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20d9f8\作業用\03 財政1\35 財政情報の開示\令和４年度（R3決算分）\06【翌年度作業】公会計分\06_公表（県HP）\【HP用とりまとめ 】\"/>
    </mc:Choice>
  </mc:AlternateContent>
  <bookViews>
    <workbookView xWindow="-120" yWindow="-120" windowWidth="20736" windowHeight="11160" tabRatio="87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2" r:id="rId14"/>
    <sheet name="施設類型別ストック情報分析表①" sheetId="23" r:id="rId15"/>
    <sheet name="施設類型別ストック情報分析表②" sheetId="24"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7" i="10" l="1"/>
  <c r="BG36" i="10"/>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U37" i="10"/>
  <c r="C37" i="10"/>
  <c r="CO36" i="10"/>
  <c r="AM36" i="10"/>
  <c r="C36" i="10"/>
  <c r="CO35" i="10"/>
  <c r="AM35" i="10"/>
  <c r="C35" i="10"/>
  <c r="BW34" i="10"/>
  <c r="BW35" i="10" s="1"/>
  <c r="AM34" i="10"/>
  <c r="U34" i="10"/>
  <c r="U35" i="10" s="1"/>
  <c r="U36" i="10" s="1"/>
  <c r="C34" i="10"/>
  <c r="BW36" i="10" l="1"/>
  <c r="BW37" i="10" s="1"/>
  <c r="BW38" i="10" s="1"/>
  <c r="BW39" i="10" s="1"/>
  <c r="BW40" i="10" s="1"/>
  <c r="BW41" i="10" s="1"/>
  <c r="BW42" i="10" s="1"/>
  <c r="BW43" i="10" s="1"/>
  <c r="CO34" i="10"/>
  <c r="BE34" i="10"/>
  <c r="BE35" i="10" s="1"/>
  <c r="BE36" i="10" s="1"/>
  <c r="BE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<sst xmlns="http://schemas.openxmlformats.org/spreadsheetml/2006/main" count="1090" uniqueCount="616">
  <si>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</si>
  <si>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</si>
  <si>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</si>
  <si>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</si>
  <si>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</si>
  <si>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</si>
  <si>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</si>
  <si>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</si>
  <si>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</si>
  <si>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</si>
  <si>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</si>
  <si>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</si>
  <si>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</si>
  <si>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</si>
  <si>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</si>
  <si>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</si>
  <si>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</si>
  <si>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</si>
  <si>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</si>
  <si>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</si>
  <si>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</si>
  <si>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</si>
  <si>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</si>
  <si>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</si>
  <si>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</si>
  <si>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</si>
  <si>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</si>
  <si>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</si>
  <si>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</si>
  <si>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</si>
  <si>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</si>
  <si>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</si>
  <si>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</si>
  <si>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</si>
  <si>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</si>
  <si>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</si>
  <si>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</si>
  <si>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</si>
  <si>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</si>
  <si>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</si>
  <si>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</si>
  <si>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</si>
  <si>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</si>
  <si>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</si>
  <si>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</si>
  <si>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</si>
  <si>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</si>
  <si>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</si>
  <si>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</si>
  <si>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</si>
  <si>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</si>
  <si>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</si>
  <si>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</si>
  <si>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</si>
  <si>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</si>
  <si>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</si>
  <si>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</si>
  <si>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</si>
  <si>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</si>
  <si>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</si>
  <si>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</si>
  <si>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</si>
  <si>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</si>
  <si>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</si>
  <si>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</si>
  <si>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</si>
  <si>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</si>
  <si>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</si>
  <si>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</si>
  <si>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</si>
  <si>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</si>
  <si>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</si>
  <si>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</si>
  <si>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</si>
  <si>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</si>
  <si>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</si>
  <si>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</si>
  <si>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</si>
  <si>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</si>
  <si>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</si>
  <si>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</si>
  <si>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</si>
  <si>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</si>
  <si>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</si>
  <si>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</si>
  <si>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</si>
  <si>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</si>
  <si>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</si>
  <si>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</si>
  <si>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</si>
  <si>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</si>
  <si>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</si>
  <si>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</si>
  <si>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</si>
  <si>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</si>
  <si>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</si>
  <si>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</si>
  <si>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</si>
  <si>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北塩原村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</si>
  <si>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</si>
  <si>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</si>
  <si>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</si>
  <si>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</si>
  <si>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</si>
  <si>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</si>
  <si>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</si>
  <si>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</si>
  <si>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</si>
  <si>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</si>
  <si>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</si>
  <si>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</si>
  <si>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</si>
  <si>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</si>
  <si>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</si>
  <si>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</si>
  <si>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</si>
  <si>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</si>
  <si>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</si>
  <si>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</si>
  <si>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</si>
  <si>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</si>
  <si>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</si>
  <si>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</si>
  <si>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</si>
  <si>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</si>
  <si>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</si>
  <si>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</si>
  <si>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</si>
  <si>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</si>
  <si>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</si>
  <si>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</si>
  <si>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</si>
  <si>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</si>
  <si>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</si>
  <si>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</si>
  <si>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</si>
  <si>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</si>
  <si>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</si>
  <si>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</si>
  <si>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</si>
  <si>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</si>
  <si>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</si>
  <si>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</si>
  <si>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</si>
  <si>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</si>
  <si>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</si>
  <si>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</si>
  <si>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</si>
  <si>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</si>
  <si>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</si>
  <si>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</si>
  <si>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</si>
  <si>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5"/>
  </si>
  <si>
    <t>うち日本人(％)</t>
    <phoneticPr fontId="5"/>
  </si>
  <si>
    <t>-2.9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</si>
  <si>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</si>
  <si>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</si>
  <si>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</si>
  <si>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</si>
  <si>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</si>
  <si>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</si>
  <si>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</si>
  <si>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</si>
  <si>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</si>
  <si>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</si>
  <si>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</si>
  <si>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</si>
  <si>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</si>
  <si>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</si>
  <si>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</si>
  <si>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</si>
  <si>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</si>
  <si>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</si>
  <si>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</si>
  <si>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</si>
  <si>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</si>
  <si>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</si>
  <si>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</si>
  <si>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</si>
  <si>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</si>
  <si>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</si>
  <si>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</si>
  <si>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</si>
  <si>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</si>
  <si>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</si>
  <si>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</si>
  <si>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</si>
  <si>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</si>
  <si>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</si>
  <si>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</si>
  <si>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</si>
  <si>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</si>
  <si>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</si>
  <si>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</si>
  <si>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</si>
  <si>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</si>
  <si>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</si>
  <si>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</si>
  <si>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</si>
  <si>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</si>
  <si>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</si>
  <si>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</si>
  <si>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</si>
  <si>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</si>
  <si>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</si>
  <si>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</si>
  <si>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</si>
  <si>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</si>
  <si>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</si>
  <si>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</si>
  <si>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</si>
  <si>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</si>
  <si>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</si>
  <si>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</si>
  <si>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</si>
  <si>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</si>
  <si>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</si>
  <si>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福島県北塩原村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</si>
  <si>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</si>
  <si>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</si>
  <si>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</si>
  <si>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</si>
  <si>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</si>
  <si>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</si>
  <si>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</si>
  <si>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</si>
  <si>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</si>
  <si>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</si>
  <si>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</si>
  <si>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</si>
  <si>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</si>
  <si>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</si>
  <si>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</si>
  <si>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</si>
  <si>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</si>
  <si>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</si>
  <si>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</si>
  <si>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</si>
  <si>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</si>
  <si>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</si>
  <si>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</si>
  <si>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</si>
  <si>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</si>
  <si>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</si>
  <si>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</si>
  <si>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</si>
  <si>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</si>
  <si>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</si>
  <si>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</si>
  <si>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</si>
  <si>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</si>
  <si>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</si>
  <si>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</si>
  <si>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</si>
  <si>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</si>
  <si>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</si>
  <si>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</si>
  <si>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</si>
  <si>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</si>
  <si>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</si>
  <si>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</si>
  <si>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</si>
  <si>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</si>
  <si>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</si>
  <si>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</si>
  <si>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</si>
  <si>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</si>
  <si>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</si>
  <si>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</si>
  <si>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</si>
  <si>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</si>
  <si>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</si>
  <si>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</si>
  <si>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</si>
  <si>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</si>
  <si>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</si>
  <si>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</si>
  <si>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</si>
  <si>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</si>
  <si>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</si>
  <si>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</si>
  <si>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</si>
  <si>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</si>
  <si>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</si>
  <si>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</si>
  <si>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</si>
  <si>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</si>
  <si>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</si>
  <si>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</si>
  <si>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</si>
  <si>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</si>
  <si>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</si>
  <si>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</si>
  <si>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</si>
  <si>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</si>
  <si>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</si>
  <si>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</si>
  <si>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</si>
  <si>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</si>
  <si>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</si>
  <si>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</si>
  <si>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</si>
  <si>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</si>
  <si>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</si>
  <si>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</si>
  <si>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</si>
  <si>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</si>
  <si>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</si>
  <si>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</si>
  <si>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</si>
  <si>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</si>
  <si>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</si>
  <si>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</si>
  <si>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</si>
  <si>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</si>
  <si>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</si>
  <si>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</si>
  <si>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</si>
  <si>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</si>
  <si>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</si>
  <si>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</si>
  <si>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</si>
  <si>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</si>
  <si>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</si>
  <si>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</si>
  <si>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</si>
  <si>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</si>
  <si>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</si>
  <si>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</si>
  <si>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</si>
  <si>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</si>
  <si>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</si>
  <si>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</si>
  <si>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</si>
  <si>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</si>
  <si>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</si>
  <si>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</si>
  <si>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</si>
  <si>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</si>
  <si>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</si>
  <si>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</si>
  <si>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</si>
  <si>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</si>
  <si>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</si>
  <si>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</si>
  <si>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</si>
  <si>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</si>
  <si>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</si>
  <si>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</si>
  <si>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</si>
  <si>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</si>
  <si>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</si>
  <si>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</si>
  <si>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</si>
  <si>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</si>
  <si>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</si>
  <si>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</si>
  <si>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</si>
  <si>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</si>
  <si>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</si>
  <si>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</si>
  <si>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</si>
  <si>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</si>
  <si>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</si>
  <si>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</si>
  <si>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</si>
  <si>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</si>
  <si>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</si>
  <si>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</si>
  <si>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</si>
  <si>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</si>
  <si>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福島県北塩原村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</si>
  <si>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</si>
  <si>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</si>
  <si>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</si>
  <si>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</si>
  <si>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</si>
  <si>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</si>
  <si>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</si>
  <si>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</si>
  <si>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</si>
  <si>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</si>
  <si>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</si>
  <si>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</si>
  <si>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</si>
  <si>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</si>
  <si>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</si>
  <si>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</si>
  <si>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</si>
  <si>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</si>
  <si>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</si>
  <si>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</si>
  <si>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</si>
  <si>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</si>
  <si>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</si>
  <si>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</si>
  <si>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</si>
  <si>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</si>
  <si>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</si>
  <si>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</si>
  <si>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</si>
  <si>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</si>
  <si>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</si>
  <si>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</si>
  <si>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</si>
  <si>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</si>
  <si>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国民健康保険事業費特別会計</t>
    <phoneticPr fontId="5"/>
  </si>
  <si>
    <t>介護保険事業特別会計（保険事業勘定）</t>
    <phoneticPr fontId="5"/>
  </si>
  <si>
    <t>後期高齢者医療特別会計</t>
    <phoneticPr fontId="5"/>
  </si>
  <si>
    <t>簡易水道事業費特別会計</t>
    <phoneticPr fontId="5"/>
  </si>
  <si>
    <t>法非適用企業</t>
    <phoneticPr fontId="5"/>
  </si>
  <si>
    <t>特定環境保全下水道事業特別会計</t>
    <phoneticPr fontId="5"/>
  </si>
  <si>
    <t>-</t>
    <phoneticPr fontId="5"/>
  </si>
  <si>
    <t>法非適用企業</t>
    <phoneticPr fontId="5"/>
  </si>
  <si>
    <t>簡易排水施設事業特別会計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</si>
  <si>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</si>
  <si>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</si>
  <si>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</si>
  <si>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</si>
  <si>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</si>
  <si>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</si>
  <si>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</si>
  <si>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</si>
  <si>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</si>
  <si>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</si>
  <si>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</si>
  <si>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</si>
  <si>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</si>
  <si>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</si>
  <si>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</si>
  <si>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</si>
  <si>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</si>
  <si>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</si>
  <si>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</si>
  <si>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</si>
  <si>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</si>
  <si>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</si>
  <si>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</si>
  <si>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</si>
  <si>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</si>
  <si>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</si>
  <si>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</si>
  <si>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</si>
  <si>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</si>
  <si>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</si>
  <si>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</si>
  <si>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</si>
  <si>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</si>
  <si>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</si>
  <si>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</si>
  <si>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</si>
  <si>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</si>
  <si>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</si>
  <si>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</si>
  <si>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</si>
  <si>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</si>
  <si>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</si>
  <si>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</si>
  <si>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</si>
  <si>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</si>
  <si>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</si>
  <si>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</si>
  <si>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</si>
  <si>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</si>
  <si>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</si>
  <si>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</si>
  <si>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</si>
  <si>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</si>
  <si>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</si>
  <si>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</si>
  <si>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</si>
  <si>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</si>
  <si>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</si>
  <si>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</si>
  <si>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</si>
  <si>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特定環境保全下水道事業特別会計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</si>
  <si>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</si>
  <si>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</si>
  <si>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簡易水道事業費特別会計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</si>
  <si>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</si>
  <si>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</si>
  <si>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</si>
  <si>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介護保険事業特別会計（介護サービス事業勘定）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</si>
  <si>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</si>
  <si>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</si>
  <si>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</si>
  <si>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</si>
  <si>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</si>
  <si>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</si>
  <si>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</si>
  <si>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</si>
  <si>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</si>
  <si>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</si>
  <si>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</si>
  <si>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</si>
  <si>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</si>
  <si>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</si>
  <si>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</si>
  <si>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</si>
  <si>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</si>
  <si>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</si>
  <si>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</si>
  <si>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</si>
  <si>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</si>
  <si>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</si>
  <si>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</si>
  <si>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</si>
  <si>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</si>
  <si>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</si>
  <si>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</si>
  <si>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</si>
  <si>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</si>
  <si>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</si>
  <si>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</si>
  <si>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</si>
  <si>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</si>
  <si>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</si>
  <si>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</si>
  <si>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</si>
  <si>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</si>
  <si>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</si>
  <si>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</si>
  <si>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</si>
  <si>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</si>
  <si>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</si>
  <si>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</si>
  <si>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</si>
  <si>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</si>
  <si>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</si>
  <si>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</si>
  <si>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</si>
  <si>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</si>
  <si>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</si>
  <si>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</si>
  <si>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</si>
  <si>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</si>
  <si>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</si>
  <si>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</si>
  <si>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</si>
  <si>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</si>
  <si>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</si>
  <si>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</si>
  <si>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</si>
  <si>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</si>
  <si>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</si>
  <si>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</si>
  <si>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</si>
  <si>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</si>
  <si>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</si>
  <si>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</si>
  <si>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</si>
  <si>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</si>
  <si>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</si>
  <si>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</si>
  <si>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</si>
  <si>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</si>
  <si>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</si>
  <si>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</si>
  <si>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</si>
  <si>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</si>
  <si>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</si>
  <si>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</si>
  <si>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</si>
  <si>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</si>
  <si>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</si>
  <si>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</si>
  <si>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4.21</t>
  </si>
  <si>
    <t>▲ 10.17</t>
  </si>
  <si>
    <t>▲ 5.49</t>
  </si>
  <si>
    <t>▲ 1.23</t>
  </si>
  <si>
    <t>一般会計</t>
  </si>
  <si>
    <t>介護保険事業特別会計（保険事業勘定）</t>
  </si>
  <si>
    <t>国民健康保険事業費特別会計</t>
  </si>
  <si>
    <t>後期高齢者医療特別会計</t>
  </si>
  <si>
    <t>簡易排水施設事業特別会計</t>
  </si>
  <si>
    <t>農業集落排水事業特別会計</t>
  </si>
  <si>
    <t>簡易水道事業費特別会計</t>
  </si>
  <si>
    <t>▲ 0.19</t>
  </si>
  <si>
    <t>特定環境保全下水道事業特別会計</t>
  </si>
  <si>
    <t>▲ 0.41</t>
  </si>
  <si>
    <t>その他会計（赤字）</t>
  </si>
  <si>
    <t>その他会計（黒字）</t>
  </si>
  <si>
    <t>（百万円）</t>
    <phoneticPr fontId="5"/>
  </si>
  <si>
    <t>H28末</t>
    <phoneticPr fontId="5"/>
  </si>
  <si>
    <t>H29末</t>
    <phoneticPr fontId="5"/>
  </si>
  <si>
    <t>H30末</t>
    <phoneticPr fontId="5"/>
  </si>
  <si>
    <t>R01末</t>
    <phoneticPr fontId="5"/>
  </si>
  <si>
    <t>R02末</t>
    <phoneticPr fontId="5"/>
  </si>
  <si>
    <t>㈱ラビスパ</t>
    <phoneticPr fontId="2"/>
  </si>
  <si>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</si>
  <si>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2" eb="14">
      <t>ショウボウ</t>
    </rPh>
    <rPh sb="14" eb="16">
      <t>ホショウ</t>
    </rPh>
    <rPh sb="16" eb="17">
      <t>トウ</t>
    </rPh>
    <rPh sb="17" eb="19">
      <t>トクベツ</t>
    </rPh>
    <rPh sb="19" eb="21">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</si>
  <si>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2" eb="14">
      <t>ショウボウ</t>
    </rPh>
    <rPh sb="14" eb="15">
      <t>ショウ</t>
    </rPh>
    <rPh sb="18" eb="19">
      <t>キン</t>
    </rPh>
    <rPh sb="19" eb="21">
      <t>トクベツ</t>
    </rPh>
    <rPh sb="21" eb="23">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</si>
  <si>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2" eb="15">
      <t>ヒジョウキン</t>
    </rPh>
    <rPh sb="15" eb="17">
      <t>ショクイン</t>
    </rPh>
    <rPh sb="17" eb="19">
      <t>コウム</t>
    </rPh>
    <rPh sb="19" eb="21">
      <t>サイガイ</t>
    </rPh>
    <rPh sb="21" eb="23">
      <t>ホショウ</t>
    </rPh>
    <rPh sb="23" eb="25">
      <t>トクベツ</t>
    </rPh>
    <rPh sb="25" eb="27">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</si>
  <si>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2" eb="14">
      <t>ジチ</t>
    </rPh>
    <rPh sb="14" eb="16">
      <t>カイカン</t>
    </rPh>
    <rPh sb="16" eb="18">
      <t>カンリ</t>
    </rPh>
    <rPh sb="18" eb="20">
      <t>トクベツ</t>
    </rPh>
    <rPh sb="20" eb="22">
      <t>カイケイ</t>
    </rPh>
    <phoneticPr fontId="2"/>
  </si>
  <si>
    <t>喜多方地方広域市町村圏組合一般会計</t>
    <rPh sb="0" eb="3">
      <t>キタカタ</t>
    </rPh>
    <rPh sb="3" eb="5">
      <t>チホウ</t>
    </rPh>
    <rPh sb="5" eb="7">
      <t>コウイキ</t>
    </rPh>
    <rPh sb="7" eb="10">
      <t>シチョウソン</t>
    </rPh>
    <rPh sb="10" eb="11">
      <t>ケン</t>
    </rPh>
    <rPh sb="11" eb="13">
      <t>クミアイ</t>
    </rPh>
    <rPh sb="13" eb="15">
      <t>イッパン</t>
    </rPh>
    <rPh sb="15" eb="17">
      <t>カイケイ</t>
    </rPh>
    <phoneticPr fontId="2"/>
  </si>
  <si>
    <t>喜多方地方広域市町村圏組合喜多方プラザ特別会計</t>
    <rPh sb="0" eb="3">
      <t>キタカタ</t>
    </rPh>
    <rPh sb="3" eb="5">
      <t>チホウ</t>
    </rPh>
    <rPh sb="5" eb="7">
      <t>コウイキ</t>
    </rPh>
    <rPh sb="7" eb="10">
      <t>シチョウソン</t>
    </rPh>
    <rPh sb="10" eb="11">
      <t>ケン</t>
    </rPh>
    <rPh sb="11" eb="13">
      <t>クミアイ</t>
    </rPh>
    <rPh sb="13" eb="16">
      <t>キタカタ</t>
    </rPh>
    <rPh sb="19" eb="21">
      <t>トクベツ</t>
    </rPh>
    <rPh sb="21" eb="23">
      <t>カイケイ</t>
    </rPh>
    <phoneticPr fontId="2"/>
  </si>
  <si>
    <t>喜多方地方広域市町村圏組合介護保険事業特別会計</t>
    <rPh sb="0" eb="3">
      <t>キタカタ</t>
    </rPh>
    <rPh sb="3" eb="5">
      <t>チホウ</t>
    </rPh>
    <rPh sb="5" eb="7">
      <t>コウイキ</t>
    </rPh>
    <rPh sb="7" eb="10">
      <t>シチョウソン</t>
    </rPh>
    <rPh sb="10" eb="11">
      <t>ケン</t>
    </rPh>
    <rPh sb="11" eb="13">
      <t>クミアイ</t>
    </rPh>
    <rPh sb="13" eb="15">
      <t>カイゴ</t>
    </rPh>
    <rPh sb="15" eb="17">
      <t>ホケン</t>
    </rPh>
    <rPh sb="17" eb="19">
      <t>ジギョウ</t>
    </rPh>
    <rPh sb="19" eb="21">
      <t>トクベツ</t>
    </rPh>
    <rPh sb="21" eb="23">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</si>
  <si>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</si>
  <si>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21" eb="23">
      <t>トクベツ</t>
    </rPh>
    <rPh sb="23" eb="25">
      <t>カイケイ</t>
    </rPh>
    <phoneticPr fontId="2"/>
  </si>
  <si>
    <t>公共施設維持補修基金</t>
    <rPh sb="0" eb="2">
      <t>コウキョウ</t>
    </rPh>
    <rPh sb="2" eb="4">
      <t>シセツ</t>
    </rPh>
    <rPh sb="4" eb="6">
      <t>イジ</t>
    </rPh>
    <rPh sb="6" eb="8">
      <t>ホシュウ</t>
    </rPh>
    <rPh sb="8" eb="10">
      <t>キキン</t>
    </rPh>
    <phoneticPr fontId="5"/>
  </si>
  <si>
    <t>地域福祉基金</t>
    <rPh sb="0" eb="2">
      <t>チイキ</t>
    </rPh>
    <rPh sb="2" eb="4">
      <t>フクシ</t>
    </rPh>
    <rPh sb="4" eb="6">
      <t>キキン</t>
    </rPh>
    <phoneticPr fontId="5"/>
  </si>
  <si>
    <t>国営会津北部農業水利事業基金</t>
    <rPh sb="0" eb="2">
      <t>コクエイ</t>
    </rPh>
    <rPh sb="2" eb="4">
      <t>アイヅ</t>
    </rPh>
    <rPh sb="4" eb="6">
      <t>ホクブ</t>
    </rPh>
    <rPh sb="6" eb="8">
      <t>ノウギョウ</t>
    </rPh>
    <rPh sb="8" eb="10">
      <t>スイリ</t>
    </rPh>
    <rPh sb="10" eb="12">
      <t>ジギョウ</t>
    </rPh>
    <rPh sb="12" eb="14">
      <t>キキン</t>
    </rPh>
    <phoneticPr fontId="5"/>
  </si>
  <si>
    <t>森林環境譲与税基金</t>
    <phoneticPr fontId="5"/>
  </si>
  <si>
    <t>ふるさと水と土保全基金</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</si>
  <si>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</si>
  <si>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</si>
  <si>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</si>
  <si>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事業の平準化を進めたことにより、将来負担比率は減少したが、依然として高水準である。また、有形固定資産原価償却率は、増加傾向にあるため、施設の計画的な更新や集約を図っていく必要がある。</t>
    <rPh sb="0" eb="2">
      <t>ジギョウ</t>
    </rPh>
    <rPh sb="3" eb="6">
      <t>ヘイジュンカ</t>
    </rPh>
    <rPh sb="7" eb="8">
      <t>スス</t>
    </rPh>
    <rPh sb="16" eb="18">
      <t>ショウライ</t>
    </rPh>
    <rPh sb="18" eb="20">
      <t>フタン</t>
    </rPh>
    <rPh sb="20" eb="22">
      <t>ヒリツ</t>
    </rPh>
    <rPh sb="23" eb="25">
      <t>ゲンショウ</t>
    </rPh>
    <rPh sb="29" eb="31">
      <t>イゼン</t>
    </rPh>
    <rPh sb="34" eb="37">
      <t>コウスイジュン</t>
    </rPh>
    <rPh sb="44" eb="46">
      <t>ユウケイ</t>
    </rPh>
    <rPh sb="46" eb="48">
      <t>コテイ</t>
    </rPh>
    <rPh sb="48" eb="50">
      <t>シサン</t>
    </rPh>
    <rPh sb="50" eb="52">
      <t>ゲンカ</t>
    </rPh>
    <rPh sb="52" eb="54">
      <t>ショウキャク</t>
    </rPh>
    <rPh sb="54" eb="55">
      <t>リツ</t>
    </rPh>
    <rPh sb="57" eb="59">
      <t>ゾウカ</t>
    </rPh>
    <rPh sb="59" eb="61">
      <t>ケイコウ</t>
    </rPh>
    <rPh sb="67" eb="69">
      <t>シセツ</t>
    </rPh>
    <rPh sb="70" eb="73">
      <t>ケイカクテキ</t>
    </rPh>
    <rPh sb="74" eb="76">
      <t>コウシン</t>
    </rPh>
    <rPh sb="77" eb="79">
      <t>シュウヤク</t>
    </rPh>
    <rPh sb="80" eb="81">
      <t>ハカ</t>
    </rPh>
    <rPh sb="85" eb="87">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</si>
  <si>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</si>
  <si>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</si>
  <si>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</si>
  <si>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</si>
  <si>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</si>
  <si>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</si>
  <si>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76.0（前年度比▲21.7）となり、実質公債費比率も14.3（前年度比▲0.1）となり、両指数ともに改善が見られた。しかし、依然として両指数ともに高水準であり、地方債の元金据置期間終了に伴う、元利償還金が増加していることが原因である。元利償還金額を上回る借入（起債発行）をしないようにする必要がある。</t>
    <rPh sb="0" eb="2">
      <t>ショウライ</t>
    </rPh>
    <rPh sb="2" eb="4">
      <t>フタン</t>
    </rPh>
    <rPh sb="4" eb="6">
      <t>ヒリツ</t>
    </rPh>
    <rPh sb="13" eb="16">
      <t>ゼンネンド</t>
    </rPh>
    <rPh sb="16" eb="17">
      <t>ヒ</t>
    </rPh>
    <rPh sb="27" eb="29">
      <t>ジッシツ</t>
    </rPh>
    <rPh sb="29" eb="32">
      <t>コウサイヒ</t>
    </rPh>
    <rPh sb="32" eb="34">
      <t>ヒリツ</t>
    </rPh>
    <rPh sb="40" eb="43">
      <t>ゼンネンド</t>
    </rPh>
    <rPh sb="43" eb="44">
      <t>ヒ</t>
    </rPh>
    <rPh sb="53" eb="54">
      <t>リョウ</t>
    </rPh>
    <rPh sb="54" eb="56">
      <t>シスウ</t>
    </rPh>
    <rPh sb="59" eb="61">
      <t>カイゼン</t>
    </rPh>
    <rPh sb="62" eb="63">
      <t>ミ</t>
    </rPh>
    <rPh sb="71" eb="73">
      <t>イゼン</t>
    </rPh>
    <rPh sb="76" eb="77">
      <t>リョウ</t>
    </rPh>
    <rPh sb="77" eb="79">
      <t>シスウ</t>
    </rPh>
    <rPh sb="82" eb="85">
      <t>コウスイジュン</t>
    </rPh>
    <rPh sb="89" eb="92">
      <t>チホウサイ</t>
    </rPh>
    <rPh sb="93" eb="95">
      <t>ガンキン</t>
    </rPh>
    <rPh sb="95" eb="96">
      <t>ス</t>
    </rPh>
    <rPh sb="96" eb="97">
      <t>オ</t>
    </rPh>
    <rPh sb="97" eb="99">
      <t>キカン</t>
    </rPh>
    <rPh sb="99" eb="101">
      <t>シュウリョウ</t>
    </rPh>
    <rPh sb="102" eb="103">
      <t>トモナ</t>
    </rPh>
    <rPh sb="105" eb="107">
      <t>ガンリ</t>
    </rPh>
    <rPh sb="107" eb="110">
      <t>ショウカンキン</t>
    </rPh>
    <rPh sb="111" eb="113">
      <t>ゾウカ</t>
    </rPh>
    <rPh sb="120" eb="122">
      <t>ゲンイン</t>
    </rPh>
    <rPh sb="126" eb="128">
      <t>ガンリ</t>
    </rPh>
    <rPh sb="128" eb="130">
      <t>ショウカン</t>
    </rPh>
    <rPh sb="130" eb="132">
      <t>キンガク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</si>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</sst>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0" xfId="20"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317319</c:v>
                </c:pt>
                <c:pt idx="1">
                  <c:v>289738</c:v>
                </c:pt>
                <c:pt idx="2">
                  <c:v>316937</c:v>
                </c:pt>
                <c:pt idx="3">
                  <c:v>332350</c:v>
                </c:pt>
                <c:pt idx="4">
                  <c:v>362690</c:v>
                </c:pt>
              </c:numCache>
            </c:numRef>
          </c:val>
          <c:smooth val="0"/>
          <c:extLst>
            <c:ext xmlns:c16="http://schemas.microsoft.com/office/drawing/2014/chart" uri="{C3380CC4-5D6E-409C-BE32-E72D297353CC}">
              <c16:uniqueId val="{00000000-F389-49A4-BED4-D199AD39B6A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209921</c:v>
                </c:pt>
                <c:pt idx="1">
                  <c:v>224129</c:v>
                </c:pt>
                <c:pt idx="2">
                  <c:v>127399</c:v>
                </c:pt>
                <c:pt idx="3">
                  <c:v>120060</c:v>
                </c:pt>
                <c:pt idx="4">
                  <c:v>96000</c:v>
                </c:pt>
              </c:numCache>
            </c:numRef>
          </c:val>
          <c:smooth val="0"/>
          <c:extLst>
            <c:ext xmlns:c16="http://schemas.microsoft.com/office/drawing/2014/chart" uri="{C3380CC4-5D6E-409C-BE32-E72D297353CC}">
              <c16:uniqueId val="{00000001-F389-49A4-BED4-D199AD39B6A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11.85</c:v>
                </c:pt>
                <c:pt idx="1">
                  <c:v>10.5</c:v>
                </c:pt>
                <c:pt idx="2">
                  <c:v>7.22</c:v>
                </c:pt>
                <c:pt idx="3">
                  <c:v>5.63</c:v>
                </c:pt>
                <c:pt idx="4">
                  <c:v>7.74</c:v>
                </c:pt>
              </c:numCache>
            </c:numRef>
          </c:val>
          <c:extLst>
            <c:ext xmlns:c16="http://schemas.microsoft.com/office/drawing/2014/chart" uri="{C3380CC4-5D6E-409C-BE32-E72D297353CC}">
              <c16:uniqueId val="{00000000-7755-4739-ABE5-9D624B2A275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31.08</c:v>
                </c:pt>
                <c:pt idx="1">
                  <c:v>23.42</c:v>
                </c:pt>
                <c:pt idx="2">
                  <c:v>20.75</c:v>
                </c:pt>
                <c:pt idx="3">
                  <c:v>19.72</c:v>
                </c:pt>
                <c:pt idx="4">
                  <c:v>23.43</c:v>
                </c:pt>
              </c:numCache>
            </c:numRef>
          </c:val>
          <c:extLst>
            <c:ext xmlns:c16="http://schemas.microsoft.com/office/drawing/2014/chart" uri="{C3380CC4-5D6E-409C-BE32-E72D297353CC}">
              <c16:uniqueId val="{00000001-7755-4739-ABE5-9D624B2A275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-4.21</c:v>
                </c:pt>
                <c:pt idx="1">
                  <c:v>-10.17</c:v>
                </c:pt>
                <c:pt idx="2">
                  <c:v>-5.49</c:v>
                </c:pt>
                <c:pt idx="3">
                  <c:v>-1.23</c:v>
                </c:pt>
                <c:pt idx="4">
                  <c:v>8.14</c:v>
                </c:pt>
              </c:numCache>
            </c:numRef>
          </c:val>
          <c:smooth val="0"/>
          <c:extLst>
            <c:ext xmlns:c16="http://schemas.microsoft.com/office/drawing/2014/chart" uri="{C3380CC4-5D6E-409C-BE32-E72D297353CC}">
              <c16:uniqueId val="{00000002-7755-4739-ABE5-9D624B2A275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2D2-45EC-BD89-DB96C1F6C93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2D2-45EC-BD89-DB96C1F6C933}"/>
            </c:ext>
          </c:extLst>
        </c:ser>
        <c:ser>
          <c:idx val="2"/>
          <c:order val="2"/>
          <c:tx>
            <c:strRef>
              <c:f>データシート!$A$29</c:f>
              <c:strCache>
                <c:ptCount val="1"/>
                <c:pt idx="0">
                  <c:v>特定環境保全下水道事業特別会計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0.08</c:v>
                </c:pt>
                <c:pt idx="2">
                  <c:v>#N/A</c:v>
                </c:pt>
                <c:pt idx="3">
                  <c:v>0.12</c:v>
                </c:pt>
                <c:pt idx="4">
                  <c:v>#N/A</c:v>
                </c:pt>
                <c:pt idx="5">
                  <c:v>0.08</c:v>
                </c:pt>
                <c:pt idx="6">
                  <c:v>0.41</c:v>
                </c:pt>
                <c:pt idx="7">
                  <c:v>#N/A</c:v>
                </c:pt>
                <c:pt idx="8">
                  <c:v>#N/A</c:v>
                </c:pt>
                <c:pt idx="9">
                  <c:v>0</c:v>
                </c:pt>
              </c:numCache>
            </c:numRef>
          </c:val>
          <c:extLst>
            <c:ext xmlns:c16="http://schemas.microsoft.com/office/drawing/2014/chart" uri="{C3380CC4-5D6E-409C-BE32-E72D297353CC}">
              <c16:uniqueId val="{00000002-D2D2-45EC-BD89-DB96C1F6C933}"/>
            </c:ext>
          </c:extLst>
        </c:ser>
        <c:ser>
          <c:idx val="3"/>
          <c:order val="3"/>
          <c:tx>
            <c:strRef>
              <c:f>データシート!$A$30</c:f>
              <c:strCache>
                <c:ptCount val="1"/>
                <c:pt idx="0">
                  <c:v>簡易水道事業費特別会計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c:v>
                </c:pt>
                <c:pt idx="2">
                  <c:v>#N/A</c:v>
                </c:pt>
                <c:pt idx="3">
                  <c:v>0.02</c:v>
                </c:pt>
                <c:pt idx="4">
                  <c:v>#N/A</c:v>
                </c:pt>
                <c:pt idx="5">
                  <c:v>0.02</c:v>
                </c:pt>
                <c:pt idx="6">
                  <c:v>0.19</c:v>
                </c:pt>
                <c:pt idx="7">
                  <c:v>#N/A</c:v>
                </c:pt>
                <c:pt idx="8">
                  <c:v>#N/A</c:v>
                </c:pt>
                <c:pt idx="9">
                  <c:v>0</c:v>
                </c:pt>
              </c:numCache>
            </c:numRef>
          </c:val>
          <c:extLst>
            <c:ext xmlns:c16="http://schemas.microsoft.com/office/drawing/2014/chart" uri="{C3380CC4-5D6E-409C-BE32-E72D297353CC}">
              <c16:uniqueId val="{00000003-D2D2-45EC-BD89-DB96C1F6C933}"/>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4-D2D2-45EC-BD89-DB96C1F6C933}"/>
            </c:ext>
          </c:extLst>
        </c:ser>
        <c:ser>
          <c:idx val="5"/>
          <c:order val="5"/>
          <c:tx>
            <c:strRef>
              <c:f>データシート!$A$32</c:f>
              <c:strCache>
                <c:ptCount val="1"/>
                <c:pt idx="0">
                  <c:v>簡易排水施設事業特別会計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D2D2-45EC-BD89-DB96C1F6C933}"/>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0.04</c:v>
                </c:pt>
                <c:pt idx="8">
                  <c:v>#N/A</c:v>
                </c:pt>
                <c:pt idx="9">
                  <c:v>0.01</c:v>
                </c:pt>
              </c:numCache>
            </c:numRef>
          </c:val>
          <c:extLst>
            <c:ext xmlns:c16="http://schemas.microsoft.com/office/drawing/2014/chart" uri="{C3380CC4-5D6E-409C-BE32-E72D297353CC}">
              <c16:uniqueId val="{00000006-D2D2-45EC-BD89-DB96C1F6C933}"/>
            </c:ext>
          </c:extLst>
        </c:ser>
        <c:ser>
          <c:idx val="7"/>
          <c:order val="7"/>
          <c:tx>
            <c:strRef>
              <c:f>データシート!$A$34</c:f>
              <c:strCache>
                <c:ptCount val="1"/>
                <c:pt idx="0">
                  <c:v>国民健康保険事業費特別会計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1.35</c:v>
                </c:pt>
                <c:pt idx="2">
                  <c:v>#N/A</c:v>
                </c:pt>
                <c:pt idx="3">
                  <c:v>1.44</c:v>
                </c:pt>
                <c:pt idx="4">
                  <c:v>#N/A</c:v>
                </c:pt>
                <c:pt idx="5">
                  <c:v>0.82</c:v>
                </c:pt>
                <c:pt idx="6">
                  <c:v>#N/A</c:v>
                </c:pt>
                <c:pt idx="7">
                  <c:v>0.86</c:v>
                </c:pt>
                <c:pt idx="8">
                  <c:v>#N/A</c:v>
                </c:pt>
                <c:pt idx="9">
                  <c:v>0.6</c:v>
                </c:pt>
              </c:numCache>
            </c:numRef>
          </c:val>
          <c:extLst>
            <c:ext xmlns:c16="http://schemas.microsoft.com/office/drawing/2014/chart" uri="{C3380CC4-5D6E-409C-BE32-E72D297353CC}">
              <c16:uniqueId val="{00000007-D2D2-45EC-BD89-DB96C1F6C933}"/>
            </c:ext>
          </c:extLst>
        </c:ser>
        <c:ser>
          <c:idx val="8"/>
          <c:order val="8"/>
          <c:tx>
            <c:strRef>
              <c:f>データシート!$A$35</c:f>
              <c:strCache>
                <c:ptCount val="1"/>
                <c:pt idx="0">
                  <c:v>介護保険事業特別会計（保険事業勘定）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0.54</c:v>
                </c:pt>
                <c:pt idx="2">
                  <c:v>#N/A</c:v>
                </c:pt>
                <c:pt idx="3">
                  <c:v>0.72</c:v>
                </c:pt>
                <c:pt idx="4">
                  <c:v>#N/A</c:v>
                </c:pt>
                <c:pt idx="5">
                  <c:v>0.82</c:v>
                </c:pt>
                <c:pt idx="6">
                  <c:v>#N/A</c:v>
                </c:pt>
                <c:pt idx="7">
                  <c:v>0.31</c:v>
                </c:pt>
                <c:pt idx="8">
                  <c:v>#N/A</c:v>
                </c:pt>
                <c:pt idx="9">
                  <c:v>1.56</c:v>
                </c:pt>
              </c:numCache>
            </c:numRef>
          </c:val>
          <c:extLst>
            <c:ext xmlns:c16="http://schemas.microsoft.com/office/drawing/2014/chart" uri="{C3380CC4-5D6E-409C-BE32-E72D297353CC}">
              <c16:uniqueId val="{00000008-D2D2-45EC-BD89-DB96C1F6C93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11.84</c:v>
                </c:pt>
                <c:pt idx="2">
                  <c:v>#N/A</c:v>
                </c:pt>
                <c:pt idx="3">
                  <c:v>10.49</c:v>
                </c:pt>
                <c:pt idx="4">
                  <c:v>#N/A</c:v>
                </c:pt>
                <c:pt idx="5">
                  <c:v>7.22</c:v>
                </c:pt>
                <c:pt idx="6">
                  <c:v>#N/A</c:v>
                </c:pt>
                <c:pt idx="7">
                  <c:v>5.65</c:v>
                </c:pt>
                <c:pt idx="8">
                  <c:v>#N/A</c:v>
                </c:pt>
                <c:pt idx="9">
                  <c:v>7.73</c:v>
                </c:pt>
              </c:numCache>
            </c:numRef>
          </c:val>
          <c:extLst>
            <c:ext xmlns:c16="http://schemas.microsoft.com/office/drawing/2014/chart" uri="{C3380CC4-5D6E-409C-BE32-E72D297353CC}">
              <c16:uniqueId val="{00000009-D2D2-45EC-BD89-DB96C1F6C93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403</c:v>
                </c:pt>
                <c:pt idx="5">
                  <c:v>387</c:v>
                </c:pt>
                <c:pt idx="8">
                  <c:v>397</c:v>
                </c:pt>
                <c:pt idx="11">
                  <c:v>415</c:v>
                </c:pt>
                <c:pt idx="14">
                  <c:v>435</c:v>
                </c:pt>
              </c:numCache>
            </c:numRef>
          </c:val>
          <c:extLst>
            <c:ext xmlns:c16="http://schemas.microsoft.com/office/drawing/2014/chart" uri="{C3380CC4-5D6E-409C-BE32-E72D297353CC}">
              <c16:uniqueId val="{00000000-5DB4-4FFB-9A9D-FE345F5EE24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DB4-4FFB-9A9D-FE345F5EE24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c:v>
                </c:pt>
                <c:pt idx="3">
                  <c:v>0</c:v>
                </c:pt>
                <c:pt idx="6">
                  <c:v>0</c:v>
                </c:pt>
                <c:pt idx="9">
                  <c:v>0</c:v>
                </c:pt>
                <c:pt idx="12">
                  <c:v>0</c:v>
                </c:pt>
              </c:numCache>
            </c:numRef>
          </c:val>
          <c:extLst>
            <c:ext xmlns:c16="http://schemas.microsoft.com/office/drawing/2014/chart" uri="{C3380CC4-5D6E-409C-BE32-E72D297353CC}">
              <c16:uniqueId val="{00000002-5DB4-4FFB-9A9D-FE345F5EE24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12</c:v>
                </c:pt>
                <c:pt idx="3">
                  <c:v>9</c:v>
                </c:pt>
                <c:pt idx="6">
                  <c:v>9</c:v>
                </c:pt>
                <c:pt idx="9">
                  <c:v>15</c:v>
                </c:pt>
                <c:pt idx="12">
                  <c:v>11</c:v>
                </c:pt>
              </c:numCache>
            </c:numRef>
          </c:val>
          <c:extLst>
            <c:ext xmlns:c16="http://schemas.microsoft.com/office/drawing/2014/chart" uri="{C3380CC4-5D6E-409C-BE32-E72D297353CC}">
              <c16:uniqueId val="{00000003-5DB4-4FFB-9A9D-FE345F5EE24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202</c:v>
                </c:pt>
                <c:pt idx="3">
                  <c:v>222</c:v>
                </c:pt>
                <c:pt idx="6">
                  <c:v>236</c:v>
                </c:pt>
                <c:pt idx="9">
                  <c:v>237</c:v>
                </c:pt>
                <c:pt idx="12">
                  <c:v>241</c:v>
                </c:pt>
              </c:numCache>
            </c:numRef>
          </c:val>
          <c:extLst>
            <c:ext xmlns:c16="http://schemas.microsoft.com/office/drawing/2014/chart" uri="{C3380CC4-5D6E-409C-BE32-E72D297353CC}">
              <c16:uniqueId val="{00000004-5DB4-4FFB-9A9D-FE345F5EE24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DB4-4FFB-9A9D-FE345F5EE24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DB4-4FFB-9A9D-FE345F5EE24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401</c:v>
                </c:pt>
                <c:pt idx="3">
                  <c:v>372</c:v>
                </c:pt>
                <c:pt idx="6">
                  <c:v>373</c:v>
                </c:pt>
                <c:pt idx="9">
                  <c:v>397</c:v>
                </c:pt>
                <c:pt idx="12">
                  <c:v>433</c:v>
                </c:pt>
              </c:numCache>
            </c:numRef>
          </c:val>
          <c:extLst>
            <c:ext xmlns:c16="http://schemas.microsoft.com/office/drawing/2014/chart" uri="{C3380CC4-5D6E-409C-BE32-E72D297353CC}">
              <c16:uniqueId val="{00000007-5DB4-4FFB-9A9D-FE345F5EE24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215</c:v>
                </c:pt>
                <c:pt idx="2">
                  <c:v>#N/A</c:v>
                </c:pt>
                <c:pt idx="3">
                  <c:v>#N/A</c:v>
                </c:pt>
                <c:pt idx="4">
                  <c:v>216</c:v>
                </c:pt>
                <c:pt idx="5">
                  <c:v>#N/A</c:v>
                </c:pt>
                <c:pt idx="6">
                  <c:v>#N/A</c:v>
                </c:pt>
                <c:pt idx="7">
                  <c:v>221</c:v>
                </c:pt>
                <c:pt idx="8">
                  <c:v>#N/A</c:v>
                </c:pt>
                <c:pt idx="9">
                  <c:v>#N/A</c:v>
                </c:pt>
                <c:pt idx="10">
                  <c:v>234</c:v>
                </c:pt>
                <c:pt idx="11">
                  <c:v>#N/A</c:v>
                </c:pt>
                <c:pt idx="12">
                  <c:v>#N/A</c:v>
                </c:pt>
                <c:pt idx="13">
                  <c:v>250</c:v>
                </c:pt>
                <c:pt idx="14">
                  <c:v>#N/A</c:v>
                </c:pt>
              </c:numCache>
            </c:numRef>
          </c:val>
          <c:smooth val="0"/>
          <c:extLst>
            <c:ext xmlns:c16="http://schemas.microsoft.com/office/drawing/2014/chart" uri="{C3380CC4-5D6E-409C-BE32-E72D297353CC}">
              <c16:uniqueId val="{00000008-5DB4-4FFB-9A9D-FE345F5EE24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4353</c:v>
                </c:pt>
                <c:pt idx="5">
                  <c:v>4327</c:v>
                </c:pt>
                <c:pt idx="8">
                  <c:v>4269</c:v>
                </c:pt>
                <c:pt idx="11">
                  <c:v>4241</c:v>
                </c:pt>
                <c:pt idx="14">
                  <c:v>4074</c:v>
                </c:pt>
              </c:numCache>
            </c:numRef>
          </c:val>
          <c:extLst>
            <c:ext xmlns:c16="http://schemas.microsoft.com/office/drawing/2014/chart" uri="{C3380CC4-5D6E-409C-BE32-E72D297353CC}">
              <c16:uniqueId val="{00000000-F5EC-4B5F-9856-92E9AE7B9DE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150</c:v>
                </c:pt>
                <c:pt idx="5">
                  <c:v>144</c:v>
                </c:pt>
                <c:pt idx="8">
                  <c:v>136</c:v>
                </c:pt>
                <c:pt idx="11">
                  <c:v>108</c:v>
                </c:pt>
                <c:pt idx="14">
                  <c:v>82</c:v>
                </c:pt>
              </c:numCache>
            </c:numRef>
          </c:val>
          <c:extLst>
            <c:ext xmlns:c16="http://schemas.microsoft.com/office/drawing/2014/chart" uri="{C3380CC4-5D6E-409C-BE32-E72D297353CC}">
              <c16:uniqueId val="{00000001-F5EC-4B5F-9856-92E9AE7B9DE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1240</c:v>
                </c:pt>
                <c:pt idx="5">
                  <c:v>997</c:v>
                </c:pt>
                <c:pt idx="8">
                  <c:v>956</c:v>
                </c:pt>
                <c:pt idx="11">
                  <c:v>952</c:v>
                </c:pt>
                <c:pt idx="14">
                  <c:v>1110</c:v>
                </c:pt>
              </c:numCache>
            </c:numRef>
          </c:val>
          <c:extLst>
            <c:ext xmlns:c16="http://schemas.microsoft.com/office/drawing/2014/chart" uri="{C3380CC4-5D6E-409C-BE32-E72D297353CC}">
              <c16:uniqueId val="{00000002-F5EC-4B5F-9856-92E9AE7B9DE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5EC-4B5F-9856-92E9AE7B9DE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5EC-4B5F-9856-92E9AE7B9DE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5EC-4B5F-9856-92E9AE7B9DE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387</c:v>
                </c:pt>
                <c:pt idx="3">
                  <c:v>356</c:v>
                </c:pt>
                <c:pt idx="6">
                  <c:v>343</c:v>
                </c:pt>
                <c:pt idx="9">
                  <c:v>363</c:v>
                </c:pt>
                <c:pt idx="12">
                  <c:v>340</c:v>
                </c:pt>
              </c:numCache>
            </c:numRef>
          </c:val>
          <c:extLst>
            <c:ext xmlns:c16="http://schemas.microsoft.com/office/drawing/2014/chart" uri="{C3380CC4-5D6E-409C-BE32-E72D297353CC}">
              <c16:uniqueId val="{00000006-F5EC-4B5F-9856-92E9AE7B9DE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35</c:v>
                </c:pt>
                <c:pt idx="3">
                  <c:v>47</c:v>
                </c:pt>
                <c:pt idx="6">
                  <c:v>92</c:v>
                </c:pt>
                <c:pt idx="9">
                  <c:v>85</c:v>
                </c:pt>
                <c:pt idx="12">
                  <c:v>108</c:v>
                </c:pt>
              </c:numCache>
            </c:numRef>
          </c:val>
          <c:extLst>
            <c:ext xmlns:c16="http://schemas.microsoft.com/office/drawing/2014/chart" uri="{C3380CC4-5D6E-409C-BE32-E72D297353CC}">
              <c16:uniqueId val="{00000007-F5EC-4B5F-9856-92E9AE7B9DE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1779</c:v>
                </c:pt>
                <c:pt idx="3">
                  <c:v>1896</c:v>
                </c:pt>
                <c:pt idx="6">
                  <c:v>1984</c:v>
                </c:pt>
                <c:pt idx="9">
                  <c:v>1976</c:v>
                </c:pt>
                <c:pt idx="12">
                  <c:v>1906</c:v>
                </c:pt>
              </c:numCache>
            </c:numRef>
          </c:val>
          <c:extLst>
            <c:ext xmlns:c16="http://schemas.microsoft.com/office/drawing/2014/chart" uri="{C3380CC4-5D6E-409C-BE32-E72D297353CC}">
              <c16:uniqueId val="{00000008-F5EC-4B5F-9856-92E9AE7B9DE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9-F5EC-4B5F-9856-92E9AE7B9DE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4434</c:v>
                </c:pt>
                <c:pt idx="3">
                  <c:v>4554</c:v>
                </c:pt>
                <c:pt idx="6">
                  <c:v>4512</c:v>
                </c:pt>
                <c:pt idx="9">
                  <c:v>4443</c:v>
                </c:pt>
                <c:pt idx="12">
                  <c:v>4266</c:v>
                </c:pt>
              </c:numCache>
            </c:numRef>
          </c:val>
          <c:extLst>
            <c:ext xmlns:c16="http://schemas.microsoft.com/office/drawing/2014/chart" uri="{C3380CC4-5D6E-409C-BE32-E72D297353CC}">
              <c16:uniqueId val="{0000000A-F5EC-4B5F-9856-92E9AE7B9DE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893</c:v>
                </c:pt>
                <c:pt idx="2">
                  <c:v>#N/A</c:v>
                </c:pt>
                <c:pt idx="3">
                  <c:v>#N/A</c:v>
                </c:pt>
                <c:pt idx="4">
                  <c:v>1385</c:v>
                </c:pt>
                <c:pt idx="5">
                  <c:v>#N/A</c:v>
                </c:pt>
                <c:pt idx="6">
                  <c:v>#N/A</c:v>
                </c:pt>
                <c:pt idx="7">
                  <c:v>1570</c:v>
                </c:pt>
                <c:pt idx="8">
                  <c:v>#N/A</c:v>
                </c:pt>
                <c:pt idx="9">
                  <c:v>#N/A</c:v>
                </c:pt>
                <c:pt idx="10">
                  <c:v>1567</c:v>
                </c:pt>
                <c:pt idx="11">
                  <c:v>#N/A</c:v>
                </c:pt>
                <c:pt idx="12">
                  <c:v>#N/A</c:v>
                </c:pt>
                <c:pt idx="13">
                  <c:v>1355</c:v>
                </c:pt>
                <c:pt idx="14">
                  <c:v>#N/A</c:v>
                </c:pt>
              </c:numCache>
            </c:numRef>
          </c:val>
          <c:smooth val="0"/>
          <c:extLst>
            <c:ext xmlns:c16="http://schemas.microsoft.com/office/drawing/2014/chart" uri="{C3380CC4-5D6E-409C-BE32-E72D297353CC}">
              <c16:uniqueId val="{0000000B-F5EC-4B5F-9856-92E9AE7B9DE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395</c:v>
                </c:pt>
                <c:pt idx="1">
                  <c:v>395</c:v>
                </c:pt>
                <c:pt idx="2">
                  <c:v>517</c:v>
                </c:pt>
              </c:numCache>
            </c:numRef>
          </c:val>
          <c:extLst>
            <c:ext xmlns:c16="http://schemas.microsoft.com/office/drawing/2014/chart" uri="{C3380CC4-5D6E-409C-BE32-E72D297353CC}">
              <c16:uniqueId val="{00000000-2F23-48A7-AD72-A5A6DD37AFB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84</c:v>
                </c:pt>
                <c:pt idx="1">
                  <c:v>83</c:v>
                </c:pt>
                <c:pt idx="2">
                  <c:v>83</c:v>
                </c:pt>
              </c:numCache>
            </c:numRef>
          </c:val>
          <c:extLst>
            <c:ext xmlns:c16="http://schemas.microsoft.com/office/drawing/2014/chart" uri="{C3380CC4-5D6E-409C-BE32-E72D297353CC}">
              <c16:uniqueId val="{00000001-2F23-48A7-AD72-A5A6DD37AFB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361</c:v>
                </c:pt>
                <c:pt idx="1">
                  <c:v>359</c:v>
                </c:pt>
                <c:pt idx="2">
                  <c:v>393</c:v>
                </c:pt>
              </c:numCache>
            </c:numRef>
          </c:val>
          <c:extLst>
            <c:ext xmlns:c16="http://schemas.microsoft.com/office/drawing/2014/chart" uri="{C3380CC4-5D6E-409C-BE32-E72D297353CC}">
              <c16:uniqueId val="{00000002-2F23-48A7-AD72-A5A6DD37AFB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{66EED7DA-B15B-4561-BBE3-F0E623050A36}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3F8-46C5-8D89-9E34D62F496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{B7979222-1472-406B-8D71-53DDB41884C8}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3F8-46C5-8D89-9E34D62F496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{7AE36174-4AAE-49E4-A78D-C388B82C3F91}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3F8-46C5-8D89-9E34D62F496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{C5D0AC1A-0E02-4F3F-9C95-2E327B4DDD3D}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3F8-46C5-8D89-9E34D62F496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{7CD97FAF-1D87-432F-8939-6BBA63785119}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3F8-46C5-8D89-9E34D62F496C}"/>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{6B62DC81-211A-4A00-986E-7F57659B1AE7}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3F8-46C5-8D89-9E34D62F496C}"/>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{641EDE59-C677-4102-8EE5-9ECE22E8014A}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3F8-46C5-8D89-9E34D62F496C}"/>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{1CB0D614-4FF5-4870-A0C5-7F3227BC3343}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3F8-46C5-8D89-9E34D62F496C}"/>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{CFDA86E1-E58E-4F53-8ED9-5B08A17DF97C}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3F8-46C5-8D89-9E34D62F496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72.900000000000006</c:v>
                </c:pt>
                <c:pt idx="8">
                  <c:v>70.2</c:v>
                </c:pt>
                <c:pt idx="16">
                  <c:v>77.3</c:v>
                </c:pt>
                <c:pt idx="24">
                  <c:v>80.599999999999994</c:v>
                </c:pt>
                <c:pt idx="32">
                  <c:v>81.3</c:v>
                </c:pt>
              </c:numCache>
            </c:numRef>
          </c:xVal>
          <c:yVal>
            <c:numRef>
              <c:f>公会計指標分析・財政指標組合せ分析表!$BP$51:$DC$51</c:f>
              <c:numCache>
                <c:formatCode>#,##0.0;"▲ "#,##0.0</c:formatCode>
                <c:ptCount val="40"/>
                <c:pt idx="0">
                  <c:v>57.8</c:v>
                </c:pt>
                <c:pt idx="8">
                  <c:v>91.9</c:v>
                </c:pt>
                <c:pt idx="16">
                  <c:v>103.1</c:v>
                </c:pt>
                <c:pt idx="24">
                  <c:v>97.7</c:v>
                </c:pt>
                <c:pt idx="32">
                  <c:v>76</c:v>
                </c:pt>
              </c:numCache>
            </c:numRef>
          </c:yVal>
          <c:smooth val="0"/>
          <c:extLst>
            <c:ext xmlns:c16="http://schemas.microsoft.com/office/drawing/2014/chart" uri="{C3380CC4-5D6E-409C-BE32-E72D297353CC}">
              <c16:uniqueId val="{00000009-93F8-46C5-8D89-9E34D62F496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3.1359255137876567E-2"/>
                  <c:y val="-6.4739042105865174E-2"/>
                </c:manualLayout>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{6F53A290-7DE7-4F6B-AE1E-6737CA5EB3E4}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3F8-46C5-8D89-9E34D62F496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{78AEEB72-00B0-406B-BD7C-28412AE24DA0}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3F8-46C5-8D89-9E34D62F496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{C44A2B92-84D8-4590-85DC-638162C06AA7}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3F8-46C5-8D89-9E34D62F496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{DE99B9F7-D2FB-4754-9898-F453CCA0D77A}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3F8-46C5-8D89-9E34D62F496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{C162B929-2BBB-4B77-A941-B10236E59473}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3F8-46C5-8D89-9E34D62F496C}"/>
                </c:ext>
              </c:extLst>
            </c:dLbl>
            <c:dLbl>
              <c:idx val="8"/>
              <c:layout>
                <c:manualLayout>
                  <c:x val="-3.2931145801268304E-2"/>
                  <c:y val="-8.4363769155378313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{8A397D96-266C-41C2-A9A5-7738F26453FC}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3F8-46C5-8D89-9E34D62F496C}"/>
                </c:ext>
              </c:extLst>
            </c:dLbl>
            <c:dLbl>
              <c:idx val="16"/>
              <c:layout>
                <c:manualLayout>
                  <c:x val="-3.2015750650234161E-2"/>
                  <c:y val="-1.9126871045170777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{24BC8308-045D-4ED3-BF89-A607E1312EB4}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3F8-46C5-8D89-9E34D62F496C}"/>
                </c:ext>
              </c:extLst>
            </c:dLbl>
            <c:dLbl>
              <c:idx val="24"/>
              <c:layout>
                <c:manualLayout>
                  <c:x val="-3.2015750650234161E-2"/>
                  <c:y val="-9.735722473784852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{33907855-E0CB-4AEE-B189-50ADA64A8FE8}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3F8-46C5-8D89-9E34D62F496C}"/>
                </c:ext>
              </c:extLst>
            </c:dLbl>
            <c:dLbl>
              <c:idx val="32"/>
              <c:layout>
                <c:manualLayout>
                  <c:x val="-3.2015750650234161E-2"/>
                  <c:y val="-5.8107770638822255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{DE046821-0D11-4768-A5AC-A3C3DB82A643}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3F8-46C5-8D89-9E34D62F496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59.4</c:v>
                </c:pt>
                <c:pt idx="16">
                  <c:v>60.4</c:v>
                </c:pt>
                <c:pt idx="24">
                  <c:v>61.5</c:v>
                </c:pt>
                <c:pt idx="32">
                  <c:v>61</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3F8-46C5-8D89-9E34D62F496C}"/>
            </c:ext>
          </c:extLst>
        </c:ser>
        <c:dLbls>
          <c:showLegendKey val="0"/>
          <c:showVal val="1"/>
          <c:showCatName val="0"/>
          <c:showSerName val="0"/>
          <c:showPercent val="0"/>
          <c:showBubbleSize val="0"/>
        </c:dLbls>
        <c:axId val="46179840"/>
        <c:axId val="46181760"/>
      </c:scatterChart>
      <c:valAx>
        <c:axId val="46179840"/>
        <c:scaling>
          <c:orientation val="maxMin"/>
          <c:max val="9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2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{73EF3B3A-992B-4181-B0E1-3A1D0495AD5E}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B68-48BB-AC2A-AC791D3EDB4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{E41AE86B-A516-4D1F-94B4-DF84CF38CC2B}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B68-48BB-AC2A-AC791D3EDB4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{CFA80562-8BA2-4FD3-BBAB-85BC77FB46CC}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B68-48BB-AC2A-AC791D3EDB4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{AE6E10CA-61F9-483A-8499-4B4B892142E5}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B68-48BB-AC2A-AC791D3EDB4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{00897235-3393-4482-8FB5-F37514978DC4}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B68-48BB-AC2A-AC791D3EDB47}"/>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{06BDA525-C2CC-4B21-92FD-EAC27B10CCFB}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B68-48BB-AC2A-AC791D3EDB47}"/>
                </c:ext>
              </c:extLst>
            </c:dLbl>
            <c:dLbl>
              <c:idx val="16"/>
              <c:layout>
                <c:manualLayout>
                  <c:x val="-2.671092594124188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{6C585117-0913-4177-AB05-FE91908D97BB}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B68-48BB-AC2A-AC791D3EDB47}"/>
                </c:ext>
              </c:extLst>
            </c:dLbl>
            <c:dLbl>
              <c:idx val="24"/>
              <c:layout>
                <c:manualLayout>
                  <c:x val="-3.642975950890931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{BC171664-EF06-4442-BDAB-113E9187869B}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B68-48BB-AC2A-AC791D3EDB47}"/>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{C30A1CB5-3DA8-4C06-B261-750B106F486B}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B68-48BB-AC2A-AC791D3EDB4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c:v>
                </c:pt>
                <c:pt idx="8">
                  <c:v>12.7</c:v>
                </c:pt>
                <c:pt idx="16">
                  <c:v>14.2</c:v>
                </c:pt>
                <c:pt idx="24">
                  <c:v>14.4</c:v>
                </c:pt>
                <c:pt idx="32">
                  <c:v>14.3</c:v>
                </c:pt>
              </c:numCache>
            </c:numRef>
          </c:xVal>
          <c:yVal>
            <c:numRef>
              <c:f>公会計指標分析・財政指標組合せ分析表!$BP$73:$DC$73</c:f>
              <c:numCache>
                <c:formatCode>#,##0.0;"▲ "#,##0.0</c:formatCode>
                <c:ptCount val="40"/>
                <c:pt idx="0">
                  <c:v>57.8</c:v>
                </c:pt>
                <c:pt idx="8">
                  <c:v>91.9</c:v>
                </c:pt>
                <c:pt idx="16">
                  <c:v>103.1</c:v>
                </c:pt>
                <c:pt idx="24">
                  <c:v>97.7</c:v>
                </c:pt>
                <c:pt idx="32">
                  <c:v>76</c:v>
                </c:pt>
              </c:numCache>
            </c:numRef>
          </c:yVal>
          <c:smooth val="0"/>
          <c:extLst>
            <c:ext xmlns:c16="http://schemas.microsoft.com/office/drawing/2014/chart" uri="{C3380CC4-5D6E-409C-BE32-E72D297353CC}">
              <c16:uniqueId val="{00000009-5B68-48BB-AC2A-AC791D3EDB4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0948610766502307E-2"/>
                  <c:y val="-9.78930507217240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{5B0449AC-831A-4C02-9DC8-CBD7226CB208}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B68-48BB-AC2A-AC791D3EDB4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{2170DBF4-B14A-4770-88FE-551DEFDEFDEB}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B68-48BB-AC2A-AC791D3EDB4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{C77C31FB-12CE-4493-ACE4-FDCE2C88FCB8}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B68-48BB-AC2A-AC791D3EDB4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{2AABA888-81F9-45B8-9953-E7BBF55CF6D6}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B68-48BB-AC2A-AC791D3EDB4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{8CAEA87B-B6EB-479B-88E0-1252FE234D43}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B68-48BB-AC2A-AC791D3EDB47}"/>
                </c:ext>
              </c:extLst>
            </c:dLbl>
            <c:dLbl>
              <c:idx val="8"/>
              <c:layout>
                <c:manualLayout>
                  <c:x val="-3.2447372471719096E-2"/>
                  <c:y val="-6.3598914177409926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{399AC0D4-6E08-47F1-B177-6F3EC51F8BFA}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B68-48BB-AC2A-AC791D3EDB47}"/>
                </c:ext>
              </c:extLst>
            </c:dLbl>
            <c:dLbl>
              <c:idx val="16"/>
              <c:layout>
                <c:manualLayout>
                  <c:x val="-3.1570342725075584E-2"/>
                  <c:y val="-2.575746263289376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{F6114FDE-02D4-4C0F-B72A-2E2723B33C10}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B68-48BB-AC2A-AC791D3EDB47}"/>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{BC3758C6-D8F8-4922-AA6F-62A4F3D4F79F}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B68-48BB-AC2A-AC791D3EDB47}"/>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{B5EBAA90-D5D1-44BC-A6EF-49E2083AD587}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B68-48BB-AC2A-AC791D3EDB4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7.4</c:v>
                </c:pt>
                <c:pt idx="16">
                  <c:v>7.4</c:v>
                </c:pt>
                <c:pt idx="24">
                  <c:v>8</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B68-48BB-AC2A-AC791D3EDB47}"/>
            </c:ext>
          </c:extLst>
        </c:ser>
        <c:dLbls>
          <c:showLegendKey val="0"/>
          <c:showVal val="1"/>
          <c:showCatName val="0"/>
          <c:showSerName val="0"/>
          <c:showPercent val="0"/>
          <c:showBubbleSize val="0"/>
        </c:dLbls>
        <c:axId val="84219776"/>
        <c:axId val="84234240"/>
      </c:scatterChart>
      <c:valAx>
        <c:axId val="84219776"/>
        <c:scaling>
          <c:orientation val="maxMin"/>
          <c:max val="15"/>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2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B64DE385-4C88-4357-9BEE-020890BF8D67}"/>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D1C88C2C-FFD1-41A4-83F6-509A11C5A085}"/>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福島県北塩原村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総合振興計画、過疎計画及び重点事業による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重点選別主義による事業実施により、一般会計</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及び企業会計は、ほぼ横ばいの推移である。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村民所得と福祉の向上に資する施設整備を積極</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投資してきたことから、地方債の残高は、横ばいか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ら増加傾向にある。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元利償還金は令和５年度、公営企業債の</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元利償還</a:t>
          </a:r>
          <a:endParaRPr lang="ja-JP" altLang="ja-JP" sz="1200">
            <a:effectLst/>
            <a:latin typeface="ＭＳ ゴシック" panose="020B0609070205080204" pitchFamily="49" charset="-128"/>
            <a:ea typeface="ＭＳ ゴシック" panose="020B0609070205080204" pitchFamily="49" charset="-128"/>
          </a:endParaRPr>
        </a:p>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金に対する繰入金は令和４年度がピークの見込み。</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債務負担行為においても、新たな設定予定はなく、</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令和６年度以降は減少していく見込みである。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満期一括償還地方債を利用していない。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福島県北塩原村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地方債の計画的な償還を図っている。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公営企業債繰入見込みについては、一般会計からの</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繰入金のうち、償還に充てる経費率が増加したことに</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より平成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年度から増加となった。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また、充当可能基金においては、令和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年度末には、</a:t>
          </a:r>
          <a:endParaRPr lang="ja-JP" altLang="ja-JP" sz="1200">
            <a:effectLst/>
            <a:latin typeface="ＭＳ ゴシック" panose="020B0609070205080204" pitchFamily="49" charset="-128"/>
            <a:ea typeface="ＭＳ ゴシック" panose="020B0609070205080204" pitchFamily="49" charset="-128"/>
          </a:endParaRP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952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千円となるなど、平成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年度以後、減少傾向とな</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ってい</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たが、令和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年度末で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百万円と増加した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以上により、令和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年度の将来負担比率の分子は</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462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200">
            <a:effectLst/>
            <a:latin typeface="ＭＳ ゴシック" panose="020B0609070205080204" pitchFamily="49" charset="-128"/>
            <a:ea typeface="ＭＳ ゴシック" panose="020B0609070205080204" pitchFamily="49" charset="-128"/>
          </a:endParaRP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【H29-R3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462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百万円の主な要因</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繰入見込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充当基金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算入需要額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ja-JP" altLang="en-US"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福島県北塩原村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地域福祉基金から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百万円を取崩した一方で、「財政調整基金」に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121.8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百万円、「公共施設維持補修基金」に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百万円を積立したこと等により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基金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全体としては前年度比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まずは緊縮財政、税徴収の強化を主とする自主財源の確保をはじめとしたあらゆる歳入の確保により、財政状況を改善する必要がある。</a:t>
          </a:r>
          <a:endParaRPr lang="ja-JP" altLang="ja-JP" sz="14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基金への効果的な積立を行うため、余剰金からの積立ではなく、当初予算から積立金を計上し、基金に積み増しする財源を予め確保できる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よう、徹底した歳出削減と確実な歳入確保が最優先課題。</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中長期的には、全体的に減少傾向と推測される。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公共施設等維持補修基金：公共施設等総合管理計画に基づく公共施設等の維持補修事業への活用</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地域福祉基金：保健福祉活動の促進と健康づくり事業への活用</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森林環境譲与税基金：</a:t>
          </a:r>
          <a:r>
            <a:rPr lang="ja-JP" altLang="ja-JP" sz="1200" b="0" i="0">
              <a:solidFill>
                <a:schemeClr val="dk1"/>
              </a:solidFill>
              <a:effectLst/>
              <a:latin typeface="ＭＳ ゴシック" panose="020B0609070205080204" pitchFamily="49" charset="-128"/>
              <a:ea typeface="ＭＳ ゴシック" panose="020B0609070205080204" pitchFamily="49" charset="-128"/>
              <a:cs typeface="+mn-cs"/>
            </a:rPr>
            <a:t>間伐や人材育成、担い手の確保、木材利用の促進や普及啓発等の森林整備への活用</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公共施設等維持補修基金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公共施設等総合管理計画に基づく施設の改修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に活用するため積立を実施</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地域福祉基金：保健福祉活動団体への運営補助や高齢者の予防接種事業の実施により取崩したため、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百万円の減。</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森林環境譲与税基金：後年度における森林整備事業に活用するため、森林環境譲与税交付額分の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百万円の増。</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公共施設等維持補修基金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公共施設等総合管理計画に基づき、中長期的な改修計画を立てる予定のため、計画的な積立及び取崩しを行う。</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森林環境譲与税基金：毎年度交付される森林環境譲与税は積立て、森林経営管理制度の導入に向けた計画的な取崩しを行う。</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121.8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百万円の積立による増</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％程度を確保するよう努めることとしている。（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23.4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災害などの不測の事態に備えるとともに、緊急的な政策的事業に備え、現在高を維持出来るよう努める。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200" baseline="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年度に償還額のピークを迎えることから、負担の平準化のため取崩しを検討する。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以降は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利率の高い借入金の繰り上げ償還を検討し、基金残高の積み増しを進める。</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83B72DC-7FAD-450C-9F55-0DFFD4A195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4903673-9F7D-47B4-8918-82692EFC3D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A3A5C08E-E644-447D-8724-8F96780A88F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F60A989F-3E1E-404C-973A-F9426A27410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B2214970-A6B7-4D52-A4B7-128C15D6252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A37B0EED-8D85-468E-AF63-4275FFC846A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福島県北塩原村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92A66C65-0FD5-41E2-8DB3-CEA7A396CED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8DB134A2-EF4E-4BA0-BE58-BA9C176A5DC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83D324BC-7A42-41AE-9822-A2430BEE2C1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8FBB3454-46F5-4E48-A8E1-981CD77CACA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C14296F-702C-4093-A4BC-741CAB4F890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7B566523-9A28-4B65-A979-53E991C7049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2,591
2,550
234.08
3,427,101
3,253,661
170,864
2,207,612
4,265,849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8F72EABF-90D9-4BF0-AD81-F02A05F597C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1457A935-1399-43D0-BC95-EE29A16A142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70B8070A-6AA2-41E8-BFB3-8E8D00CB656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DC831712-DEDD-45A8-8F64-B7EDDBDDA19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DAA79699-149E-4E56-B692-A94A31AEF45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7F49D738-AD90-46F8-9C33-8B9BB7EFEDCD}"/>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E0589F5D-0D7C-417D-AE64-468A0519B44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AD711F5B-DFED-4B54-AF0C-AEB92683AE8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4442252B-01F9-4A77-96C7-3FBAFEF8A18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F891E601-173B-46F3-A19A-44F90CE416B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453B94B9-1DB9-4F85-BFD5-BA984C7C437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2C6EF116-9FE7-4677-9CAF-52530A44488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A076B5E4-B12C-499C-8335-1BF20CB5BFA9}"/>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6F48BABB-2739-48B1-BF9E-E8C3BDD4B968}"/>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76C953E0-C837-429A-AA83-B17B9E5656A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A7625B0D-20E2-4F0D-A302-AE03C3C74F2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483620C1-A756-4F29-8A3B-23207719C69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36D77116-7F15-4579-91A2-664F8008FF42}"/>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772511F-7160-4936-8E29-331B96BDE25F}"/>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CF677A4D-F1B3-4B73-94C3-49ACA94C49F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2A80DB50-E382-4856-A402-6F8363C96DE2}"/>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453615C5-607D-45AB-9D33-D46B9F8ABDD8}"/>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B0EB7A18-0413-4981-972E-3B92E7568CC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5845C548-0A46-4D63-9A62-A1D0BAC2297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E47BB808-B8F9-4F06-A694-99A408DA3E72}"/>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ECE77295-7758-41A6-807C-82D5864EF9F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EC810A53-FB08-4960-B2EA-7C57B3A57F1C}"/>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FC890B28-F1FE-4AE3-B9CD-F408EEDD2E7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65CBAF6D-191C-4A55-A51A-5753FFAE95D4}"/>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E3B26A6A-D66B-4988-8F9C-E0BF20F8043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D657AF98-0DD5-4F40-95B3-AC42A1BD0DA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B999ED14-9D33-493B-82B8-EB381B24C4B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BC003FDE-7B98-4F1B-8F98-661F518CDAB3}"/>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CCF368E8-C8CC-4F64-A3A1-AAEFE51EC3C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D4C52BB-13FD-42C4-AF03-556485E5CC2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同指数は、類似団体平均</a:t>
          </a:r>
          <a:r>
            <a:rPr kumimoji="1" lang="en-US" altLang="ja-JP" sz="1100">
              <a:latin typeface="ＭＳ Ｐゴシック" panose="020B0600070205080204" pitchFamily="50" charset="-128"/>
              <a:ea typeface="ＭＳ Ｐゴシック" panose="020B0600070205080204" pitchFamily="50" charset="-128"/>
            </a:rPr>
            <a:t>20.3</a:t>
          </a:r>
          <a:r>
            <a:rPr kumimoji="1" lang="ja-JP" altLang="en-US" sz="1100">
              <a:latin typeface="ＭＳ Ｐゴシック" panose="020B0600070205080204" pitchFamily="50" charset="-128"/>
              <a:ea typeface="ＭＳ Ｐゴシック" panose="020B0600070205080204" pitchFamily="50" charset="-128"/>
            </a:rPr>
            <a:t>ポイント上回っており、全国平均や県平均よりも上回っている状況にある。これは、建物等の老朽化が進んでいることであり、効果的な公共施設等の長寿命化工事、施設の集約化等を進めていく必要がある。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58B7CB3D-5717-4ACD-B50D-55DAFB6041E7}"/>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CB9BD6C9-838C-415B-BCB2-628CC28D0DD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1CCF59F6-8471-437D-BBDE-152633EC6397}"/>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D3342893-62B6-405C-93AC-278798E105A1}"/>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3CB1C2E0-99F8-4898-8026-634A0E89E40A}"/>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4A9421C5-C6DC-4F05-B5F9-B9284CF43829}"/>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205645B-CE21-4E3C-9968-FF6AB2864EBF}"/>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3D596309-F4D2-47BB-AA0C-895DA1BA93A8}"/>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90C09C9F-84B3-48E6-9548-73DFAC7B35EF}"/>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AD3A3DDC-521A-4556-8C12-CF4593069DCA}"/>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89D92D6C-BE42-4948-A83A-FC1E8A5431FB}"/>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93831679-85C2-4993-95ED-5294ECA91F5A}"/>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40F1922E-1B50-4C55-A87D-E37767A5D4BE}"/>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92C64A8A-4F4F-4986-92ED-03E9BF06BBAE}"/>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20C594BD-BF26-4A5C-BC74-DB737A79F8A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2C4918BA-8966-41A7-891E-6E9A01A1683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E4789E5-F3C6-437C-B071-8B9B08D3B8DA}"/>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B5D6D9D4-E30E-4374-B230-702D3BED0AC9}"/>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34</xdr:row>
      <xdr:rowOff>97881</xdr:rowOff>
    </xdr:to>
    <xdr:cxnSp macro="">
      <xdr:nvCxnSpPr>
        <xdr:cNvPr id="67" name="直線コネクタ 66">
          <a:extLst>
            <a:ext uri="{FF2B5EF4-FFF2-40B4-BE49-F238E27FC236}">
              <a16:creationId xmlns:a16="http://schemas.microsoft.com/office/drawing/2014/main" id="{C9940746-B9B5-4612-8E67-A3BDE96BF75E}"/>
            </a:ext>
          </a:extLst>
        </xdr:cNvPr>
        <xdr:cNvCxnSpPr/>
      </xdr:nvCxnSpPr>
      <xdr:spPr>
        <a:xfrm flipV="1">
          <a:off x="4760595" y="5249092"/>
          <a:ext cx="1270" cy="14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101708</xdr:rowOff>
    </xdr:from>
    <xdr:ext cx="405111" cy="259045"/>
    <xdr:sp macro="" textlink="">
      <xdr:nvSpPr>
        <xdr:cNvPr id="68" name="有形固定資産減価償却率最小値テキスト">
          <a:extLst>
            <a:ext uri="{FF2B5EF4-FFF2-40B4-BE49-F238E27FC236}">
              <a16:creationId xmlns:a16="http://schemas.microsoft.com/office/drawing/2014/main" id="{81B60B79-2909-403F-AAB3-3BAA6603A890}"/>
            </a:ext>
          </a:extLst>
        </xdr:cNvPr>
        <xdr:cNvSpPr txBox="1"/>
      </xdr:nvSpPr>
      <xdr:spPr>
        <a:xfrm>
          <a:off x="4813300" y="670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97881</xdr:rowOff>
    </xdr:from>
    <xdr:to>
      <xdr:col>23</xdr:col>
      <xdr:colOff>174625</xdr:colOff>
      <xdr:row>34</xdr:row>
      <xdr:rowOff>97881</xdr:rowOff>
    </xdr:to>
    <xdr:cxnSp macro="">
      <xdr:nvCxnSpPr>
        <xdr:cNvPr id="69" name="直線コネクタ 68">
          <a:extLst>
            <a:ext uri="{FF2B5EF4-FFF2-40B4-BE49-F238E27FC236}">
              <a16:creationId xmlns:a16="http://schemas.microsoft.com/office/drawing/2014/main" id="{E12086D0-5025-4880-B7D7-C98BC993FE62}"/>
            </a:ext>
          </a:extLst>
        </xdr:cNvPr>
        <xdr:cNvCxnSpPr/>
      </xdr:nvCxnSpPr>
      <xdr:spPr>
        <a:xfrm>
          <a:off x="4673600" y="669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0" name="有形固定資産減価償却率最大値テキスト">
          <a:extLst>
            <a:ext uri="{FF2B5EF4-FFF2-40B4-BE49-F238E27FC236}">
              <a16:creationId xmlns:a16="http://schemas.microsoft.com/office/drawing/2014/main" id="{EFF4090E-58F2-4DB7-A2FC-A71B714D7885}"/>
            </a:ext>
          </a:extLst>
        </xdr:cNvPr>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71" name="直線コネクタ 70">
          <a:extLst>
            <a:ext uri="{FF2B5EF4-FFF2-40B4-BE49-F238E27FC236}">
              <a16:creationId xmlns:a16="http://schemas.microsoft.com/office/drawing/2014/main" id="{0620317E-B5EB-4C45-97AF-CC52457FAD04}"/>
            </a:ext>
          </a:extLst>
        </xdr:cNvPr>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72" name="有形固定資産減価償却率平均値テキスト">
          <a:extLst>
            <a:ext uri="{FF2B5EF4-FFF2-40B4-BE49-F238E27FC236}">
              <a16:creationId xmlns:a16="http://schemas.microsoft.com/office/drawing/2014/main" id="{A400BDE9-21BD-4A90-A954-99699FB164D3}"/>
            </a:ext>
          </a:extLst>
        </xdr:cNvPr>
        <xdr:cNvSpPr txBox="1"/>
      </xdr:nvSpPr>
      <xdr:spPr>
        <a:xfrm>
          <a:off x="4813300" y="5709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3" name="フローチャート: 判断 72">
          <a:extLst>
            <a:ext uri="{FF2B5EF4-FFF2-40B4-BE49-F238E27FC236}">
              <a16:creationId xmlns:a16="http://schemas.microsoft.com/office/drawing/2014/main" id="{E16B4255-4672-48A1-8711-848DF9B00595}"/>
            </a:ext>
          </a:extLst>
        </xdr:cNvPr>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4" name="フローチャート: 判断 73">
          <a:extLst>
            <a:ext uri="{FF2B5EF4-FFF2-40B4-BE49-F238E27FC236}">
              <a16:creationId xmlns:a16="http://schemas.microsoft.com/office/drawing/2014/main" id="{405DFB72-815F-4FEB-9375-10EC72542EE5}"/>
            </a:ext>
          </a:extLst>
        </xdr:cNvPr>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96248</xdr:rowOff>
    </xdr:from>
    <xdr:to>
      <xdr:col>15</xdr:col>
      <xdr:colOff>187325</xdr:colOff>
      <xdr:row>30</xdr:row>
      <xdr:rowOff>26398</xdr:rowOff>
    </xdr:to>
    <xdr:sp macro="" textlink="">
      <xdr:nvSpPr>
        <xdr:cNvPr id="75" name="フローチャート: 判断 74">
          <a:extLst>
            <a:ext uri="{FF2B5EF4-FFF2-40B4-BE49-F238E27FC236}">
              <a16:creationId xmlns:a16="http://schemas.microsoft.com/office/drawing/2014/main" id="{94DAC0AD-C19E-49D9-90D2-138055F4D7B3}"/>
            </a:ext>
          </a:extLst>
        </xdr:cNvPr>
        <xdr:cNvSpPr/>
      </xdr:nvSpPr>
      <xdr:spPr>
        <a:xfrm>
          <a:off x="3238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65405</xdr:rowOff>
    </xdr:from>
    <xdr:to>
      <xdr:col>11</xdr:col>
      <xdr:colOff>187325</xdr:colOff>
      <xdr:row>29</xdr:row>
      <xdr:rowOff>167005</xdr:rowOff>
    </xdr:to>
    <xdr:sp macro="" textlink="">
      <xdr:nvSpPr>
        <xdr:cNvPr id="76" name="フローチャート: 判断 75">
          <a:extLst>
            <a:ext uri="{FF2B5EF4-FFF2-40B4-BE49-F238E27FC236}">
              <a16:creationId xmlns:a16="http://schemas.microsoft.com/office/drawing/2014/main" id="{3307F35C-335F-4B5A-A796-0A5BE1BADCC3}"/>
            </a:ext>
          </a:extLst>
        </xdr:cNvPr>
        <xdr:cNvSpPr/>
      </xdr:nvSpPr>
      <xdr:spPr>
        <a:xfrm>
          <a:off x="2476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28394</xdr:rowOff>
    </xdr:from>
    <xdr:to>
      <xdr:col>7</xdr:col>
      <xdr:colOff>187325</xdr:colOff>
      <xdr:row>29</xdr:row>
      <xdr:rowOff>129994</xdr:rowOff>
    </xdr:to>
    <xdr:sp macro="" textlink="">
      <xdr:nvSpPr>
        <xdr:cNvPr id="77" name="フローチャート: 判断 76">
          <a:extLst>
            <a:ext uri="{FF2B5EF4-FFF2-40B4-BE49-F238E27FC236}">
              <a16:creationId xmlns:a16="http://schemas.microsoft.com/office/drawing/2014/main" id="{FA48DE53-2278-4F0F-8FCE-726E024BC77E}"/>
            </a:ext>
          </a:extLst>
        </xdr:cNvPr>
        <xdr:cNvSpPr/>
      </xdr:nvSpPr>
      <xdr:spPr>
        <a:xfrm>
          <a:off x="1714500" y="577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BEE12A08-6D22-437D-9CE0-1A9898B72E21}"/>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457E0F4D-7504-451F-8FF8-EED4A7CE3F2B}"/>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D2EE1A6F-1E55-4102-85AE-9C2C3EE7CD3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950566C5-A464-4097-99F9-0CCEB8469A2F}"/>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E08F999C-DD0F-4992-AE8F-487C6958615D}"/>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55064</xdr:rowOff>
    </xdr:from>
    <xdr:to>
      <xdr:col>23</xdr:col>
      <xdr:colOff>136525</xdr:colOff>
      <xdr:row>33</xdr:row>
      <xdr:rowOff>156663</xdr:rowOff>
    </xdr:to>
    <xdr:sp macro="" textlink="">
      <xdr:nvSpPr>
        <xdr:cNvPr id="83" name="楕円 82">
          <a:extLst>
            <a:ext uri="{FF2B5EF4-FFF2-40B4-BE49-F238E27FC236}">
              <a16:creationId xmlns:a16="http://schemas.microsoft.com/office/drawing/2014/main" id="{4959C19A-704A-444D-AF69-A952F49590FE}"/>
            </a:ext>
          </a:extLst>
        </xdr:cNvPr>
        <xdr:cNvSpPr/>
      </xdr:nvSpPr>
      <xdr:spPr>
        <a:xfrm>
          <a:off x="4711700" y="64844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33491</xdr:rowOff>
    </xdr:from>
    <xdr:ext cx="405111" cy="259045"/>
    <xdr:sp macro="" textlink="">
      <xdr:nvSpPr>
        <xdr:cNvPr id="84" name="有形固定資産減価償却率該当値テキスト">
          <a:extLst>
            <a:ext uri="{FF2B5EF4-FFF2-40B4-BE49-F238E27FC236}">
              <a16:creationId xmlns:a16="http://schemas.microsoft.com/office/drawing/2014/main" id="{57F7E305-E0B0-4935-ADCE-4884D796D77E}"/>
            </a:ext>
          </a:extLst>
        </xdr:cNvPr>
        <xdr:cNvSpPr txBox="1"/>
      </xdr:nvSpPr>
      <xdr:spPr>
        <a:xfrm>
          <a:off x="4813300" y="646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33474</xdr:rowOff>
    </xdr:from>
    <xdr:to>
      <xdr:col>19</xdr:col>
      <xdr:colOff>187325</xdr:colOff>
      <xdr:row>33</xdr:row>
      <xdr:rowOff>135074</xdr:rowOff>
    </xdr:to>
    <xdr:sp macro="" textlink="">
      <xdr:nvSpPr>
        <xdr:cNvPr id="85" name="楕円 84">
          <a:extLst>
            <a:ext uri="{FF2B5EF4-FFF2-40B4-BE49-F238E27FC236}">
              <a16:creationId xmlns:a16="http://schemas.microsoft.com/office/drawing/2014/main" id="{51F516A0-35E7-4547-9CC5-225CB8EFE9DD}"/>
            </a:ext>
          </a:extLst>
        </xdr:cNvPr>
        <xdr:cNvSpPr/>
      </xdr:nvSpPr>
      <xdr:spPr>
        <a:xfrm>
          <a:off x="4000500" y="646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84274</xdr:rowOff>
    </xdr:from>
    <xdr:to>
      <xdr:col>23</xdr:col>
      <xdr:colOff>85725</xdr:colOff>
      <xdr:row>33</xdr:row>
      <xdr:rowOff>105863</xdr:rowOff>
    </xdr:to>
    <xdr:cxnSp macro="">
      <xdr:nvCxnSpPr>
        <xdr:cNvPr id="86" name="直線コネクタ 85">
          <a:extLst>
            <a:ext uri="{FF2B5EF4-FFF2-40B4-BE49-F238E27FC236}">
              <a16:creationId xmlns:a16="http://schemas.microsoft.com/office/drawing/2014/main" id="{FE85E409-0CAA-4B71-9648-8D65D996E1F7}"/>
            </a:ext>
          </a:extLst>
        </xdr:cNvPr>
        <xdr:cNvCxnSpPr/>
      </xdr:nvCxnSpPr>
      <xdr:spPr>
        <a:xfrm>
          <a:off x="4051300" y="6513649"/>
          <a:ext cx="7112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103142</xdr:rowOff>
    </xdr:from>
    <xdr:to>
      <xdr:col>15</xdr:col>
      <xdr:colOff>187325</xdr:colOff>
      <xdr:row>33</xdr:row>
      <xdr:rowOff>33292</xdr:rowOff>
    </xdr:to>
    <xdr:sp macro="" textlink="">
      <xdr:nvSpPr>
        <xdr:cNvPr id="87" name="楕円 86">
          <a:extLst>
            <a:ext uri="{FF2B5EF4-FFF2-40B4-BE49-F238E27FC236}">
              <a16:creationId xmlns:a16="http://schemas.microsoft.com/office/drawing/2014/main" id="{EF16BF7D-5C62-4369-99BB-BF6BDE09A9DD}"/>
            </a:ext>
          </a:extLst>
        </xdr:cNvPr>
        <xdr:cNvSpPr/>
      </xdr:nvSpPr>
      <xdr:spPr>
        <a:xfrm>
          <a:off x="3238500" y="636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153942</xdr:rowOff>
    </xdr:from>
    <xdr:to>
      <xdr:col>19</xdr:col>
      <xdr:colOff>136525</xdr:colOff>
      <xdr:row>33</xdr:row>
      <xdr:rowOff>84274</xdr:rowOff>
    </xdr:to>
    <xdr:cxnSp macro="">
      <xdr:nvCxnSpPr>
        <xdr:cNvPr id="88" name="直線コネクタ 87">
          <a:extLst>
            <a:ext uri="{FF2B5EF4-FFF2-40B4-BE49-F238E27FC236}">
              <a16:creationId xmlns:a16="http://schemas.microsoft.com/office/drawing/2014/main" id="{0566A509-D561-44AD-8BA2-B475943181B2}"/>
            </a:ext>
          </a:extLst>
        </xdr:cNvPr>
        <xdr:cNvCxnSpPr/>
      </xdr:nvCxnSpPr>
      <xdr:spPr>
        <a:xfrm>
          <a:off x="3289300" y="6411867"/>
          <a:ext cx="762000" cy="10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55608</xdr:rowOff>
    </xdr:from>
    <xdr:to>
      <xdr:col>11</xdr:col>
      <xdr:colOff>187325</xdr:colOff>
      <xdr:row>31</xdr:row>
      <xdr:rowOff>157208</xdr:rowOff>
    </xdr:to>
    <xdr:sp macro="" textlink="">
      <xdr:nvSpPr>
        <xdr:cNvPr id="89" name="楕円 88">
          <a:extLst>
            <a:ext uri="{FF2B5EF4-FFF2-40B4-BE49-F238E27FC236}">
              <a16:creationId xmlns:a16="http://schemas.microsoft.com/office/drawing/2014/main" id="{33428882-E705-4D10-97DA-0C8EB1DE784F}"/>
            </a:ext>
          </a:extLst>
        </xdr:cNvPr>
        <xdr:cNvSpPr/>
      </xdr:nvSpPr>
      <xdr:spPr>
        <a:xfrm>
          <a:off x="2476500" y="614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106408</xdr:rowOff>
    </xdr:from>
    <xdr:to>
      <xdr:col>15</xdr:col>
      <xdr:colOff>136525</xdr:colOff>
      <xdr:row>32</xdr:row>
      <xdr:rowOff>153942</xdr:rowOff>
    </xdr:to>
    <xdr:cxnSp macro="">
      <xdr:nvCxnSpPr>
        <xdr:cNvPr id="90" name="直線コネクタ 89">
          <a:extLst>
            <a:ext uri="{FF2B5EF4-FFF2-40B4-BE49-F238E27FC236}">
              <a16:creationId xmlns:a16="http://schemas.microsoft.com/office/drawing/2014/main" id="{08D7B88F-3A2E-490A-A1BE-8C24A03FAB3D}"/>
            </a:ext>
          </a:extLst>
        </xdr:cNvPr>
        <xdr:cNvCxnSpPr/>
      </xdr:nvCxnSpPr>
      <xdr:spPr>
        <a:xfrm>
          <a:off x="2527300" y="6192883"/>
          <a:ext cx="762000" cy="21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138883</xdr:rowOff>
    </xdr:from>
    <xdr:to>
      <xdr:col>7</xdr:col>
      <xdr:colOff>187325</xdr:colOff>
      <xdr:row>32</xdr:row>
      <xdr:rowOff>69033</xdr:rowOff>
    </xdr:to>
    <xdr:sp macro="" textlink="">
      <xdr:nvSpPr>
        <xdr:cNvPr id="91" name="楕円 90">
          <a:extLst>
            <a:ext uri="{FF2B5EF4-FFF2-40B4-BE49-F238E27FC236}">
              <a16:creationId xmlns:a16="http://schemas.microsoft.com/office/drawing/2014/main" id="{E74A1358-AD51-4515-8F9A-B03946F72AB3}"/>
            </a:ext>
          </a:extLst>
        </xdr:cNvPr>
        <xdr:cNvSpPr/>
      </xdr:nvSpPr>
      <xdr:spPr>
        <a:xfrm>
          <a:off x="1714500" y="62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106408</xdr:rowOff>
    </xdr:from>
    <xdr:to>
      <xdr:col>11</xdr:col>
      <xdr:colOff>136525</xdr:colOff>
      <xdr:row>32</xdr:row>
      <xdr:rowOff>18233</xdr:rowOff>
    </xdr:to>
    <xdr:cxnSp macro="">
      <xdr:nvCxnSpPr>
        <xdr:cNvPr id="92" name="直線コネクタ 91">
          <a:extLst>
            <a:ext uri="{FF2B5EF4-FFF2-40B4-BE49-F238E27FC236}">
              <a16:creationId xmlns:a16="http://schemas.microsoft.com/office/drawing/2014/main" id="{27AAF930-1A67-466E-B55F-AC17F02617F5}"/>
            </a:ext>
          </a:extLst>
        </xdr:cNvPr>
        <xdr:cNvCxnSpPr/>
      </xdr:nvCxnSpPr>
      <xdr:spPr>
        <a:xfrm flipV="1">
          <a:off x="1765300" y="6192883"/>
          <a:ext cx="7620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93" name="n_1aveValue有形固定資産減価償却率">
          <a:extLst>
            <a:ext uri="{FF2B5EF4-FFF2-40B4-BE49-F238E27FC236}">
              <a16:creationId xmlns:a16="http://schemas.microsoft.com/office/drawing/2014/main" id="{6AAF30CC-5414-43AF-965E-FC07BAA92DCF}"/>
            </a:ext>
          </a:extLst>
        </xdr:cNvPr>
        <xdr:cNvSpPr txBox="1"/>
      </xdr:nvSpPr>
      <xdr:spPr>
        <a:xfrm>
          <a:off x="383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42925</xdr:rowOff>
    </xdr:from>
    <xdr:ext cx="405111" cy="259045"/>
    <xdr:sp macro="" textlink="">
      <xdr:nvSpPr>
        <xdr:cNvPr id="94" name="n_2aveValue有形固定資産減価償却率">
          <a:extLst>
            <a:ext uri="{FF2B5EF4-FFF2-40B4-BE49-F238E27FC236}">
              <a16:creationId xmlns:a16="http://schemas.microsoft.com/office/drawing/2014/main" id="{E5A6661B-6301-44C1-9290-4D713A77D47F}"/>
            </a:ext>
          </a:extLst>
        </xdr:cNvPr>
        <xdr:cNvSpPr txBox="1"/>
      </xdr:nvSpPr>
      <xdr:spPr>
        <a:xfrm>
          <a:off x="3086744" y="5615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12082</xdr:rowOff>
    </xdr:from>
    <xdr:ext cx="405111" cy="259045"/>
    <xdr:sp macro="" textlink="">
      <xdr:nvSpPr>
        <xdr:cNvPr id="95" name="n_3aveValue有形固定資産減価償却率">
          <a:extLst>
            <a:ext uri="{FF2B5EF4-FFF2-40B4-BE49-F238E27FC236}">
              <a16:creationId xmlns:a16="http://schemas.microsoft.com/office/drawing/2014/main" id="{63323814-078E-44CF-B9C8-1AED32469A82}"/>
            </a:ext>
          </a:extLst>
        </xdr:cNvPr>
        <xdr:cNvSpPr txBox="1"/>
      </xdr:nvSpPr>
      <xdr:spPr>
        <a:xfrm>
          <a:off x="2324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146521</xdr:rowOff>
    </xdr:from>
    <xdr:ext cx="405111" cy="259045"/>
    <xdr:sp macro="" textlink="">
      <xdr:nvSpPr>
        <xdr:cNvPr id="96" name="n_4aveValue有形固定資産減価償却率">
          <a:extLst>
            <a:ext uri="{FF2B5EF4-FFF2-40B4-BE49-F238E27FC236}">
              <a16:creationId xmlns:a16="http://schemas.microsoft.com/office/drawing/2014/main" id="{2F7F750B-832B-4B90-87A3-D92630E3FAF6}"/>
            </a:ext>
          </a:extLst>
        </xdr:cNvPr>
        <xdr:cNvSpPr txBox="1"/>
      </xdr:nvSpPr>
      <xdr:spPr>
        <a:xfrm>
          <a:off x="1562744" y="5547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126201</xdr:rowOff>
    </xdr:from>
    <xdr:ext cx="405111" cy="259045"/>
    <xdr:sp macro="" textlink="">
      <xdr:nvSpPr>
        <xdr:cNvPr id="97" name="n_1mainValue有形固定資産減価償却率">
          <a:extLst>
            <a:ext uri="{FF2B5EF4-FFF2-40B4-BE49-F238E27FC236}">
              <a16:creationId xmlns:a16="http://schemas.microsoft.com/office/drawing/2014/main" id="{F4729153-F8AA-495C-BB41-BA358B8AF662}"/>
            </a:ext>
          </a:extLst>
        </xdr:cNvPr>
        <xdr:cNvSpPr txBox="1"/>
      </xdr:nvSpPr>
      <xdr:spPr>
        <a:xfrm>
          <a:off x="3836044" y="6555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24419</xdr:rowOff>
    </xdr:from>
    <xdr:ext cx="405111" cy="259045"/>
    <xdr:sp macro="" textlink="">
      <xdr:nvSpPr>
        <xdr:cNvPr id="98" name="n_2mainValue有形固定資産減価償却率">
          <a:extLst>
            <a:ext uri="{FF2B5EF4-FFF2-40B4-BE49-F238E27FC236}">
              <a16:creationId xmlns:a16="http://schemas.microsoft.com/office/drawing/2014/main" id="{ECD6DF67-EC06-4CE0-94B5-6DF60284EC09}"/>
            </a:ext>
          </a:extLst>
        </xdr:cNvPr>
        <xdr:cNvSpPr txBox="1"/>
      </xdr:nvSpPr>
      <xdr:spPr>
        <a:xfrm>
          <a:off x="3086744" y="6453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148335</xdr:rowOff>
    </xdr:from>
    <xdr:ext cx="405111" cy="259045"/>
    <xdr:sp macro="" textlink="">
      <xdr:nvSpPr>
        <xdr:cNvPr id="99" name="n_3mainValue有形固定資産減価償却率">
          <a:extLst>
            <a:ext uri="{FF2B5EF4-FFF2-40B4-BE49-F238E27FC236}">
              <a16:creationId xmlns:a16="http://schemas.microsoft.com/office/drawing/2014/main" id="{9F1D4FDB-8BE5-4F6D-9F16-CC86466C0832}"/>
            </a:ext>
          </a:extLst>
        </xdr:cNvPr>
        <xdr:cNvSpPr txBox="1"/>
      </xdr:nvSpPr>
      <xdr:spPr>
        <a:xfrm>
          <a:off x="2324744" y="6234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60160</xdr:rowOff>
    </xdr:from>
    <xdr:ext cx="405111" cy="259045"/>
    <xdr:sp macro="" textlink="">
      <xdr:nvSpPr>
        <xdr:cNvPr id="100" name="n_4mainValue有形固定資産減価償却率">
          <a:extLst>
            <a:ext uri="{FF2B5EF4-FFF2-40B4-BE49-F238E27FC236}">
              <a16:creationId xmlns:a16="http://schemas.microsoft.com/office/drawing/2014/main" id="{A9B960DD-C4B5-43F9-94C0-2CC94471B322}"/>
            </a:ext>
          </a:extLst>
        </xdr:cNvPr>
        <xdr:cNvSpPr txBox="1"/>
      </xdr:nvSpPr>
      <xdr:spPr>
        <a:xfrm>
          <a:off x="1562744" y="631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8275BF54-9A21-41A5-9025-BEF121CE4CA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8E02BAD9-9D00-4830-BC02-B04F927155CD}"/>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F9E71E5E-4A61-461B-AD96-41C2F248C6C5}"/>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FD3774C6-EEA1-4DB7-92AD-533695DE382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A9E60C4D-1D51-4F3C-AB9A-75198486715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8A7B3C06-A249-4D57-AFF2-AB475BE25A1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F03CD1E5-9DA3-4912-BF38-E7E60D0A54A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38690D99-06FC-4E48-8F59-A1B35924030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9A53D960-E4A2-4D3D-9210-221FD1FBFCC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C437DD30-811A-453E-8318-9FB0D4D6355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513F299B-21F7-45E9-B1B9-120A2F911FA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E9C75055-2FC3-42EE-A2EC-05ADAE3E1C41}"/>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AC82A4F8-D341-465F-BA9C-57DF4A0DF198}"/>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同指数は、全国平均や県平均よりも上回っている状況にある。地方債発行頼りの状況であり、自主財源の確保や、事業を計画的に行うなど、地方債の発行を抑制する必要がある。</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62DAB09C-3685-490B-824F-6CDE291C2E3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CE6E8061-61C4-47CE-A03A-7F27F983D075}"/>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F3C3B5A5-C001-4276-A186-9AEC543ED65A}"/>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259E17A3-A532-4A93-B83B-48EA5645281F}"/>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0B9299D2-18C3-4CD6-9B55-55E50F969F9F}"/>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A5B70D1A-110B-4D7A-B312-AF3641FCC3DE}"/>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a:extLst>
            <a:ext uri="{FF2B5EF4-FFF2-40B4-BE49-F238E27FC236}">
              <a16:creationId xmlns:a16="http://schemas.microsoft.com/office/drawing/2014/main" id="{6FF2691F-3EA6-4434-A83E-520B5ED93FAA}"/>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DC975D22-000F-4E57-8275-9216E6806B82}"/>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C9724348-8018-41A5-9151-A3C53BF24FB2}"/>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17FFD8D0-CCE7-40AD-BF1F-9477F9E33AF4}"/>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B11F9BB7-75D6-4DC6-AC4F-C42338E3F999}"/>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8CC04BD7-3F52-45D2-89CD-FC102D1E8DE2}"/>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637730A0-9E33-4073-A901-96507EF24398}"/>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E4BC3EA8-01BA-48F3-9385-BAF003A2BF63}"/>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a:extLst>
            <a:ext uri="{FF2B5EF4-FFF2-40B4-BE49-F238E27FC236}">
              <a16:creationId xmlns:a16="http://schemas.microsoft.com/office/drawing/2014/main" id="{98C77636-D448-49B5-92A7-BB5931202EF7}"/>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8DD82711-7400-4A7E-BC55-9E720A8BC75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FF60AB51-AEC8-4B46-9670-8E0EA5E67A2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32</xdr:row>
      <xdr:rowOff>150087</xdr:rowOff>
    </xdr:to>
    <xdr:cxnSp macro="">
      <xdr:nvCxnSpPr>
        <xdr:cNvPr id="131" name="直線コネクタ 130">
          <a:extLst>
            <a:ext uri="{FF2B5EF4-FFF2-40B4-BE49-F238E27FC236}">
              <a16:creationId xmlns:a16="http://schemas.microsoft.com/office/drawing/2014/main" id="{04FAAFDF-C20C-4233-A88D-B3EBDD5B7E60}"/>
            </a:ext>
          </a:extLst>
        </xdr:cNvPr>
        <xdr:cNvCxnSpPr/>
      </xdr:nvCxnSpPr>
      <xdr:spPr>
        <a:xfrm flipV="1">
          <a:off x="14793595" y="5261428"/>
          <a:ext cx="1269" cy="1146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153914</xdr:rowOff>
    </xdr:from>
    <xdr:ext cx="469744" cy="259045"/>
    <xdr:sp macro="" textlink="">
      <xdr:nvSpPr>
        <xdr:cNvPr id="132" name="債務償還比率最小値テキスト">
          <a:extLst>
            <a:ext uri="{FF2B5EF4-FFF2-40B4-BE49-F238E27FC236}">
              <a16:creationId xmlns:a16="http://schemas.microsoft.com/office/drawing/2014/main" id="{3435BBF4-63CF-4A07-9134-CA86DD98A146}"/>
            </a:ext>
          </a:extLst>
        </xdr:cNvPr>
        <xdr:cNvSpPr txBox="1"/>
      </xdr:nvSpPr>
      <xdr:spPr>
        <a:xfrm>
          <a:off x="14846300" y="641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32</xdr:row>
      <xdr:rowOff>150087</xdr:rowOff>
    </xdr:from>
    <xdr:to>
      <xdr:col>76</xdr:col>
      <xdr:colOff>111125</xdr:colOff>
      <xdr:row>32</xdr:row>
      <xdr:rowOff>150087</xdr:rowOff>
    </xdr:to>
    <xdr:cxnSp macro="">
      <xdr:nvCxnSpPr>
        <xdr:cNvPr id="133" name="直線コネクタ 132">
          <a:extLst>
            <a:ext uri="{FF2B5EF4-FFF2-40B4-BE49-F238E27FC236}">
              <a16:creationId xmlns:a16="http://schemas.microsoft.com/office/drawing/2014/main" id="{C92E7569-C4E7-4BAC-B2B5-2AB1506A0E0F}"/>
            </a:ext>
          </a:extLst>
        </xdr:cNvPr>
        <xdr:cNvCxnSpPr/>
      </xdr:nvCxnSpPr>
      <xdr:spPr>
        <a:xfrm>
          <a:off x="14706600" y="640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a:extLst>
            <a:ext uri="{FF2B5EF4-FFF2-40B4-BE49-F238E27FC236}">
              <a16:creationId xmlns:a16="http://schemas.microsoft.com/office/drawing/2014/main" id="{3ACEF819-01E5-4D40-A887-82F6219623C5}"/>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a:extLst>
            <a:ext uri="{FF2B5EF4-FFF2-40B4-BE49-F238E27FC236}">
              <a16:creationId xmlns:a16="http://schemas.microsoft.com/office/drawing/2014/main" id="{C91FEA35-FD1C-4450-9B48-1DF6CDF24131}"/>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45955</xdr:rowOff>
    </xdr:from>
    <xdr:ext cx="469744" cy="259045"/>
    <xdr:sp macro="" textlink="">
      <xdr:nvSpPr>
        <xdr:cNvPr id="136" name="債務償還比率平均値テキスト">
          <a:extLst>
            <a:ext uri="{FF2B5EF4-FFF2-40B4-BE49-F238E27FC236}">
              <a16:creationId xmlns:a16="http://schemas.microsoft.com/office/drawing/2014/main" id="{ABA901D7-A9F4-461F-830D-E9DDA33F5B1F}"/>
            </a:ext>
          </a:extLst>
        </xdr:cNvPr>
        <xdr:cNvSpPr txBox="1"/>
      </xdr:nvSpPr>
      <xdr:spPr>
        <a:xfrm>
          <a:off x="14846300" y="5275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23078</xdr:rowOff>
    </xdr:from>
    <xdr:to>
      <xdr:col>76</xdr:col>
      <xdr:colOff>73025</xdr:colOff>
      <xdr:row>27</xdr:row>
      <xdr:rowOff>124678</xdr:rowOff>
    </xdr:to>
    <xdr:sp macro="" textlink="">
      <xdr:nvSpPr>
        <xdr:cNvPr id="137" name="フローチャート: 判断 136">
          <a:extLst>
            <a:ext uri="{FF2B5EF4-FFF2-40B4-BE49-F238E27FC236}">
              <a16:creationId xmlns:a16="http://schemas.microsoft.com/office/drawing/2014/main" id="{5C3BF204-982D-400B-808C-84996566FBF0}"/>
            </a:ext>
          </a:extLst>
        </xdr:cNvPr>
        <xdr:cNvSpPr/>
      </xdr:nvSpPr>
      <xdr:spPr>
        <a:xfrm>
          <a:off x="14744700" y="542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26080</xdr:rowOff>
    </xdr:from>
    <xdr:to>
      <xdr:col>72</xdr:col>
      <xdr:colOff>123825</xdr:colOff>
      <xdr:row>29</xdr:row>
      <xdr:rowOff>127680</xdr:rowOff>
    </xdr:to>
    <xdr:sp macro="" textlink="">
      <xdr:nvSpPr>
        <xdr:cNvPr id="138" name="フローチャート: 判断 137">
          <a:extLst>
            <a:ext uri="{FF2B5EF4-FFF2-40B4-BE49-F238E27FC236}">
              <a16:creationId xmlns:a16="http://schemas.microsoft.com/office/drawing/2014/main" id="{6937B3E1-EA5A-404D-A988-D362E458D11D}"/>
            </a:ext>
          </a:extLst>
        </xdr:cNvPr>
        <xdr:cNvSpPr/>
      </xdr:nvSpPr>
      <xdr:spPr>
        <a:xfrm>
          <a:off x="14033500" y="576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31169</xdr:rowOff>
    </xdr:from>
    <xdr:to>
      <xdr:col>68</xdr:col>
      <xdr:colOff>123825</xdr:colOff>
      <xdr:row>29</xdr:row>
      <xdr:rowOff>132769</xdr:rowOff>
    </xdr:to>
    <xdr:sp macro="" textlink="">
      <xdr:nvSpPr>
        <xdr:cNvPr id="139" name="フローチャート: 判断 138">
          <a:extLst>
            <a:ext uri="{FF2B5EF4-FFF2-40B4-BE49-F238E27FC236}">
              <a16:creationId xmlns:a16="http://schemas.microsoft.com/office/drawing/2014/main" id="{4956C595-6B80-4362-B683-2BC0843D5771}"/>
            </a:ext>
          </a:extLst>
        </xdr:cNvPr>
        <xdr:cNvSpPr/>
      </xdr:nvSpPr>
      <xdr:spPr>
        <a:xfrm>
          <a:off x="13271500" y="5774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94706</xdr:rowOff>
    </xdr:from>
    <xdr:to>
      <xdr:col>64</xdr:col>
      <xdr:colOff>123825</xdr:colOff>
      <xdr:row>30</xdr:row>
      <xdr:rowOff>24856</xdr:rowOff>
    </xdr:to>
    <xdr:sp macro="" textlink="">
      <xdr:nvSpPr>
        <xdr:cNvPr id="140" name="フローチャート: 判断 139">
          <a:extLst>
            <a:ext uri="{FF2B5EF4-FFF2-40B4-BE49-F238E27FC236}">
              <a16:creationId xmlns:a16="http://schemas.microsoft.com/office/drawing/2014/main" id="{3167B0E2-5094-4010-AA72-B50704731629}"/>
            </a:ext>
          </a:extLst>
        </xdr:cNvPr>
        <xdr:cNvSpPr/>
      </xdr:nvSpPr>
      <xdr:spPr>
        <a:xfrm>
          <a:off x="12509500" y="583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105809</xdr:rowOff>
    </xdr:from>
    <xdr:to>
      <xdr:col>60</xdr:col>
      <xdr:colOff>123825</xdr:colOff>
      <xdr:row>30</xdr:row>
      <xdr:rowOff>35959</xdr:rowOff>
    </xdr:to>
    <xdr:sp macro="" textlink="">
      <xdr:nvSpPr>
        <xdr:cNvPr id="141" name="フローチャート: 判断 140">
          <a:extLst>
            <a:ext uri="{FF2B5EF4-FFF2-40B4-BE49-F238E27FC236}">
              <a16:creationId xmlns:a16="http://schemas.microsoft.com/office/drawing/2014/main" id="{6A694D19-14CB-447D-842B-75EC8C325AE3}"/>
            </a:ext>
          </a:extLst>
        </xdr:cNvPr>
        <xdr:cNvSpPr/>
      </xdr:nvSpPr>
      <xdr:spPr>
        <a:xfrm>
          <a:off x="11747500" y="584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FAC5671D-593F-4B99-8118-7052C9FAB568}"/>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F6EF1E8D-D9B3-4F2F-9BBB-AF9470CBA31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7A665E9D-15F3-4D7D-B4A1-5F8651EFD34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E8BF8B71-DE16-4E18-9646-79690A549CEF}"/>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FC49DDF9-646A-4869-AC15-895C2FAA0BA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149488</xdr:rowOff>
    </xdr:from>
    <xdr:to>
      <xdr:col>76</xdr:col>
      <xdr:colOff>73025</xdr:colOff>
      <xdr:row>31</xdr:row>
      <xdr:rowOff>79638</xdr:rowOff>
    </xdr:to>
    <xdr:sp macro="" textlink="">
      <xdr:nvSpPr>
        <xdr:cNvPr id="147" name="楕円 146">
          <a:extLst>
            <a:ext uri="{FF2B5EF4-FFF2-40B4-BE49-F238E27FC236}">
              <a16:creationId xmlns:a16="http://schemas.microsoft.com/office/drawing/2014/main" id="{CC650DDF-BE75-4D77-B4D6-DAF8B8FEC5F4}"/>
            </a:ext>
          </a:extLst>
        </xdr:cNvPr>
        <xdr:cNvSpPr/>
      </xdr:nvSpPr>
      <xdr:spPr>
        <a:xfrm>
          <a:off x="14744700" y="606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127915</xdr:rowOff>
    </xdr:from>
    <xdr:ext cx="469744" cy="259045"/>
    <xdr:sp macro="" textlink="">
      <xdr:nvSpPr>
        <xdr:cNvPr id="148" name="債務償還比率該当値テキスト">
          <a:extLst>
            <a:ext uri="{FF2B5EF4-FFF2-40B4-BE49-F238E27FC236}">
              <a16:creationId xmlns:a16="http://schemas.microsoft.com/office/drawing/2014/main" id="{0496369A-36BD-4F1F-93DC-4883BB4C9D39}"/>
            </a:ext>
          </a:extLst>
        </xdr:cNvPr>
        <xdr:cNvSpPr txBox="1"/>
      </xdr:nvSpPr>
      <xdr:spPr>
        <a:xfrm>
          <a:off x="14846300" y="6042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142313</xdr:rowOff>
    </xdr:from>
    <xdr:to>
      <xdr:col>72</xdr:col>
      <xdr:colOff>123825</xdr:colOff>
      <xdr:row>33</xdr:row>
      <xdr:rowOff>72463</xdr:rowOff>
    </xdr:to>
    <xdr:sp macro="" textlink="">
      <xdr:nvSpPr>
        <xdr:cNvPr id="149" name="楕円 148">
          <a:extLst>
            <a:ext uri="{FF2B5EF4-FFF2-40B4-BE49-F238E27FC236}">
              <a16:creationId xmlns:a16="http://schemas.microsoft.com/office/drawing/2014/main" id="{CFEBE681-12D8-4383-BDDF-D36E324125FE}"/>
            </a:ext>
          </a:extLst>
        </xdr:cNvPr>
        <xdr:cNvSpPr/>
      </xdr:nvSpPr>
      <xdr:spPr>
        <a:xfrm>
          <a:off x="14033500" y="640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28838</xdr:rowOff>
    </xdr:from>
    <xdr:to>
      <xdr:col>76</xdr:col>
      <xdr:colOff>22225</xdr:colOff>
      <xdr:row>33</xdr:row>
      <xdr:rowOff>21663</xdr:rowOff>
    </xdr:to>
    <xdr:cxnSp macro="">
      <xdr:nvCxnSpPr>
        <xdr:cNvPr id="150" name="直線コネクタ 149">
          <a:extLst>
            <a:ext uri="{FF2B5EF4-FFF2-40B4-BE49-F238E27FC236}">
              <a16:creationId xmlns:a16="http://schemas.microsoft.com/office/drawing/2014/main" id="{D8BAD7A4-8ACC-4698-9D9E-53DDE73F9329}"/>
            </a:ext>
          </a:extLst>
        </xdr:cNvPr>
        <xdr:cNvCxnSpPr/>
      </xdr:nvCxnSpPr>
      <xdr:spPr>
        <a:xfrm flipV="1">
          <a:off x="14084300" y="6115313"/>
          <a:ext cx="711200" cy="33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134330</xdr:rowOff>
    </xdr:from>
    <xdr:to>
      <xdr:col>68</xdr:col>
      <xdr:colOff>123825</xdr:colOff>
      <xdr:row>34</xdr:row>
      <xdr:rowOff>64480</xdr:rowOff>
    </xdr:to>
    <xdr:sp macro="" textlink="">
      <xdr:nvSpPr>
        <xdr:cNvPr id="151" name="楕円 150">
          <a:extLst>
            <a:ext uri="{FF2B5EF4-FFF2-40B4-BE49-F238E27FC236}">
              <a16:creationId xmlns:a16="http://schemas.microsoft.com/office/drawing/2014/main" id="{A60D67FA-DB46-4A54-B75A-48FE979866E3}"/>
            </a:ext>
          </a:extLst>
        </xdr:cNvPr>
        <xdr:cNvSpPr/>
      </xdr:nvSpPr>
      <xdr:spPr>
        <a:xfrm>
          <a:off x="13271500" y="656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21663</xdr:rowOff>
    </xdr:from>
    <xdr:to>
      <xdr:col>72</xdr:col>
      <xdr:colOff>73025</xdr:colOff>
      <xdr:row>34</xdr:row>
      <xdr:rowOff>13680</xdr:rowOff>
    </xdr:to>
    <xdr:cxnSp macro="">
      <xdr:nvCxnSpPr>
        <xdr:cNvPr id="152" name="直線コネクタ 151">
          <a:extLst>
            <a:ext uri="{FF2B5EF4-FFF2-40B4-BE49-F238E27FC236}">
              <a16:creationId xmlns:a16="http://schemas.microsoft.com/office/drawing/2014/main" id="{5FAEB482-1498-455A-AE80-1E2172AF43DA}"/>
            </a:ext>
          </a:extLst>
        </xdr:cNvPr>
        <xdr:cNvCxnSpPr/>
      </xdr:nvCxnSpPr>
      <xdr:spPr>
        <a:xfrm flipV="1">
          <a:off x="13322300" y="6451038"/>
          <a:ext cx="762000" cy="16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24102</xdr:rowOff>
    </xdr:from>
    <xdr:to>
      <xdr:col>64</xdr:col>
      <xdr:colOff>123825</xdr:colOff>
      <xdr:row>34</xdr:row>
      <xdr:rowOff>125702</xdr:rowOff>
    </xdr:to>
    <xdr:sp macro="" textlink="">
      <xdr:nvSpPr>
        <xdr:cNvPr id="153" name="楕円 152">
          <a:extLst>
            <a:ext uri="{FF2B5EF4-FFF2-40B4-BE49-F238E27FC236}">
              <a16:creationId xmlns:a16="http://schemas.microsoft.com/office/drawing/2014/main" id="{09314D11-EC0E-4B22-B337-ECEF38EB076F}"/>
            </a:ext>
          </a:extLst>
        </xdr:cNvPr>
        <xdr:cNvSpPr/>
      </xdr:nvSpPr>
      <xdr:spPr>
        <a:xfrm>
          <a:off x="12509500" y="662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13680</xdr:rowOff>
    </xdr:from>
    <xdr:to>
      <xdr:col>68</xdr:col>
      <xdr:colOff>73025</xdr:colOff>
      <xdr:row>34</xdr:row>
      <xdr:rowOff>74902</xdr:rowOff>
    </xdr:to>
    <xdr:cxnSp macro="">
      <xdr:nvCxnSpPr>
        <xdr:cNvPr id="154" name="直線コネクタ 153">
          <a:extLst>
            <a:ext uri="{FF2B5EF4-FFF2-40B4-BE49-F238E27FC236}">
              <a16:creationId xmlns:a16="http://schemas.microsoft.com/office/drawing/2014/main" id="{482843DF-A3EC-4CC6-8572-2BB3C234DC87}"/>
            </a:ext>
          </a:extLst>
        </xdr:cNvPr>
        <xdr:cNvCxnSpPr/>
      </xdr:nvCxnSpPr>
      <xdr:spPr>
        <a:xfrm flipV="1">
          <a:off x="12560300" y="6614505"/>
          <a:ext cx="762000" cy="6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148753</xdr:rowOff>
    </xdr:from>
    <xdr:to>
      <xdr:col>60</xdr:col>
      <xdr:colOff>123825</xdr:colOff>
      <xdr:row>32</xdr:row>
      <xdr:rowOff>78903</xdr:rowOff>
    </xdr:to>
    <xdr:sp macro="" textlink="">
      <xdr:nvSpPr>
        <xdr:cNvPr id="155" name="楕円 154">
          <a:extLst>
            <a:ext uri="{FF2B5EF4-FFF2-40B4-BE49-F238E27FC236}">
              <a16:creationId xmlns:a16="http://schemas.microsoft.com/office/drawing/2014/main" id="{275F1E01-08F0-41DC-8DAD-A48E37A9031C}"/>
            </a:ext>
          </a:extLst>
        </xdr:cNvPr>
        <xdr:cNvSpPr/>
      </xdr:nvSpPr>
      <xdr:spPr>
        <a:xfrm>
          <a:off x="11747500" y="623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28103</xdr:rowOff>
    </xdr:from>
    <xdr:to>
      <xdr:col>64</xdr:col>
      <xdr:colOff>73025</xdr:colOff>
      <xdr:row>34</xdr:row>
      <xdr:rowOff>74902</xdr:rowOff>
    </xdr:to>
    <xdr:cxnSp macro="">
      <xdr:nvCxnSpPr>
        <xdr:cNvPr id="156" name="直線コネクタ 155">
          <a:extLst>
            <a:ext uri="{FF2B5EF4-FFF2-40B4-BE49-F238E27FC236}">
              <a16:creationId xmlns:a16="http://schemas.microsoft.com/office/drawing/2014/main" id="{2D4BC0F8-BB64-4D64-95A1-10FB3E11BE17}"/>
            </a:ext>
          </a:extLst>
        </xdr:cNvPr>
        <xdr:cNvCxnSpPr/>
      </xdr:nvCxnSpPr>
      <xdr:spPr>
        <a:xfrm>
          <a:off x="11798300" y="6286028"/>
          <a:ext cx="762000" cy="38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144207</xdr:rowOff>
    </xdr:from>
    <xdr:ext cx="469744" cy="259045"/>
    <xdr:sp macro="" textlink="">
      <xdr:nvSpPr>
        <xdr:cNvPr id="157" name="n_1aveValue債務償還比率">
          <a:extLst>
            <a:ext uri="{FF2B5EF4-FFF2-40B4-BE49-F238E27FC236}">
              <a16:creationId xmlns:a16="http://schemas.microsoft.com/office/drawing/2014/main" id="{E7426F2B-178D-4855-B279-15B3448F1F39}"/>
            </a:ext>
          </a:extLst>
        </xdr:cNvPr>
        <xdr:cNvSpPr txBox="1"/>
      </xdr:nvSpPr>
      <xdr:spPr>
        <a:xfrm>
          <a:off x="13836727" y="554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149296</xdr:rowOff>
    </xdr:from>
    <xdr:ext cx="469744" cy="259045"/>
    <xdr:sp macro="" textlink="">
      <xdr:nvSpPr>
        <xdr:cNvPr id="158" name="n_2aveValue債務償還比率">
          <a:extLst>
            <a:ext uri="{FF2B5EF4-FFF2-40B4-BE49-F238E27FC236}">
              <a16:creationId xmlns:a16="http://schemas.microsoft.com/office/drawing/2014/main" id="{EDB35B71-F83E-46DC-8366-871E879F9B9A}"/>
            </a:ext>
          </a:extLst>
        </xdr:cNvPr>
        <xdr:cNvSpPr txBox="1"/>
      </xdr:nvSpPr>
      <xdr:spPr>
        <a:xfrm>
          <a:off x="13087427" y="5549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41383</xdr:rowOff>
    </xdr:from>
    <xdr:ext cx="469744" cy="259045"/>
    <xdr:sp macro="" textlink="">
      <xdr:nvSpPr>
        <xdr:cNvPr id="159" name="n_3aveValue債務償還比率">
          <a:extLst>
            <a:ext uri="{FF2B5EF4-FFF2-40B4-BE49-F238E27FC236}">
              <a16:creationId xmlns:a16="http://schemas.microsoft.com/office/drawing/2014/main" id="{4C5EBFF3-FA8A-4890-AEF5-71B5203DEC73}"/>
            </a:ext>
          </a:extLst>
        </xdr:cNvPr>
        <xdr:cNvSpPr txBox="1"/>
      </xdr:nvSpPr>
      <xdr:spPr>
        <a:xfrm>
          <a:off x="12325427" y="5613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52486</xdr:rowOff>
    </xdr:from>
    <xdr:ext cx="469744" cy="259045"/>
    <xdr:sp macro="" textlink="">
      <xdr:nvSpPr>
        <xdr:cNvPr id="160" name="n_4aveValue債務償還比率">
          <a:extLst>
            <a:ext uri="{FF2B5EF4-FFF2-40B4-BE49-F238E27FC236}">
              <a16:creationId xmlns:a16="http://schemas.microsoft.com/office/drawing/2014/main" id="{24D658BA-D589-4365-A158-63F7305AABEC}"/>
            </a:ext>
          </a:extLst>
        </xdr:cNvPr>
        <xdr:cNvSpPr txBox="1"/>
      </xdr:nvSpPr>
      <xdr:spPr>
        <a:xfrm>
          <a:off x="11563427" y="5624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63589</xdr:rowOff>
    </xdr:from>
    <xdr:ext cx="469744" cy="259045"/>
    <xdr:sp macro="" textlink="">
      <xdr:nvSpPr>
        <xdr:cNvPr id="161" name="n_1mainValue債務償還比率">
          <a:extLst>
            <a:ext uri="{FF2B5EF4-FFF2-40B4-BE49-F238E27FC236}">
              <a16:creationId xmlns:a16="http://schemas.microsoft.com/office/drawing/2014/main" id="{CB38DBCB-056A-42A1-9907-5E6379A51A8A}"/>
            </a:ext>
          </a:extLst>
        </xdr:cNvPr>
        <xdr:cNvSpPr txBox="1"/>
      </xdr:nvSpPr>
      <xdr:spPr>
        <a:xfrm>
          <a:off x="13836727" y="649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55607</xdr:rowOff>
    </xdr:from>
    <xdr:ext cx="469744" cy="259045"/>
    <xdr:sp macro="" textlink="">
      <xdr:nvSpPr>
        <xdr:cNvPr id="162" name="n_2mainValue債務償還比率">
          <a:extLst>
            <a:ext uri="{FF2B5EF4-FFF2-40B4-BE49-F238E27FC236}">
              <a16:creationId xmlns:a16="http://schemas.microsoft.com/office/drawing/2014/main" id="{107CD9E7-BABC-4632-8C53-C2AE3F47BD54}"/>
            </a:ext>
          </a:extLst>
        </xdr:cNvPr>
        <xdr:cNvSpPr txBox="1"/>
      </xdr:nvSpPr>
      <xdr:spPr>
        <a:xfrm>
          <a:off x="13087427" y="665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116829</xdr:rowOff>
    </xdr:from>
    <xdr:ext cx="469744" cy="259045"/>
    <xdr:sp macro="" textlink="">
      <xdr:nvSpPr>
        <xdr:cNvPr id="163" name="n_3mainValue債務償還比率">
          <a:extLst>
            <a:ext uri="{FF2B5EF4-FFF2-40B4-BE49-F238E27FC236}">
              <a16:creationId xmlns:a16="http://schemas.microsoft.com/office/drawing/2014/main" id="{E4F39FD3-3D06-4927-B7EF-D1D233DBB16C}"/>
            </a:ext>
          </a:extLst>
        </xdr:cNvPr>
        <xdr:cNvSpPr txBox="1"/>
      </xdr:nvSpPr>
      <xdr:spPr>
        <a:xfrm>
          <a:off x="12325427" y="671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70030</xdr:rowOff>
    </xdr:from>
    <xdr:ext cx="469744" cy="259045"/>
    <xdr:sp macro="" textlink="">
      <xdr:nvSpPr>
        <xdr:cNvPr id="164" name="n_4mainValue債務償還比率">
          <a:extLst>
            <a:ext uri="{FF2B5EF4-FFF2-40B4-BE49-F238E27FC236}">
              <a16:creationId xmlns:a16="http://schemas.microsoft.com/office/drawing/2014/main" id="{FC30E6BF-0F00-4346-A8FF-340A48D8BD28}"/>
            </a:ext>
          </a:extLst>
        </xdr:cNvPr>
        <xdr:cNvSpPr txBox="1"/>
      </xdr:nvSpPr>
      <xdr:spPr>
        <a:xfrm>
          <a:off x="11563427" y="632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F1CE1483-A2C2-4A1F-B404-A7967E87C0B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78338D2A-6F11-49BC-A243-3D1FDAF82F4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E3CF17BF-3535-48BE-BB0D-478C22BB481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938BF717-7D65-4533-A0BF-2BF43881AF8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02E1390F-B0B5-4C1B-88CB-EDDBE5B455F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1C615A18-E83A-4DB2-AB6A-9F94A9636D5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100502D-B39E-4CEA-952F-1B842AC2BC0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57BB09D-7159-4CD3-B038-85BE6188B12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32BF487-6354-4D38-913E-BCB575A4713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C71B355-E971-4677-8FB1-728F9A90B33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福島県北塩原村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034E093-FFBE-496C-94BC-F76398F449E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DB42728-5AE9-44F4-8C23-D439356A32D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C17E8AA-6F6A-476D-8CDF-BD0F03B7FC6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701C9DB-BF93-42D8-94DA-509AED61542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0CA9B5F-4C65-451F-AFD9-26B8D440724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5392E0B-256A-49B4-B261-93BB1D9820E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2,591
2,550
234.08
3,427,101
3,253,661
170,864
2,207,612
4,265,849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DECA4C9-762F-4F8C-BC96-1D01FDF65B3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F477539-F759-4EC2-9596-60EEBB15B12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032B423-FB58-4E9B-8F17-EA7BBC91667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70E9D61-6AE8-4CAD-9792-76F7B208D06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87A1D4E-D416-4903-9FEC-6729CA52C9E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68ACD8D-B997-44C0-AED9-534867EFD6B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9057FD2-4BD5-4FF8-B8E5-10BCA0FC3B8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C6FBC09-47F3-4BA4-A785-3CEF0EDE699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E9735D0-5AAA-485D-A563-0D6161B1C36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B0199D9-B3EA-4C14-BEC0-21AD01915C9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7F6C31D-1829-442B-80BF-9B177F23454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D3ADC70-0563-4D76-86A7-C9217FC8309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33E5ACF-1AF5-46A6-AAA9-F51C358C7DC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5B6F5DC-CFFF-49D8-ABFC-6BC5A7E38E5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0162115-126B-424A-BFED-3537CFF07E6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4BD2660-9ED9-4CAC-BFBB-6334B817AAB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4A58E01-CDC9-4A18-89F0-2CDDBD46E22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203F697-023C-4E8C-BF2C-EE1BEE02DEA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8955C30-E8AB-4DFD-BE3F-7BC569B6E60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8535C15-4F6F-4340-AC75-DBA22280359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F9CF2F5-C9C0-4642-97D2-F8F5B82540F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5E7D0AF-1CBA-4539-B281-26750FCBFAB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974707F-8F78-4AB8-93D3-CC059226A31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C7A1973-5E48-454D-8C9A-AFCDCB6F571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817028B-A538-42D6-9D98-A0A17DAEF1C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36F941C-AD79-46FF-A4CE-130551A3DFD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10BCA41-9971-49B1-B669-678D44F323D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4C32D1D-DD8D-4708-9154-6B89733AAC0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8C58BD7-8C25-459B-B9C3-37711FA54BB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6493444-5911-4E36-9241-377572FA8B1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0A2CF84-B115-4C8F-9BD9-3C5E5006B8C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151DE70-6E01-43AD-B6A1-800B49D92CB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D63694FA-26F2-4BD3-9F1C-888DECB81A2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F3D5042A-14B3-484C-996D-52F94519D664}"/>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F1B306EB-6EDF-408B-883D-B61556E15617}"/>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46EC9B5B-3EA3-418F-B4F1-2CEF96C81807}"/>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82785DA6-A503-469D-8AEA-44FAFC495B1E}"/>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453B222A-3EC8-4AC6-9BAE-2149C27DF99E}"/>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33D491AB-5636-4F42-9374-4B286A3C087A}"/>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5C9ADE7A-AA04-4F54-A450-B0701F38E77A}"/>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F859846-260A-4C1D-B2A8-C2C323C3E75B}"/>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747F01B2-5023-4887-9B75-64F23F4A74B2}"/>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72A237FC-DF90-4138-90EF-AC4A3058E325}"/>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6D225DE3-8727-4200-812D-00194CE46027}"/>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E7A69788-9874-4972-BCD1-2F8D82E7C33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9439C93C-EC48-4CE8-A675-935551D273F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598235CF-DBAC-42BB-88CE-5FFB7E52FF06}"/>
            </a:ext>
          </a:extLst>
        </xdr:cNvPr>
        <xdr:cNvCxnSpPr/>
      </xdr:nvCxnSpPr>
      <xdr:spPr>
        <a:xfrm flipV="1">
          <a:off x="4634865" y="5752011"/>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9562532A-4DE5-4A7E-B4A1-466626842193}"/>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B3C9A7A8-03F1-471F-8A40-57A470021B15}"/>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a:extLst>
            <a:ext uri="{FF2B5EF4-FFF2-40B4-BE49-F238E27FC236}">
              <a16:creationId xmlns:a16="http://schemas.microsoft.com/office/drawing/2014/main" id="{3B05EC45-96C6-4EAE-927B-78676886A3BB}"/>
            </a:ext>
          </a:extLst>
        </xdr:cNvPr>
        <xdr:cNvSpPr txBox="1"/>
      </xdr:nvSpPr>
      <xdr:spPr>
        <a:xfrm>
          <a:off x="4673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a:extLst>
            <a:ext uri="{FF2B5EF4-FFF2-40B4-BE49-F238E27FC236}">
              <a16:creationId xmlns:a16="http://schemas.microsoft.com/office/drawing/2014/main" id="{F9565DE7-E4BA-4206-AD24-7BCD3A70C2AC}"/>
            </a:ext>
          </a:extLst>
        </xdr:cNvPr>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170742</xdr:rowOff>
    </xdr:from>
    <xdr:ext cx="405111" cy="259045"/>
    <xdr:sp macro="" textlink="">
      <xdr:nvSpPr>
        <xdr:cNvPr id="63" name="【道路】&#10;有形固定資産減価償却率平均値テキスト">
          <a:extLst>
            <a:ext uri="{FF2B5EF4-FFF2-40B4-BE49-F238E27FC236}">
              <a16:creationId xmlns:a16="http://schemas.microsoft.com/office/drawing/2014/main" id="{C92884EC-EFFF-4CAD-9D8E-21AD71F457D3}"/>
            </a:ext>
          </a:extLst>
        </xdr:cNvPr>
        <xdr:cNvSpPr txBox="1"/>
      </xdr:nvSpPr>
      <xdr:spPr>
        <a:xfrm>
          <a:off x="4673600" y="6514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a:extLst>
            <a:ext uri="{FF2B5EF4-FFF2-40B4-BE49-F238E27FC236}">
              <a16:creationId xmlns:a16="http://schemas.microsoft.com/office/drawing/2014/main" id="{4FB219BA-E384-40BE-873F-76BCF5EB6AF9}"/>
            </a:ext>
          </a:extLst>
        </xdr:cNvPr>
        <xdr:cNvSpPr/>
      </xdr:nvSpPr>
      <xdr:spPr>
        <a:xfrm>
          <a:off x="45847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4173</xdr:rowOff>
    </xdr:from>
    <xdr:to>
      <xdr:col>20</xdr:col>
      <xdr:colOff>38100</xdr:colOff>
      <xdr:row>39</xdr:row>
      <xdr:rowOff>105773</xdr:rowOff>
    </xdr:to>
    <xdr:sp macro="" textlink="">
      <xdr:nvSpPr>
        <xdr:cNvPr id="65" name="フローチャート: 判断 64">
          <a:extLst>
            <a:ext uri="{FF2B5EF4-FFF2-40B4-BE49-F238E27FC236}">
              <a16:creationId xmlns:a16="http://schemas.microsoft.com/office/drawing/2014/main" id="{89DDC9DB-2D8F-4EBF-9E2B-6AFB085DBEEC}"/>
            </a:ext>
          </a:extLst>
        </xdr:cNvPr>
        <xdr:cNvSpPr/>
      </xdr:nvSpPr>
      <xdr:spPr>
        <a:xfrm>
          <a:off x="3746500" y="669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D2B38474-DBC2-4931-BE5E-56FB107AF8EC}"/>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77651</xdr:rowOff>
    </xdr:from>
    <xdr:to>
      <xdr:col>10</xdr:col>
      <xdr:colOff>165100</xdr:colOff>
      <xdr:row>39</xdr:row>
      <xdr:rowOff>7801</xdr:rowOff>
    </xdr:to>
    <xdr:sp macro="" textlink="">
      <xdr:nvSpPr>
        <xdr:cNvPr id="67" name="フローチャート: 判断 66">
          <a:extLst>
            <a:ext uri="{FF2B5EF4-FFF2-40B4-BE49-F238E27FC236}">
              <a16:creationId xmlns:a16="http://schemas.microsoft.com/office/drawing/2014/main" id="{EF6C90F7-201E-40C2-9C9B-2C5200721FFC}"/>
            </a:ext>
          </a:extLst>
        </xdr:cNvPr>
        <xdr:cNvSpPr/>
      </xdr:nvSpPr>
      <xdr:spPr>
        <a:xfrm>
          <a:off x="1968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69487</xdr:rowOff>
    </xdr:from>
    <xdr:to>
      <xdr:col>6</xdr:col>
      <xdr:colOff>38100</xdr:colOff>
      <xdr:row>38</xdr:row>
      <xdr:rowOff>171087</xdr:rowOff>
    </xdr:to>
    <xdr:sp macro="" textlink="">
      <xdr:nvSpPr>
        <xdr:cNvPr id="68" name="フローチャート: 判断 67">
          <a:extLst>
            <a:ext uri="{FF2B5EF4-FFF2-40B4-BE49-F238E27FC236}">
              <a16:creationId xmlns:a16="http://schemas.microsoft.com/office/drawing/2014/main" id="{6E2D0973-D10B-4BB5-AA54-15DDCD79ECF5}"/>
            </a:ext>
          </a:extLst>
        </xdr:cNvPr>
        <xdr:cNvSpPr/>
      </xdr:nvSpPr>
      <xdr:spPr>
        <a:xfrm>
          <a:off x="107950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1D54AEE-2134-412D-8ED3-2FD0E9B2737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A6C28DD-C9F1-4B1B-A6CC-B8BDE54D6B3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173B1CC-0E57-46BF-8264-47C1495B672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2531B4F-750E-4E97-BFD5-4E3C36E3153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86F0C032-0490-447E-8391-29789242679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15603</xdr:rowOff>
    </xdr:from>
    <xdr:to>
      <xdr:col>24</xdr:col>
      <xdr:colOff>114300</xdr:colOff>
      <xdr:row>42</xdr:row>
      <xdr:rowOff>117203</xdr:rowOff>
    </xdr:to>
    <xdr:sp macro="" textlink="">
      <xdr:nvSpPr>
        <xdr:cNvPr id="74" name="楕円 73">
          <a:extLst>
            <a:ext uri="{FF2B5EF4-FFF2-40B4-BE49-F238E27FC236}">
              <a16:creationId xmlns:a16="http://schemas.microsoft.com/office/drawing/2014/main" id="{0D4FA5A4-76D2-46B5-BB01-B380AF725BF8}"/>
            </a:ext>
          </a:extLst>
        </xdr:cNvPr>
        <xdr:cNvSpPr/>
      </xdr:nvSpPr>
      <xdr:spPr>
        <a:xfrm>
          <a:off x="4584700" y="721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101980</xdr:rowOff>
    </xdr:from>
    <xdr:ext cx="405111" cy="259045"/>
    <xdr:sp macro="" textlink="">
      <xdr:nvSpPr>
        <xdr:cNvPr id="75" name="【道路】&#10;有形固定資産減価償却率該当値テキスト">
          <a:extLst>
            <a:ext uri="{FF2B5EF4-FFF2-40B4-BE49-F238E27FC236}">
              <a16:creationId xmlns:a16="http://schemas.microsoft.com/office/drawing/2014/main" id="{E10F370E-D4FD-4BCE-AF46-D54B809B3CD6}"/>
            </a:ext>
          </a:extLst>
        </xdr:cNvPr>
        <xdr:cNvSpPr txBox="1"/>
      </xdr:nvSpPr>
      <xdr:spPr>
        <a:xfrm>
          <a:off x="4673600" y="7131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15603</xdr:rowOff>
    </xdr:from>
    <xdr:to>
      <xdr:col>20</xdr:col>
      <xdr:colOff>38100</xdr:colOff>
      <xdr:row>42</xdr:row>
      <xdr:rowOff>117203</xdr:rowOff>
    </xdr:to>
    <xdr:sp macro="" textlink="">
      <xdr:nvSpPr>
        <xdr:cNvPr id="76" name="楕円 75">
          <a:extLst>
            <a:ext uri="{FF2B5EF4-FFF2-40B4-BE49-F238E27FC236}">
              <a16:creationId xmlns:a16="http://schemas.microsoft.com/office/drawing/2014/main" id="{6C67B64B-4252-45E1-B535-06363FF940F5}"/>
            </a:ext>
          </a:extLst>
        </xdr:cNvPr>
        <xdr:cNvSpPr/>
      </xdr:nvSpPr>
      <xdr:spPr>
        <a:xfrm>
          <a:off x="3746500" y="721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66403</xdr:rowOff>
    </xdr:from>
    <xdr:to>
      <xdr:col>24</xdr:col>
      <xdr:colOff>63500</xdr:colOff>
      <xdr:row>42</xdr:row>
      <xdr:rowOff>66403</xdr:rowOff>
    </xdr:to>
    <xdr:cxnSp macro="">
      <xdr:nvCxnSpPr>
        <xdr:cNvPr id="77" name="直線コネクタ 76">
          <a:extLst>
            <a:ext uri="{FF2B5EF4-FFF2-40B4-BE49-F238E27FC236}">
              <a16:creationId xmlns:a16="http://schemas.microsoft.com/office/drawing/2014/main" id="{E98A3648-90C6-4A89-8C5E-8F8E82C5935C}"/>
            </a:ext>
          </a:extLst>
        </xdr:cNvPr>
        <xdr:cNvCxnSpPr/>
      </xdr:nvCxnSpPr>
      <xdr:spPr>
        <a:xfrm>
          <a:off x="3797300" y="726730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42</xdr:row>
      <xdr:rowOff>15603</xdr:rowOff>
    </xdr:from>
    <xdr:to>
      <xdr:col>15</xdr:col>
      <xdr:colOff>101600</xdr:colOff>
      <xdr:row>42</xdr:row>
      <xdr:rowOff>117203</xdr:rowOff>
    </xdr:to>
    <xdr:sp macro="" textlink="">
      <xdr:nvSpPr>
        <xdr:cNvPr id="78" name="楕円 77">
          <a:extLst>
            <a:ext uri="{FF2B5EF4-FFF2-40B4-BE49-F238E27FC236}">
              <a16:creationId xmlns:a16="http://schemas.microsoft.com/office/drawing/2014/main" id="{FA4FBBAE-E5F3-4930-AD08-C0ABA5D238AC}"/>
            </a:ext>
          </a:extLst>
        </xdr:cNvPr>
        <xdr:cNvSpPr/>
      </xdr:nvSpPr>
      <xdr:spPr>
        <a:xfrm>
          <a:off x="2857500" y="721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66403</xdr:rowOff>
    </xdr:from>
    <xdr:to>
      <xdr:col>19</xdr:col>
      <xdr:colOff>177800</xdr:colOff>
      <xdr:row>42</xdr:row>
      <xdr:rowOff>66403</xdr:rowOff>
    </xdr:to>
    <xdr:cxnSp macro="">
      <xdr:nvCxnSpPr>
        <xdr:cNvPr id="79" name="直線コネクタ 78">
          <a:extLst>
            <a:ext uri="{FF2B5EF4-FFF2-40B4-BE49-F238E27FC236}">
              <a16:creationId xmlns:a16="http://schemas.microsoft.com/office/drawing/2014/main" id="{4CF8D310-0A96-4503-8C51-3EE68C304658}"/>
            </a:ext>
          </a:extLst>
        </xdr:cNvPr>
        <xdr:cNvCxnSpPr/>
      </xdr:nvCxnSpPr>
      <xdr:spPr>
        <a:xfrm>
          <a:off x="2908300" y="72673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42</xdr:row>
      <xdr:rowOff>15603</xdr:rowOff>
    </xdr:from>
    <xdr:to>
      <xdr:col>10</xdr:col>
      <xdr:colOff>165100</xdr:colOff>
      <xdr:row>42</xdr:row>
      <xdr:rowOff>117203</xdr:rowOff>
    </xdr:to>
    <xdr:sp macro="" textlink="">
      <xdr:nvSpPr>
        <xdr:cNvPr id="80" name="楕円 79">
          <a:extLst>
            <a:ext uri="{FF2B5EF4-FFF2-40B4-BE49-F238E27FC236}">
              <a16:creationId xmlns:a16="http://schemas.microsoft.com/office/drawing/2014/main" id="{018BA43C-2A6B-4B79-A5FC-A907934D8344}"/>
            </a:ext>
          </a:extLst>
        </xdr:cNvPr>
        <xdr:cNvSpPr/>
      </xdr:nvSpPr>
      <xdr:spPr>
        <a:xfrm>
          <a:off x="1968500" y="721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66403</xdr:rowOff>
    </xdr:from>
    <xdr:to>
      <xdr:col>15</xdr:col>
      <xdr:colOff>50800</xdr:colOff>
      <xdr:row>42</xdr:row>
      <xdr:rowOff>66403</xdr:rowOff>
    </xdr:to>
    <xdr:cxnSp macro="">
      <xdr:nvCxnSpPr>
        <xdr:cNvPr id="81" name="直線コネクタ 80">
          <a:extLst>
            <a:ext uri="{FF2B5EF4-FFF2-40B4-BE49-F238E27FC236}">
              <a16:creationId xmlns:a16="http://schemas.microsoft.com/office/drawing/2014/main" id="{DCF1914A-7AF9-4B92-9F43-DCB5DB8B7E05}"/>
            </a:ext>
          </a:extLst>
        </xdr:cNvPr>
        <xdr:cNvCxnSpPr/>
      </xdr:nvCxnSpPr>
      <xdr:spPr>
        <a:xfrm>
          <a:off x="2019300" y="72673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165826</xdr:rowOff>
    </xdr:from>
    <xdr:to>
      <xdr:col>6</xdr:col>
      <xdr:colOff>38100</xdr:colOff>
      <xdr:row>42</xdr:row>
      <xdr:rowOff>95976</xdr:rowOff>
    </xdr:to>
    <xdr:sp macro="" textlink="">
      <xdr:nvSpPr>
        <xdr:cNvPr id="82" name="楕円 81">
          <a:extLst>
            <a:ext uri="{FF2B5EF4-FFF2-40B4-BE49-F238E27FC236}">
              <a16:creationId xmlns:a16="http://schemas.microsoft.com/office/drawing/2014/main" id="{0949E056-2238-4C4B-945E-4471F556F4D5}"/>
            </a:ext>
          </a:extLst>
        </xdr:cNvPr>
        <xdr:cNvSpPr/>
      </xdr:nvSpPr>
      <xdr:spPr>
        <a:xfrm>
          <a:off x="1079500" y="719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45176</xdr:rowOff>
    </xdr:from>
    <xdr:to>
      <xdr:col>10</xdr:col>
      <xdr:colOff>114300</xdr:colOff>
      <xdr:row>42</xdr:row>
      <xdr:rowOff>66403</xdr:rowOff>
    </xdr:to>
    <xdr:cxnSp macro="">
      <xdr:nvCxnSpPr>
        <xdr:cNvPr id="83" name="直線コネクタ 82">
          <a:extLst>
            <a:ext uri="{FF2B5EF4-FFF2-40B4-BE49-F238E27FC236}">
              <a16:creationId xmlns:a16="http://schemas.microsoft.com/office/drawing/2014/main" id="{A7A5AEA2-3182-4282-91E6-63E78A913F3E}"/>
            </a:ext>
          </a:extLst>
        </xdr:cNvPr>
        <xdr:cNvCxnSpPr/>
      </xdr:nvCxnSpPr>
      <xdr:spPr>
        <a:xfrm>
          <a:off x="1130300" y="724607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122300</xdr:rowOff>
    </xdr:from>
    <xdr:ext cx="405111" cy="259045"/>
    <xdr:sp macro="" textlink="">
      <xdr:nvSpPr>
        <xdr:cNvPr id="84" name="n_1aveValue【道路】&#10;有形固定資産減価償却率">
          <a:extLst>
            <a:ext uri="{FF2B5EF4-FFF2-40B4-BE49-F238E27FC236}">
              <a16:creationId xmlns:a16="http://schemas.microsoft.com/office/drawing/2014/main" id="{315D39F6-240F-4A25-9B85-75D710619C53}"/>
            </a:ext>
          </a:extLst>
        </xdr:cNvPr>
        <xdr:cNvSpPr txBox="1"/>
      </xdr:nvSpPr>
      <xdr:spPr>
        <a:xfrm>
          <a:off x="3582044" y="6465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5" name="n_2aveValue【道路】&#10;有形固定資産減価償却率">
          <a:extLst>
            <a:ext uri="{FF2B5EF4-FFF2-40B4-BE49-F238E27FC236}">
              <a16:creationId xmlns:a16="http://schemas.microsoft.com/office/drawing/2014/main" id="{B9A43AB5-703E-48C2-B8E4-E8C39150FF8C}"/>
            </a:ext>
          </a:extLst>
        </xdr:cNvPr>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24328</xdr:rowOff>
    </xdr:from>
    <xdr:ext cx="405111" cy="259045"/>
    <xdr:sp macro="" textlink="">
      <xdr:nvSpPr>
        <xdr:cNvPr id="86" name="n_3aveValue【道路】&#10;有形固定資産減価償却率">
          <a:extLst>
            <a:ext uri="{FF2B5EF4-FFF2-40B4-BE49-F238E27FC236}">
              <a16:creationId xmlns:a16="http://schemas.microsoft.com/office/drawing/2014/main" id="{D873E23A-6371-4052-A49C-60EC87273D27}"/>
            </a:ext>
          </a:extLst>
        </xdr:cNvPr>
        <xdr:cNvSpPr txBox="1"/>
      </xdr:nvSpPr>
      <xdr:spPr>
        <a:xfrm>
          <a:off x="1816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16164</xdr:rowOff>
    </xdr:from>
    <xdr:ext cx="405111" cy="259045"/>
    <xdr:sp macro="" textlink="">
      <xdr:nvSpPr>
        <xdr:cNvPr id="87" name="n_4aveValue【道路】&#10;有形固定資産減価償却率">
          <a:extLst>
            <a:ext uri="{FF2B5EF4-FFF2-40B4-BE49-F238E27FC236}">
              <a16:creationId xmlns:a16="http://schemas.microsoft.com/office/drawing/2014/main" id="{3C7C27D9-CA80-4DD1-ADA2-CE0D7D0DA341}"/>
            </a:ext>
          </a:extLst>
        </xdr:cNvPr>
        <xdr:cNvSpPr txBox="1"/>
      </xdr:nvSpPr>
      <xdr:spPr>
        <a:xfrm>
          <a:off x="927744" y="635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108330</xdr:rowOff>
    </xdr:from>
    <xdr:ext cx="405111" cy="259045"/>
    <xdr:sp macro="" textlink="">
      <xdr:nvSpPr>
        <xdr:cNvPr id="88" name="n_1mainValue【道路】&#10;有形固定資産減価償却率">
          <a:extLst>
            <a:ext uri="{FF2B5EF4-FFF2-40B4-BE49-F238E27FC236}">
              <a16:creationId xmlns:a16="http://schemas.microsoft.com/office/drawing/2014/main" id="{E909BBDD-73C8-4F27-BD7A-F6FA527FF0B5}"/>
            </a:ext>
          </a:extLst>
        </xdr:cNvPr>
        <xdr:cNvSpPr txBox="1"/>
      </xdr:nvSpPr>
      <xdr:spPr>
        <a:xfrm>
          <a:off x="3582044" y="7309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108330</xdr:rowOff>
    </xdr:from>
    <xdr:ext cx="405111" cy="259045"/>
    <xdr:sp macro="" textlink="">
      <xdr:nvSpPr>
        <xdr:cNvPr id="89" name="n_2mainValue【道路】&#10;有形固定資産減価償却率">
          <a:extLst>
            <a:ext uri="{FF2B5EF4-FFF2-40B4-BE49-F238E27FC236}">
              <a16:creationId xmlns:a16="http://schemas.microsoft.com/office/drawing/2014/main" id="{AB3175A5-C00A-429C-BE59-13FAC9A4D9E6}"/>
            </a:ext>
          </a:extLst>
        </xdr:cNvPr>
        <xdr:cNvSpPr txBox="1"/>
      </xdr:nvSpPr>
      <xdr:spPr>
        <a:xfrm>
          <a:off x="2705744" y="7309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108330</xdr:rowOff>
    </xdr:from>
    <xdr:ext cx="405111" cy="259045"/>
    <xdr:sp macro="" textlink="">
      <xdr:nvSpPr>
        <xdr:cNvPr id="90" name="n_3mainValue【道路】&#10;有形固定資産減価償却率">
          <a:extLst>
            <a:ext uri="{FF2B5EF4-FFF2-40B4-BE49-F238E27FC236}">
              <a16:creationId xmlns:a16="http://schemas.microsoft.com/office/drawing/2014/main" id="{104AAE0A-31E3-4E8A-B928-AE11CE94C35E}"/>
            </a:ext>
          </a:extLst>
        </xdr:cNvPr>
        <xdr:cNvSpPr txBox="1"/>
      </xdr:nvSpPr>
      <xdr:spPr>
        <a:xfrm>
          <a:off x="1816744" y="7309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87103</xdr:rowOff>
    </xdr:from>
    <xdr:ext cx="405111" cy="259045"/>
    <xdr:sp macro="" textlink="">
      <xdr:nvSpPr>
        <xdr:cNvPr id="91" name="n_4mainValue【道路】&#10;有形固定資産減価償却率">
          <a:extLst>
            <a:ext uri="{FF2B5EF4-FFF2-40B4-BE49-F238E27FC236}">
              <a16:creationId xmlns:a16="http://schemas.microsoft.com/office/drawing/2014/main" id="{4A27698E-4990-4A53-A5C9-2E012E291A9C}"/>
            </a:ext>
          </a:extLst>
        </xdr:cNvPr>
        <xdr:cNvSpPr txBox="1"/>
      </xdr:nvSpPr>
      <xdr:spPr>
        <a:xfrm>
          <a:off x="927744" y="728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DC2CEC9-401B-47F1-B76B-C17448C4F26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A2F686A-AA53-442E-80B8-E8760E042AA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B364D0DF-A8D8-4607-AF47-D2E4B8ADC9D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3AE1D2DC-746D-415C-9270-1FF29A4648F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C72D27BE-9A07-48F5-A5DE-E2414E88743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D58775C9-0830-4D5F-8480-23FD748CF36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425CE7CF-D514-460B-AC18-1AA017B6FC4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1742ADBD-33D1-49C2-A6ED-CFE6609FAE5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7ADEBA7E-B068-4D6D-83D7-C225A92D26B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50E1504D-F6EF-48EC-BBA2-38230F90F59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72A984DC-5B77-4D86-ACB0-22ADF31B1166}"/>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9B95A8D9-7688-4214-840D-80B3CFA1F2F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7B00E6C0-63D2-442C-BF69-12E377E2ECA4}"/>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5" name="テキスト ボックス 104">
          <a:extLst>
            <a:ext uri="{FF2B5EF4-FFF2-40B4-BE49-F238E27FC236}">
              <a16:creationId xmlns:a16="http://schemas.microsoft.com/office/drawing/2014/main" id="{00D44B21-E4C0-4399-9DA7-783AB28A2274}"/>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CF9464E3-314B-4DF3-A995-5F2BE6A69B27}"/>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49D32A61-CC12-439B-8406-2306C1AB23BE}"/>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BFD2BD5F-F964-45DE-9F2C-2733B4F47209}"/>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7C1517B1-7A71-4E46-81CC-A194B2448406}"/>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7C1C8E81-A443-49EA-9423-4283FFA60C5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626C5A16-5D00-4B1C-AA01-85047F9AB8BF}"/>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699F375A-2680-4CF2-88FB-334AF688578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13" name="直線コネクタ 112">
          <a:extLst>
            <a:ext uri="{FF2B5EF4-FFF2-40B4-BE49-F238E27FC236}">
              <a16:creationId xmlns:a16="http://schemas.microsoft.com/office/drawing/2014/main" id="{A19AB9A2-D3FE-43AC-89B3-9B8425679816}"/>
            </a:ext>
          </a:extLst>
        </xdr:cNvPr>
        <xdr:cNvCxnSpPr/>
      </xdr:nvCxnSpPr>
      <xdr:spPr>
        <a:xfrm flipV="1">
          <a:off x="10476865" y="5915556"/>
          <a:ext cx="0" cy="124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14" name="【道路】&#10;一人当たり延長最小値テキスト">
          <a:extLst>
            <a:ext uri="{FF2B5EF4-FFF2-40B4-BE49-F238E27FC236}">
              <a16:creationId xmlns:a16="http://schemas.microsoft.com/office/drawing/2014/main" id="{15A68851-004E-4B6E-9A08-827F8796F4EA}"/>
            </a:ext>
          </a:extLst>
        </xdr:cNvPr>
        <xdr:cNvSpPr txBox="1"/>
      </xdr:nvSpPr>
      <xdr:spPr>
        <a:xfrm>
          <a:off x="10515600" y="716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15" name="直線コネクタ 114">
          <a:extLst>
            <a:ext uri="{FF2B5EF4-FFF2-40B4-BE49-F238E27FC236}">
              <a16:creationId xmlns:a16="http://schemas.microsoft.com/office/drawing/2014/main" id="{90746663-F4F3-4171-BE43-0353FBFCB198}"/>
            </a:ext>
          </a:extLst>
        </xdr:cNvPr>
        <xdr:cNvCxnSpPr/>
      </xdr:nvCxnSpPr>
      <xdr:spPr>
        <a:xfrm>
          <a:off x="10388600" y="716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16" name="【道路】&#10;一人当たり延長最大値テキスト">
          <a:extLst>
            <a:ext uri="{FF2B5EF4-FFF2-40B4-BE49-F238E27FC236}">
              <a16:creationId xmlns:a16="http://schemas.microsoft.com/office/drawing/2014/main" id="{9DD03446-4999-4776-92DF-F1D429F181C9}"/>
            </a:ext>
          </a:extLst>
        </xdr:cNvPr>
        <xdr:cNvSpPr txBox="1"/>
      </xdr:nvSpPr>
      <xdr:spPr>
        <a:xfrm>
          <a:off x="10515600" y="56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17" name="直線コネクタ 116">
          <a:extLst>
            <a:ext uri="{FF2B5EF4-FFF2-40B4-BE49-F238E27FC236}">
              <a16:creationId xmlns:a16="http://schemas.microsoft.com/office/drawing/2014/main" id="{8FAB6632-D625-416A-935B-9C5542B5C180}"/>
            </a:ext>
          </a:extLst>
        </xdr:cNvPr>
        <xdr:cNvCxnSpPr/>
      </xdr:nvCxnSpPr>
      <xdr:spPr>
        <a:xfrm>
          <a:off x="10388600" y="591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136629</xdr:rowOff>
    </xdr:from>
    <xdr:ext cx="534377" cy="259045"/>
    <xdr:sp macro="" textlink="">
      <xdr:nvSpPr>
        <xdr:cNvPr id="118" name="【道路】&#10;一人当たり延長平均値テキスト">
          <a:extLst>
            <a:ext uri="{FF2B5EF4-FFF2-40B4-BE49-F238E27FC236}">
              <a16:creationId xmlns:a16="http://schemas.microsoft.com/office/drawing/2014/main" id="{FD35431B-9FA0-4F79-B1AC-905C40EC88AF}"/>
            </a:ext>
          </a:extLst>
        </xdr:cNvPr>
        <xdr:cNvSpPr txBox="1"/>
      </xdr:nvSpPr>
      <xdr:spPr>
        <a:xfrm>
          <a:off x="10515600" y="6823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113752</xdr:rowOff>
    </xdr:from>
    <xdr:to>
      <xdr:col>55</xdr:col>
      <xdr:colOff>50800</xdr:colOff>
      <xdr:row>41</xdr:row>
      <xdr:rowOff>43902</xdr:rowOff>
    </xdr:to>
    <xdr:sp macro="" textlink="">
      <xdr:nvSpPr>
        <xdr:cNvPr id="119" name="フローチャート: 判断 118">
          <a:extLst>
            <a:ext uri="{FF2B5EF4-FFF2-40B4-BE49-F238E27FC236}">
              <a16:creationId xmlns:a16="http://schemas.microsoft.com/office/drawing/2014/main" id="{22A8A25C-64D4-4149-B5D8-8DFD76BDAD80}"/>
            </a:ext>
          </a:extLst>
        </xdr:cNvPr>
        <xdr:cNvSpPr/>
      </xdr:nvSpPr>
      <xdr:spPr>
        <a:xfrm>
          <a:off x="10426700" y="697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136978</xdr:rowOff>
    </xdr:from>
    <xdr:to>
      <xdr:col>50</xdr:col>
      <xdr:colOff>165100</xdr:colOff>
      <xdr:row>41</xdr:row>
      <xdr:rowOff>67128</xdr:rowOff>
    </xdr:to>
    <xdr:sp macro="" textlink="">
      <xdr:nvSpPr>
        <xdr:cNvPr id="120" name="フローチャート: 判断 119">
          <a:extLst>
            <a:ext uri="{FF2B5EF4-FFF2-40B4-BE49-F238E27FC236}">
              <a16:creationId xmlns:a16="http://schemas.microsoft.com/office/drawing/2014/main" id="{A529A21A-9242-496F-9B8D-FC3345BD9713}"/>
            </a:ext>
          </a:extLst>
        </xdr:cNvPr>
        <xdr:cNvSpPr/>
      </xdr:nvSpPr>
      <xdr:spPr>
        <a:xfrm>
          <a:off x="9588500" y="699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126238</xdr:rowOff>
    </xdr:from>
    <xdr:to>
      <xdr:col>46</xdr:col>
      <xdr:colOff>38100</xdr:colOff>
      <xdr:row>41</xdr:row>
      <xdr:rowOff>56388</xdr:rowOff>
    </xdr:to>
    <xdr:sp macro="" textlink="">
      <xdr:nvSpPr>
        <xdr:cNvPr id="121" name="フローチャート: 判断 120">
          <a:extLst>
            <a:ext uri="{FF2B5EF4-FFF2-40B4-BE49-F238E27FC236}">
              <a16:creationId xmlns:a16="http://schemas.microsoft.com/office/drawing/2014/main" id="{4C03D342-C0DA-4FED-A961-9BB567122B85}"/>
            </a:ext>
          </a:extLst>
        </xdr:cNvPr>
        <xdr:cNvSpPr/>
      </xdr:nvSpPr>
      <xdr:spPr>
        <a:xfrm>
          <a:off x="8699500" y="6984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131132</xdr:rowOff>
    </xdr:from>
    <xdr:to>
      <xdr:col>41</xdr:col>
      <xdr:colOff>101600</xdr:colOff>
      <xdr:row>41</xdr:row>
      <xdr:rowOff>61282</xdr:rowOff>
    </xdr:to>
    <xdr:sp macro="" textlink="">
      <xdr:nvSpPr>
        <xdr:cNvPr id="122" name="フローチャート: 判断 121">
          <a:extLst>
            <a:ext uri="{FF2B5EF4-FFF2-40B4-BE49-F238E27FC236}">
              <a16:creationId xmlns:a16="http://schemas.microsoft.com/office/drawing/2014/main" id="{59AEC3E3-3B9A-463F-BC16-233D5B50C17C}"/>
            </a:ext>
          </a:extLst>
        </xdr:cNvPr>
        <xdr:cNvSpPr/>
      </xdr:nvSpPr>
      <xdr:spPr>
        <a:xfrm>
          <a:off x="7810500" y="69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125707</xdr:rowOff>
    </xdr:from>
    <xdr:to>
      <xdr:col>36</xdr:col>
      <xdr:colOff>165100</xdr:colOff>
      <xdr:row>41</xdr:row>
      <xdr:rowOff>55857</xdr:rowOff>
    </xdr:to>
    <xdr:sp macro="" textlink="">
      <xdr:nvSpPr>
        <xdr:cNvPr id="123" name="フローチャート: 判断 122">
          <a:extLst>
            <a:ext uri="{FF2B5EF4-FFF2-40B4-BE49-F238E27FC236}">
              <a16:creationId xmlns:a16="http://schemas.microsoft.com/office/drawing/2014/main" id="{0D4F5283-C68E-4E0C-A880-16B21999C443}"/>
            </a:ext>
          </a:extLst>
        </xdr:cNvPr>
        <xdr:cNvSpPr/>
      </xdr:nvSpPr>
      <xdr:spPr>
        <a:xfrm>
          <a:off x="6921500" y="698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39C52173-CECA-4B56-A226-DBF4F585348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4B670CB4-901D-47C0-BF3A-A928D00DCBE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82C2FD4-48FD-4F05-9CBE-62B079E537A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B45BE37-C554-4D1B-82D6-D10AB886794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F2BEA9B3-FF6F-4E2B-8204-6FBDEBB2061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151676</xdr:rowOff>
    </xdr:from>
    <xdr:to>
      <xdr:col>55</xdr:col>
      <xdr:colOff>50800</xdr:colOff>
      <xdr:row>41</xdr:row>
      <xdr:rowOff>81826</xdr:rowOff>
    </xdr:to>
    <xdr:sp macro="" textlink="">
      <xdr:nvSpPr>
        <xdr:cNvPr id="129" name="楕円 128">
          <a:extLst>
            <a:ext uri="{FF2B5EF4-FFF2-40B4-BE49-F238E27FC236}">
              <a16:creationId xmlns:a16="http://schemas.microsoft.com/office/drawing/2014/main" id="{1FA9B667-3AEB-47A1-B8AE-D19994FFEB91}"/>
            </a:ext>
          </a:extLst>
        </xdr:cNvPr>
        <xdr:cNvSpPr/>
      </xdr:nvSpPr>
      <xdr:spPr>
        <a:xfrm>
          <a:off x="10426700" y="700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92178</xdr:rowOff>
    </xdr:from>
    <xdr:ext cx="534377" cy="259045"/>
    <xdr:sp macro="" textlink="">
      <xdr:nvSpPr>
        <xdr:cNvPr id="130" name="【道路】&#10;一人当たり延長該当値テキスト">
          <a:extLst>
            <a:ext uri="{FF2B5EF4-FFF2-40B4-BE49-F238E27FC236}">
              <a16:creationId xmlns:a16="http://schemas.microsoft.com/office/drawing/2014/main" id="{CA0ABA28-034D-4EAE-9BBE-8C9652E2F7C3}"/>
            </a:ext>
          </a:extLst>
        </xdr:cNvPr>
        <xdr:cNvSpPr txBox="1"/>
      </xdr:nvSpPr>
      <xdr:spPr>
        <a:xfrm>
          <a:off x="10515600" y="695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120255</xdr:rowOff>
    </xdr:from>
    <xdr:to>
      <xdr:col>50</xdr:col>
      <xdr:colOff>165100</xdr:colOff>
      <xdr:row>41</xdr:row>
      <xdr:rowOff>50405</xdr:rowOff>
    </xdr:to>
    <xdr:sp macro="" textlink="">
      <xdr:nvSpPr>
        <xdr:cNvPr id="131" name="楕円 130">
          <a:extLst>
            <a:ext uri="{FF2B5EF4-FFF2-40B4-BE49-F238E27FC236}">
              <a16:creationId xmlns:a16="http://schemas.microsoft.com/office/drawing/2014/main" id="{288E05DB-3BAC-4531-ABBD-634EB967DBC4}"/>
            </a:ext>
          </a:extLst>
        </xdr:cNvPr>
        <xdr:cNvSpPr/>
      </xdr:nvSpPr>
      <xdr:spPr>
        <a:xfrm>
          <a:off x="9588500" y="697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171055</xdr:rowOff>
    </xdr:from>
    <xdr:to>
      <xdr:col>55</xdr:col>
      <xdr:colOff>0</xdr:colOff>
      <xdr:row>41</xdr:row>
      <xdr:rowOff>31026</xdr:rowOff>
    </xdr:to>
    <xdr:cxnSp macro="">
      <xdr:nvCxnSpPr>
        <xdr:cNvPr id="132" name="直線コネクタ 131">
          <a:extLst>
            <a:ext uri="{FF2B5EF4-FFF2-40B4-BE49-F238E27FC236}">
              <a16:creationId xmlns:a16="http://schemas.microsoft.com/office/drawing/2014/main" id="{F7798193-354E-4E1B-AAED-FA9B0D99EBE8}"/>
            </a:ext>
          </a:extLst>
        </xdr:cNvPr>
        <xdr:cNvCxnSpPr/>
      </xdr:nvCxnSpPr>
      <xdr:spPr>
        <a:xfrm>
          <a:off x="9639300" y="7029055"/>
          <a:ext cx="838200" cy="3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123158</xdr:rowOff>
    </xdr:from>
    <xdr:to>
      <xdr:col>46</xdr:col>
      <xdr:colOff>38100</xdr:colOff>
      <xdr:row>41</xdr:row>
      <xdr:rowOff>53308</xdr:rowOff>
    </xdr:to>
    <xdr:sp macro="" textlink="">
      <xdr:nvSpPr>
        <xdr:cNvPr id="133" name="楕円 132">
          <a:extLst>
            <a:ext uri="{FF2B5EF4-FFF2-40B4-BE49-F238E27FC236}">
              <a16:creationId xmlns:a16="http://schemas.microsoft.com/office/drawing/2014/main" id="{72B0881B-CB69-4598-91F8-843CA964FCE3}"/>
            </a:ext>
          </a:extLst>
        </xdr:cNvPr>
        <xdr:cNvSpPr/>
      </xdr:nvSpPr>
      <xdr:spPr>
        <a:xfrm>
          <a:off x="8699500" y="698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171055</xdr:rowOff>
    </xdr:from>
    <xdr:to>
      <xdr:col>50</xdr:col>
      <xdr:colOff>114300</xdr:colOff>
      <xdr:row>41</xdr:row>
      <xdr:rowOff>2508</xdr:rowOff>
    </xdr:to>
    <xdr:cxnSp macro="">
      <xdr:nvCxnSpPr>
        <xdr:cNvPr id="134" name="直線コネクタ 133">
          <a:extLst>
            <a:ext uri="{FF2B5EF4-FFF2-40B4-BE49-F238E27FC236}">
              <a16:creationId xmlns:a16="http://schemas.microsoft.com/office/drawing/2014/main" id="{761E575F-2038-4631-B531-E5529E9430A7}"/>
            </a:ext>
          </a:extLst>
        </xdr:cNvPr>
        <xdr:cNvCxnSpPr/>
      </xdr:nvCxnSpPr>
      <xdr:spPr>
        <a:xfrm flipV="1">
          <a:off x="8750300" y="7029055"/>
          <a:ext cx="889000" cy="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125598</xdr:rowOff>
    </xdr:from>
    <xdr:to>
      <xdr:col>41</xdr:col>
      <xdr:colOff>101600</xdr:colOff>
      <xdr:row>41</xdr:row>
      <xdr:rowOff>55748</xdr:rowOff>
    </xdr:to>
    <xdr:sp macro="" textlink="">
      <xdr:nvSpPr>
        <xdr:cNvPr id="135" name="楕円 134">
          <a:extLst>
            <a:ext uri="{FF2B5EF4-FFF2-40B4-BE49-F238E27FC236}">
              <a16:creationId xmlns:a16="http://schemas.microsoft.com/office/drawing/2014/main" id="{3E62FCC9-FB93-469B-9BCC-5182C43622B7}"/>
            </a:ext>
          </a:extLst>
        </xdr:cNvPr>
        <xdr:cNvSpPr/>
      </xdr:nvSpPr>
      <xdr:spPr>
        <a:xfrm>
          <a:off x="7810500" y="698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2508</xdr:rowOff>
    </xdr:from>
    <xdr:to>
      <xdr:col>45</xdr:col>
      <xdr:colOff>177800</xdr:colOff>
      <xdr:row>41</xdr:row>
      <xdr:rowOff>4948</xdr:rowOff>
    </xdr:to>
    <xdr:cxnSp macro="">
      <xdr:nvCxnSpPr>
        <xdr:cNvPr id="136" name="直線コネクタ 135">
          <a:extLst>
            <a:ext uri="{FF2B5EF4-FFF2-40B4-BE49-F238E27FC236}">
              <a16:creationId xmlns:a16="http://schemas.microsoft.com/office/drawing/2014/main" id="{1845FF8B-8927-45DA-8498-8C64F4D9455B}"/>
            </a:ext>
          </a:extLst>
        </xdr:cNvPr>
        <xdr:cNvCxnSpPr/>
      </xdr:nvCxnSpPr>
      <xdr:spPr>
        <a:xfrm flipV="1">
          <a:off x="7861300" y="7031958"/>
          <a:ext cx="889000" cy="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130730</xdr:rowOff>
    </xdr:from>
    <xdr:to>
      <xdr:col>36</xdr:col>
      <xdr:colOff>165100</xdr:colOff>
      <xdr:row>41</xdr:row>
      <xdr:rowOff>60880</xdr:rowOff>
    </xdr:to>
    <xdr:sp macro="" textlink="">
      <xdr:nvSpPr>
        <xdr:cNvPr id="137" name="楕円 136">
          <a:extLst>
            <a:ext uri="{FF2B5EF4-FFF2-40B4-BE49-F238E27FC236}">
              <a16:creationId xmlns:a16="http://schemas.microsoft.com/office/drawing/2014/main" id="{57A89211-BB50-4489-B56B-FA835BB47060}"/>
            </a:ext>
          </a:extLst>
        </xdr:cNvPr>
        <xdr:cNvSpPr/>
      </xdr:nvSpPr>
      <xdr:spPr>
        <a:xfrm>
          <a:off x="6921500" y="698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4948</xdr:rowOff>
    </xdr:from>
    <xdr:to>
      <xdr:col>41</xdr:col>
      <xdr:colOff>50800</xdr:colOff>
      <xdr:row>41</xdr:row>
      <xdr:rowOff>10080</xdr:rowOff>
    </xdr:to>
    <xdr:cxnSp macro="">
      <xdr:nvCxnSpPr>
        <xdr:cNvPr id="138" name="直線コネクタ 137">
          <a:extLst>
            <a:ext uri="{FF2B5EF4-FFF2-40B4-BE49-F238E27FC236}">
              <a16:creationId xmlns:a16="http://schemas.microsoft.com/office/drawing/2014/main" id="{DABF1403-B202-46BE-AA1E-F64EAE016F5E}"/>
            </a:ext>
          </a:extLst>
        </xdr:cNvPr>
        <xdr:cNvCxnSpPr/>
      </xdr:nvCxnSpPr>
      <xdr:spPr>
        <a:xfrm flipV="1">
          <a:off x="6972300" y="7034398"/>
          <a:ext cx="889000" cy="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58255</xdr:rowOff>
    </xdr:from>
    <xdr:ext cx="534377" cy="259045"/>
    <xdr:sp macro="" textlink="">
      <xdr:nvSpPr>
        <xdr:cNvPr id="139" name="n_1aveValue【道路】&#10;一人当たり延長">
          <a:extLst>
            <a:ext uri="{FF2B5EF4-FFF2-40B4-BE49-F238E27FC236}">
              <a16:creationId xmlns:a16="http://schemas.microsoft.com/office/drawing/2014/main" id="{E905E00C-A371-494F-8C0B-7711547425C8}"/>
            </a:ext>
          </a:extLst>
        </xdr:cNvPr>
        <xdr:cNvSpPr txBox="1"/>
      </xdr:nvSpPr>
      <xdr:spPr>
        <a:xfrm>
          <a:off x="9359411" y="708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47515</xdr:rowOff>
    </xdr:from>
    <xdr:ext cx="534377" cy="259045"/>
    <xdr:sp macro="" textlink="">
      <xdr:nvSpPr>
        <xdr:cNvPr id="140" name="n_2aveValue【道路】&#10;一人当たり延長">
          <a:extLst>
            <a:ext uri="{FF2B5EF4-FFF2-40B4-BE49-F238E27FC236}">
              <a16:creationId xmlns:a16="http://schemas.microsoft.com/office/drawing/2014/main" id="{3379AE9D-488F-41F3-8B4F-3F0F970727A1}"/>
            </a:ext>
          </a:extLst>
        </xdr:cNvPr>
        <xdr:cNvSpPr txBox="1"/>
      </xdr:nvSpPr>
      <xdr:spPr>
        <a:xfrm>
          <a:off x="8483111" y="707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52409</xdr:rowOff>
    </xdr:from>
    <xdr:ext cx="534377" cy="259045"/>
    <xdr:sp macro="" textlink="">
      <xdr:nvSpPr>
        <xdr:cNvPr id="141" name="n_3aveValue【道路】&#10;一人当たり延長">
          <a:extLst>
            <a:ext uri="{FF2B5EF4-FFF2-40B4-BE49-F238E27FC236}">
              <a16:creationId xmlns:a16="http://schemas.microsoft.com/office/drawing/2014/main" id="{D6EEA1EF-6FD5-435C-B295-7DB5560D65F9}"/>
            </a:ext>
          </a:extLst>
        </xdr:cNvPr>
        <xdr:cNvSpPr txBox="1"/>
      </xdr:nvSpPr>
      <xdr:spPr>
        <a:xfrm>
          <a:off x="7594111" y="708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72384</xdr:rowOff>
    </xdr:from>
    <xdr:ext cx="534377" cy="259045"/>
    <xdr:sp macro="" textlink="">
      <xdr:nvSpPr>
        <xdr:cNvPr id="142" name="n_4aveValue【道路】&#10;一人当たり延長">
          <a:extLst>
            <a:ext uri="{FF2B5EF4-FFF2-40B4-BE49-F238E27FC236}">
              <a16:creationId xmlns:a16="http://schemas.microsoft.com/office/drawing/2014/main" id="{68D64B5A-010E-4582-84E8-1C9FF8509CEC}"/>
            </a:ext>
          </a:extLst>
        </xdr:cNvPr>
        <xdr:cNvSpPr txBox="1"/>
      </xdr:nvSpPr>
      <xdr:spPr>
        <a:xfrm>
          <a:off x="6705111" y="675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66932</xdr:rowOff>
    </xdr:from>
    <xdr:ext cx="534377" cy="259045"/>
    <xdr:sp macro="" textlink="">
      <xdr:nvSpPr>
        <xdr:cNvPr id="143" name="n_1mainValue【道路】&#10;一人当たり延長">
          <a:extLst>
            <a:ext uri="{FF2B5EF4-FFF2-40B4-BE49-F238E27FC236}">
              <a16:creationId xmlns:a16="http://schemas.microsoft.com/office/drawing/2014/main" id="{CDE2CEF3-4865-4722-B3D8-440BCA838079}"/>
            </a:ext>
          </a:extLst>
        </xdr:cNvPr>
        <xdr:cNvSpPr txBox="1"/>
      </xdr:nvSpPr>
      <xdr:spPr>
        <a:xfrm>
          <a:off x="9359411" y="675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69835</xdr:rowOff>
    </xdr:from>
    <xdr:ext cx="534377" cy="259045"/>
    <xdr:sp macro="" textlink="">
      <xdr:nvSpPr>
        <xdr:cNvPr id="144" name="n_2mainValue【道路】&#10;一人当たり延長">
          <a:extLst>
            <a:ext uri="{FF2B5EF4-FFF2-40B4-BE49-F238E27FC236}">
              <a16:creationId xmlns:a16="http://schemas.microsoft.com/office/drawing/2014/main" id="{21F56F94-6068-4211-8069-069A7838F778}"/>
            </a:ext>
          </a:extLst>
        </xdr:cNvPr>
        <xdr:cNvSpPr txBox="1"/>
      </xdr:nvSpPr>
      <xdr:spPr>
        <a:xfrm>
          <a:off x="8483111" y="675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72275</xdr:rowOff>
    </xdr:from>
    <xdr:ext cx="534377" cy="259045"/>
    <xdr:sp macro="" textlink="">
      <xdr:nvSpPr>
        <xdr:cNvPr id="145" name="n_3mainValue【道路】&#10;一人当たり延長">
          <a:extLst>
            <a:ext uri="{FF2B5EF4-FFF2-40B4-BE49-F238E27FC236}">
              <a16:creationId xmlns:a16="http://schemas.microsoft.com/office/drawing/2014/main" id="{B559F97F-9802-43FF-9C1B-8A73FBA7C7D0}"/>
            </a:ext>
          </a:extLst>
        </xdr:cNvPr>
        <xdr:cNvSpPr txBox="1"/>
      </xdr:nvSpPr>
      <xdr:spPr>
        <a:xfrm>
          <a:off x="7594111" y="675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52007</xdr:rowOff>
    </xdr:from>
    <xdr:ext cx="534377" cy="259045"/>
    <xdr:sp macro="" textlink="">
      <xdr:nvSpPr>
        <xdr:cNvPr id="146" name="n_4mainValue【道路】&#10;一人当たり延長">
          <a:extLst>
            <a:ext uri="{FF2B5EF4-FFF2-40B4-BE49-F238E27FC236}">
              <a16:creationId xmlns:a16="http://schemas.microsoft.com/office/drawing/2014/main" id="{3B9E0FC9-E5CD-47BB-868A-24901B34DE54}"/>
            </a:ext>
          </a:extLst>
        </xdr:cNvPr>
        <xdr:cNvSpPr txBox="1"/>
      </xdr:nvSpPr>
      <xdr:spPr>
        <a:xfrm>
          <a:off x="6705111" y="70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BDE2DE42-17DD-4660-9D9F-E563F37FE5E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2B3733AE-C62D-42BD-AECE-676868351D1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79FC1B13-804C-49FA-9CC0-0DFB147BBAC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35084137-AC14-4290-8707-D974BDA7C23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F4B30AF-FF35-4189-A634-FDA200641D4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75152E67-18C7-439E-AF2C-63A72853D19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FA2C76B3-683E-4578-B30D-AE6DB1F3558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41ABB9F9-35F4-4928-BF4F-5EA5D2A9298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5B2E1073-1E87-4F33-BC03-A9E950BBC29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86695EB6-2A04-4F1B-A417-B6680F83D7D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27CAA19F-4384-4906-A52D-9E11ED3AE89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7840E0BA-1CC3-4A6D-AEF9-9E3C7D76D01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AD297E56-D051-4C65-975A-F794F317845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7BD57D82-E6B6-4A24-9EF1-EC9836C5A80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3B17F3D9-4114-4D74-8F9D-33FD91712EB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151732A4-6A47-455C-AEC1-00D994A5E73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72406BC2-1C01-4C0F-B190-20069F1D803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F0070CA5-521D-4A00-925D-DFB9E8AC7EB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FC63A818-6C7D-4E30-AC6B-C468C879B0E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6B6A9675-FF03-471F-B9E2-B84EC2371C3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9F0E3930-5432-4B77-834F-09EEA402455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DE42D53A-24F6-4A30-A207-C5CAAB0F6EF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F1B40E27-7FAD-4EFF-8A6E-A3DAFE0F083D}"/>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2788AE57-19FB-475C-B57F-82CD5623A95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34B3B2D1-78C8-45DF-93CA-CF2E9D485B8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107769</xdr:rowOff>
    </xdr:to>
    <xdr:cxnSp macro="">
      <xdr:nvCxnSpPr>
        <xdr:cNvPr id="172" name="直線コネクタ 171">
          <a:extLst>
            <a:ext uri="{FF2B5EF4-FFF2-40B4-BE49-F238E27FC236}">
              <a16:creationId xmlns:a16="http://schemas.microsoft.com/office/drawing/2014/main" id="{C6112AA9-E54E-4F90-9EE8-126B3E58A17D}"/>
            </a:ext>
          </a:extLst>
        </xdr:cNvPr>
        <xdr:cNvCxnSpPr/>
      </xdr:nvCxnSpPr>
      <xdr:spPr>
        <a:xfrm flipV="1">
          <a:off x="4634865" y="947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111596</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D56C95CC-8AED-46A5-85C4-C8DE4CFD879B}"/>
            </a:ext>
          </a:extLst>
        </xdr:cNvPr>
        <xdr:cNvSpPr txBox="1"/>
      </xdr:nvSpPr>
      <xdr:spPr>
        <a:xfrm>
          <a:off x="4673600" y="1108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107769</xdr:rowOff>
    </xdr:from>
    <xdr:to>
      <xdr:col>24</xdr:col>
      <xdr:colOff>152400</xdr:colOff>
      <xdr:row>64</xdr:row>
      <xdr:rowOff>107769</xdr:rowOff>
    </xdr:to>
    <xdr:cxnSp macro="">
      <xdr:nvCxnSpPr>
        <xdr:cNvPr id="174" name="直線コネクタ 173">
          <a:extLst>
            <a:ext uri="{FF2B5EF4-FFF2-40B4-BE49-F238E27FC236}">
              <a16:creationId xmlns:a16="http://schemas.microsoft.com/office/drawing/2014/main" id="{6DD64271-D898-4DD4-9AF3-5DA534385F38}"/>
            </a:ext>
          </a:extLst>
        </xdr:cNvPr>
        <xdr:cNvCxnSpPr/>
      </xdr:nvCxnSpPr>
      <xdr:spPr>
        <a:xfrm>
          <a:off x="4546600" y="1108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5515EEAA-D842-428F-AEE4-F6F06A28B14B}"/>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a:extLst>
            <a:ext uri="{FF2B5EF4-FFF2-40B4-BE49-F238E27FC236}">
              <a16:creationId xmlns:a16="http://schemas.microsoft.com/office/drawing/2014/main" id="{C22BF92B-85FC-4C59-8EE1-75174BE32B6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2D25B03A-A328-43F7-BC9C-02EF4107D1CB}"/>
            </a:ext>
          </a:extLst>
        </xdr:cNvPr>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8" name="フローチャート: 判断 177">
          <a:extLst>
            <a:ext uri="{FF2B5EF4-FFF2-40B4-BE49-F238E27FC236}">
              <a16:creationId xmlns:a16="http://schemas.microsoft.com/office/drawing/2014/main" id="{B9049757-995C-4D8D-8D82-97D71ADF10FC}"/>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24312</xdr:rowOff>
    </xdr:from>
    <xdr:to>
      <xdr:col>20</xdr:col>
      <xdr:colOff>38100</xdr:colOff>
      <xdr:row>61</xdr:row>
      <xdr:rowOff>125912</xdr:rowOff>
    </xdr:to>
    <xdr:sp macro="" textlink="">
      <xdr:nvSpPr>
        <xdr:cNvPr id="179" name="フローチャート: 判断 178">
          <a:extLst>
            <a:ext uri="{FF2B5EF4-FFF2-40B4-BE49-F238E27FC236}">
              <a16:creationId xmlns:a16="http://schemas.microsoft.com/office/drawing/2014/main" id="{3275A4E8-9BCB-455A-963F-EFFC5F1743BD}"/>
            </a:ext>
          </a:extLst>
        </xdr:cNvPr>
        <xdr:cNvSpPr/>
      </xdr:nvSpPr>
      <xdr:spPr>
        <a:xfrm>
          <a:off x="3746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80" name="フローチャート: 判断 179">
          <a:extLst>
            <a:ext uri="{FF2B5EF4-FFF2-40B4-BE49-F238E27FC236}">
              <a16:creationId xmlns:a16="http://schemas.microsoft.com/office/drawing/2014/main" id="{6908B978-1AF8-45F6-B7A6-D501C6D7D3BC}"/>
            </a:ext>
          </a:extLst>
        </xdr:cNvPr>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146776</xdr:rowOff>
    </xdr:from>
    <xdr:to>
      <xdr:col>10</xdr:col>
      <xdr:colOff>165100</xdr:colOff>
      <xdr:row>61</xdr:row>
      <xdr:rowOff>76926</xdr:rowOff>
    </xdr:to>
    <xdr:sp macro="" textlink="">
      <xdr:nvSpPr>
        <xdr:cNvPr id="181" name="フローチャート: 判断 180">
          <a:extLst>
            <a:ext uri="{FF2B5EF4-FFF2-40B4-BE49-F238E27FC236}">
              <a16:creationId xmlns:a16="http://schemas.microsoft.com/office/drawing/2014/main" id="{6431A938-25A7-48E4-86DB-ADA7972E9B09}"/>
            </a:ext>
          </a:extLst>
        </xdr:cNvPr>
        <xdr:cNvSpPr/>
      </xdr:nvSpPr>
      <xdr:spPr>
        <a:xfrm>
          <a:off x="1968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81462</xdr:rowOff>
    </xdr:from>
    <xdr:to>
      <xdr:col>6</xdr:col>
      <xdr:colOff>38100</xdr:colOff>
      <xdr:row>61</xdr:row>
      <xdr:rowOff>11612</xdr:rowOff>
    </xdr:to>
    <xdr:sp macro="" textlink="">
      <xdr:nvSpPr>
        <xdr:cNvPr id="182" name="フローチャート: 判断 181">
          <a:extLst>
            <a:ext uri="{FF2B5EF4-FFF2-40B4-BE49-F238E27FC236}">
              <a16:creationId xmlns:a16="http://schemas.microsoft.com/office/drawing/2014/main" id="{2F272660-F566-41AD-8A5D-ABC8D9176FD7}"/>
            </a:ext>
          </a:extLst>
        </xdr:cNvPr>
        <xdr:cNvSpPr/>
      </xdr:nvSpPr>
      <xdr:spPr>
        <a:xfrm>
          <a:off x="1079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E724C0E9-C4A8-4EC1-B971-5A9E7DC8293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1FDA082A-7637-44B8-89CB-C479E35148A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42938B5-D00B-4639-B880-675B14C6922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6AB740B-3421-457B-9677-895848606B4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B84F1A51-68C2-473A-A598-E354EA95E63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16147</xdr:rowOff>
    </xdr:from>
    <xdr:to>
      <xdr:col>24</xdr:col>
      <xdr:colOff>114300</xdr:colOff>
      <xdr:row>61</xdr:row>
      <xdr:rowOff>117747</xdr:rowOff>
    </xdr:to>
    <xdr:sp macro="" textlink="">
      <xdr:nvSpPr>
        <xdr:cNvPr id="188" name="楕円 187">
          <a:extLst>
            <a:ext uri="{FF2B5EF4-FFF2-40B4-BE49-F238E27FC236}">
              <a16:creationId xmlns:a16="http://schemas.microsoft.com/office/drawing/2014/main" id="{1A6909C8-2E4C-49ED-981D-0671EA1522BC}"/>
            </a:ext>
          </a:extLst>
        </xdr:cNvPr>
        <xdr:cNvSpPr/>
      </xdr:nvSpPr>
      <xdr:spPr>
        <a:xfrm>
          <a:off x="45847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166024</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A189B7AF-94D2-4A26-90D2-695794D9B6ED}"/>
            </a:ext>
          </a:extLst>
        </xdr:cNvPr>
        <xdr:cNvSpPr txBox="1"/>
      </xdr:nvSpPr>
      <xdr:spPr>
        <a:xfrm>
          <a:off x="4673600"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161472</xdr:rowOff>
    </xdr:from>
    <xdr:to>
      <xdr:col>20</xdr:col>
      <xdr:colOff>38100</xdr:colOff>
      <xdr:row>61</xdr:row>
      <xdr:rowOff>91622</xdr:rowOff>
    </xdr:to>
    <xdr:sp macro="" textlink="">
      <xdr:nvSpPr>
        <xdr:cNvPr id="190" name="楕円 189">
          <a:extLst>
            <a:ext uri="{FF2B5EF4-FFF2-40B4-BE49-F238E27FC236}">
              <a16:creationId xmlns:a16="http://schemas.microsoft.com/office/drawing/2014/main" id="{A4865988-8DE2-4368-89AB-51E87E647D69}"/>
            </a:ext>
          </a:extLst>
        </xdr:cNvPr>
        <xdr:cNvSpPr/>
      </xdr:nvSpPr>
      <xdr:spPr>
        <a:xfrm>
          <a:off x="3746500" y="10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40822</xdr:rowOff>
    </xdr:from>
    <xdr:to>
      <xdr:col>24</xdr:col>
      <xdr:colOff>63500</xdr:colOff>
      <xdr:row>61</xdr:row>
      <xdr:rowOff>66947</xdr:rowOff>
    </xdr:to>
    <xdr:cxnSp macro="">
      <xdr:nvCxnSpPr>
        <xdr:cNvPr id="191" name="直線コネクタ 190">
          <a:extLst>
            <a:ext uri="{FF2B5EF4-FFF2-40B4-BE49-F238E27FC236}">
              <a16:creationId xmlns:a16="http://schemas.microsoft.com/office/drawing/2014/main" id="{8965E663-E614-40EE-916A-71536BE4652B}"/>
            </a:ext>
          </a:extLst>
        </xdr:cNvPr>
        <xdr:cNvCxnSpPr/>
      </xdr:nvCxnSpPr>
      <xdr:spPr>
        <a:xfrm>
          <a:off x="3797300" y="10499272"/>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136978</xdr:rowOff>
    </xdr:from>
    <xdr:to>
      <xdr:col>15</xdr:col>
      <xdr:colOff>101600</xdr:colOff>
      <xdr:row>61</xdr:row>
      <xdr:rowOff>67128</xdr:rowOff>
    </xdr:to>
    <xdr:sp macro="" textlink="">
      <xdr:nvSpPr>
        <xdr:cNvPr id="192" name="楕円 191">
          <a:extLst>
            <a:ext uri="{FF2B5EF4-FFF2-40B4-BE49-F238E27FC236}">
              <a16:creationId xmlns:a16="http://schemas.microsoft.com/office/drawing/2014/main" id="{73A6A7DB-E9F3-40BE-B7E4-01F38C8916D9}"/>
            </a:ext>
          </a:extLst>
        </xdr:cNvPr>
        <xdr:cNvSpPr/>
      </xdr:nvSpPr>
      <xdr:spPr>
        <a:xfrm>
          <a:off x="2857500" y="1042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16328</xdr:rowOff>
    </xdr:from>
    <xdr:to>
      <xdr:col>19</xdr:col>
      <xdr:colOff>177800</xdr:colOff>
      <xdr:row>61</xdr:row>
      <xdr:rowOff>40822</xdr:rowOff>
    </xdr:to>
    <xdr:cxnSp macro="">
      <xdr:nvCxnSpPr>
        <xdr:cNvPr id="193" name="直線コネクタ 192">
          <a:extLst>
            <a:ext uri="{FF2B5EF4-FFF2-40B4-BE49-F238E27FC236}">
              <a16:creationId xmlns:a16="http://schemas.microsoft.com/office/drawing/2014/main" id="{6347EA84-129E-4BF0-99BD-7E51797334FA}"/>
            </a:ext>
          </a:extLst>
        </xdr:cNvPr>
        <xdr:cNvCxnSpPr/>
      </xdr:nvCxnSpPr>
      <xdr:spPr>
        <a:xfrm>
          <a:off x="2908300" y="10474778"/>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94524</xdr:rowOff>
    </xdr:from>
    <xdr:to>
      <xdr:col>10</xdr:col>
      <xdr:colOff>165100</xdr:colOff>
      <xdr:row>61</xdr:row>
      <xdr:rowOff>24674</xdr:rowOff>
    </xdr:to>
    <xdr:sp macro="" textlink="">
      <xdr:nvSpPr>
        <xdr:cNvPr id="194" name="楕円 193">
          <a:extLst>
            <a:ext uri="{FF2B5EF4-FFF2-40B4-BE49-F238E27FC236}">
              <a16:creationId xmlns:a16="http://schemas.microsoft.com/office/drawing/2014/main" id="{E7948700-1D0F-4429-93B7-5FD8A3211F5F}"/>
            </a:ext>
          </a:extLst>
        </xdr:cNvPr>
        <xdr:cNvSpPr/>
      </xdr:nvSpPr>
      <xdr:spPr>
        <a:xfrm>
          <a:off x="1968500" y="103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145324</xdr:rowOff>
    </xdr:from>
    <xdr:to>
      <xdr:col>15</xdr:col>
      <xdr:colOff>50800</xdr:colOff>
      <xdr:row>61</xdr:row>
      <xdr:rowOff>16328</xdr:rowOff>
    </xdr:to>
    <xdr:cxnSp macro="">
      <xdr:nvCxnSpPr>
        <xdr:cNvPr id="195" name="直線コネクタ 194">
          <a:extLst>
            <a:ext uri="{FF2B5EF4-FFF2-40B4-BE49-F238E27FC236}">
              <a16:creationId xmlns:a16="http://schemas.microsoft.com/office/drawing/2014/main" id="{94F22593-7168-4CED-A408-283A0B262F75}"/>
            </a:ext>
          </a:extLst>
        </xdr:cNvPr>
        <xdr:cNvCxnSpPr/>
      </xdr:nvCxnSpPr>
      <xdr:spPr>
        <a:xfrm>
          <a:off x="2019300" y="1043232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83094</xdr:rowOff>
    </xdr:from>
    <xdr:to>
      <xdr:col>6</xdr:col>
      <xdr:colOff>38100</xdr:colOff>
      <xdr:row>61</xdr:row>
      <xdr:rowOff>13244</xdr:rowOff>
    </xdr:to>
    <xdr:sp macro="" textlink="">
      <xdr:nvSpPr>
        <xdr:cNvPr id="196" name="楕円 195">
          <a:extLst>
            <a:ext uri="{FF2B5EF4-FFF2-40B4-BE49-F238E27FC236}">
              <a16:creationId xmlns:a16="http://schemas.microsoft.com/office/drawing/2014/main" id="{DD2EAA0A-B74D-4E7A-9F08-4AF530EA198B}"/>
            </a:ext>
          </a:extLst>
        </xdr:cNvPr>
        <xdr:cNvSpPr/>
      </xdr:nvSpPr>
      <xdr:spPr>
        <a:xfrm>
          <a:off x="1079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133894</xdr:rowOff>
    </xdr:from>
    <xdr:to>
      <xdr:col>10</xdr:col>
      <xdr:colOff>114300</xdr:colOff>
      <xdr:row>60</xdr:row>
      <xdr:rowOff>145324</xdr:rowOff>
    </xdr:to>
    <xdr:cxnSp macro="">
      <xdr:nvCxnSpPr>
        <xdr:cNvPr id="197" name="直線コネクタ 196">
          <a:extLst>
            <a:ext uri="{FF2B5EF4-FFF2-40B4-BE49-F238E27FC236}">
              <a16:creationId xmlns:a16="http://schemas.microsoft.com/office/drawing/2014/main" id="{36279BD6-BB51-43F5-A266-D3F4EC0E9597}"/>
            </a:ext>
          </a:extLst>
        </xdr:cNvPr>
        <xdr:cNvCxnSpPr/>
      </xdr:nvCxnSpPr>
      <xdr:spPr>
        <a:xfrm>
          <a:off x="1130300" y="1042089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117039</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23BCEB76-7512-4998-83DC-C5484623A86E}"/>
            </a:ext>
          </a:extLst>
        </xdr:cNvPr>
        <xdr:cNvSpPr txBox="1"/>
      </xdr:nvSpPr>
      <xdr:spPr>
        <a:xfrm>
          <a:off x="3582044" y="1057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76217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742D31C9-2555-426A-B53D-2D1A783C04A4}"/>
            </a:ext>
          </a:extLst>
        </xdr:cNvPr>
        <xdr:cNvSpPr txBox="1"/>
      </xdr:nvSpPr>
      <xdr:spPr>
        <a:xfrm>
          <a:off x="2705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68053</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7ACDBF42-4770-4A26-8456-80DBCCC5497F}"/>
            </a:ext>
          </a:extLst>
        </xdr:cNvPr>
        <xdr:cNvSpPr txBox="1"/>
      </xdr:nvSpPr>
      <xdr:spPr>
        <a:xfrm>
          <a:off x="1816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28139</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95A63DDF-8646-4F88-B676-DF10CF03BEB6}"/>
            </a:ext>
          </a:extLst>
        </xdr:cNvPr>
        <xdr:cNvSpPr txBox="1"/>
      </xdr:nvSpPr>
      <xdr:spPr>
        <a:xfrm>
          <a:off x="927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108149</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24C9EBA1-F51B-4EC0-9EC6-AED7F5510DDD}"/>
            </a:ext>
          </a:extLst>
        </xdr:cNvPr>
        <xdr:cNvSpPr txBox="1"/>
      </xdr:nvSpPr>
      <xdr:spPr>
        <a:xfrm>
          <a:off x="3582044" y="1022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83655</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D29F5A9F-888B-4728-A44F-91A71CE00413}"/>
            </a:ext>
          </a:extLst>
        </xdr:cNvPr>
        <xdr:cNvSpPr txBox="1"/>
      </xdr:nvSpPr>
      <xdr:spPr>
        <a:xfrm>
          <a:off x="2705744" y="1019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41201</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10053B06-B048-49F0-8915-C8F6E1D41785}"/>
            </a:ext>
          </a:extLst>
        </xdr:cNvPr>
        <xdr:cNvSpPr txBox="1"/>
      </xdr:nvSpPr>
      <xdr:spPr>
        <a:xfrm>
          <a:off x="1816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4371</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66627254-60F4-4F73-9B8A-440F88218E39}"/>
            </a:ext>
          </a:extLst>
        </xdr:cNvPr>
        <xdr:cNvSpPr txBox="1"/>
      </xdr:nvSpPr>
      <xdr:spPr>
        <a:xfrm>
          <a:off x="927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A8B0C4B5-7BC6-45B6-A9AA-09F10297658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5D9CB523-2D20-4CF1-AD78-4B40A8107C7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32A3F862-0F3E-4BCA-87F8-7D83BB946F8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E9AB1848-E869-4C9F-934E-CC017CFC005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1FB7472F-CB67-4398-9E0B-4818C6E8819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A6D8C91B-1752-4249-A923-CC0ACACE8AC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44583D2A-1761-4DB1-8F6E-85C4C4CB3D9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71973453-AA92-4838-92C2-AE722CE34F4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BCF1B312-55AE-46F8-A16E-4FFA1253070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6410EDD7-5C69-48C9-A549-5E7D04265A5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77231B61-6CAE-4022-8DDB-4B845C55EF5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DCA04D3D-5651-4EA3-83E8-CC402947D3B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9F5F813F-7CF4-4BF0-AE88-8373E6364B72}"/>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8EE13F78-C330-4713-B2D2-11E8B5195982}"/>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034E23C3-07E1-4490-9AB3-4160D7DEE1F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FD5A524C-7859-4C5F-888B-DC7B6B121974}"/>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B9BB633B-C57E-4F2A-9676-D56F37E9616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BE50B713-4379-482C-B8C2-9EF027DCCB51}"/>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71122BBF-5B6B-42FF-9C61-9D9715F9B1DC}"/>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5" name="テキスト ボックス 224">
          <a:extLst>
            <a:ext uri="{FF2B5EF4-FFF2-40B4-BE49-F238E27FC236}">
              <a16:creationId xmlns:a16="http://schemas.microsoft.com/office/drawing/2014/main" id="{ED5322AE-A6BD-438C-BD4B-00345BB3396C}"/>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26A470B8-E42F-49BD-B728-2EBA87CD7C0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7" name="テキスト ボックス 226">
          <a:extLst>
            <a:ext uri="{FF2B5EF4-FFF2-40B4-BE49-F238E27FC236}">
              <a16:creationId xmlns:a16="http://schemas.microsoft.com/office/drawing/2014/main" id="{848748A5-84AF-44F1-8DDB-90DE0523C2BB}"/>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733F545D-EC11-4EF5-A5FA-01F58780395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160153</xdr:rowOff>
    </xdr:from>
    <xdr:to>
      <xdr:col>54</xdr:col>
      <xdr:colOff>189865</xdr:colOff>
      <xdr:row>64</xdr:row>
      <xdr:rowOff>76198</xdr:rowOff>
    </xdr:to>
    <xdr:cxnSp macro="">
      <xdr:nvCxnSpPr>
        <xdr:cNvPr id="229" name="直線コネクタ 228">
          <a:extLst>
            <a:ext uri="{FF2B5EF4-FFF2-40B4-BE49-F238E27FC236}">
              <a16:creationId xmlns:a16="http://schemas.microsoft.com/office/drawing/2014/main" id="{9EEBA48F-A15B-45FA-8160-4127686CC1CE}"/>
            </a:ext>
          </a:extLst>
        </xdr:cNvPr>
        <xdr:cNvCxnSpPr/>
      </xdr:nvCxnSpPr>
      <xdr:spPr>
        <a:xfrm flipV="1">
          <a:off x="10476865" y="9589903"/>
          <a:ext cx="0" cy="1459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80025</xdr:rowOff>
    </xdr:from>
    <xdr:ext cx="313932" cy="259045"/>
    <xdr:sp macro="" textlink="">
      <xdr:nvSpPr>
        <xdr:cNvPr id="230" name="【橋りょう・トンネル】&#10;一人当たり有形固定資産（償却資産）額最小値テキスト">
          <a:extLst>
            <a:ext uri="{FF2B5EF4-FFF2-40B4-BE49-F238E27FC236}">
              <a16:creationId xmlns:a16="http://schemas.microsoft.com/office/drawing/2014/main" id="{907D7219-9EB2-405D-96BE-D9FD69A2BBB1}"/>
            </a:ext>
          </a:extLst>
        </xdr:cNvPr>
        <xdr:cNvSpPr txBox="1"/>
      </xdr:nvSpPr>
      <xdr:spPr>
        <a:xfrm>
          <a:off x="10515600" y="110528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76198</xdr:rowOff>
    </xdr:from>
    <xdr:to>
      <xdr:col>55</xdr:col>
      <xdr:colOff>88900</xdr:colOff>
      <xdr:row>64</xdr:row>
      <xdr:rowOff>76198</xdr:rowOff>
    </xdr:to>
    <xdr:cxnSp macro="">
      <xdr:nvCxnSpPr>
        <xdr:cNvPr id="231" name="直線コネクタ 230">
          <a:extLst>
            <a:ext uri="{FF2B5EF4-FFF2-40B4-BE49-F238E27FC236}">
              <a16:creationId xmlns:a16="http://schemas.microsoft.com/office/drawing/2014/main" id="{C01A89F0-ECB2-4BA8-9ABD-2619B252C9B9}"/>
            </a:ext>
          </a:extLst>
        </xdr:cNvPr>
        <xdr:cNvCxnSpPr/>
      </xdr:nvCxnSpPr>
      <xdr:spPr>
        <a:xfrm>
          <a:off x="10388600" y="1104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106830</xdr:rowOff>
    </xdr:from>
    <xdr:ext cx="754822" cy="259045"/>
    <xdr:sp macro="" textlink="">
      <xdr:nvSpPr>
        <xdr:cNvPr id="232" name="【橋りょう・トンネル】&#10;一人当たり有形固定資産（償却資産）額最大値テキスト">
          <a:extLst>
            <a:ext uri="{FF2B5EF4-FFF2-40B4-BE49-F238E27FC236}">
              <a16:creationId xmlns:a16="http://schemas.microsoft.com/office/drawing/2014/main" id="{EB0D7C4E-5784-40E6-A4F0-3387B752B9B7}"/>
            </a:ext>
          </a:extLst>
        </xdr:cNvPr>
        <xdr:cNvSpPr txBox="1"/>
      </xdr:nvSpPr>
      <xdr:spPr>
        <a:xfrm>
          <a:off x="10515600" y="936513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160153</xdr:rowOff>
    </xdr:from>
    <xdr:to>
      <xdr:col>55</xdr:col>
      <xdr:colOff>88900</xdr:colOff>
      <xdr:row>55</xdr:row>
      <xdr:rowOff>160153</xdr:rowOff>
    </xdr:to>
    <xdr:cxnSp macro="">
      <xdr:nvCxnSpPr>
        <xdr:cNvPr id="233" name="直線コネクタ 232">
          <a:extLst>
            <a:ext uri="{FF2B5EF4-FFF2-40B4-BE49-F238E27FC236}">
              <a16:creationId xmlns:a16="http://schemas.microsoft.com/office/drawing/2014/main" id="{B94B31BD-BC0C-4FD6-BAE5-7BCC0E7E2E14}"/>
            </a:ext>
          </a:extLst>
        </xdr:cNvPr>
        <xdr:cNvCxnSpPr/>
      </xdr:nvCxnSpPr>
      <xdr:spPr>
        <a:xfrm>
          <a:off x="10388600" y="95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62633</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AB30BD6E-4DF8-47DF-B206-7F78603D3DB8}"/>
            </a:ext>
          </a:extLst>
        </xdr:cNvPr>
        <xdr:cNvSpPr txBox="1"/>
      </xdr:nvSpPr>
      <xdr:spPr>
        <a:xfrm>
          <a:off x="10515600" y="1069253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39756</xdr:rowOff>
    </xdr:from>
    <xdr:to>
      <xdr:col>55</xdr:col>
      <xdr:colOff>50800</xdr:colOff>
      <xdr:row>63</xdr:row>
      <xdr:rowOff>141356</xdr:rowOff>
    </xdr:to>
    <xdr:sp macro="" textlink="">
      <xdr:nvSpPr>
        <xdr:cNvPr id="235" name="フローチャート: 判断 234">
          <a:extLst>
            <a:ext uri="{FF2B5EF4-FFF2-40B4-BE49-F238E27FC236}">
              <a16:creationId xmlns:a16="http://schemas.microsoft.com/office/drawing/2014/main" id="{65CEAF18-C5E2-452F-918B-1443933885FE}"/>
            </a:ext>
          </a:extLst>
        </xdr:cNvPr>
        <xdr:cNvSpPr/>
      </xdr:nvSpPr>
      <xdr:spPr>
        <a:xfrm>
          <a:off x="10426700" y="1084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22398</xdr:rowOff>
    </xdr:from>
    <xdr:to>
      <xdr:col>50</xdr:col>
      <xdr:colOff>165100</xdr:colOff>
      <xdr:row>63</xdr:row>
      <xdr:rowOff>123998</xdr:rowOff>
    </xdr:to>
    <xdr:sp macro="" textlink="">
      <xdr:nvSpPr>
        <xdr:cNvPr id="236" name="フローチャート: 判断 235">
          <a:extLst>
            <a:ext uri="{FF2B5EF4-FFF2-40B4-BE49-F238E27FC236}">
              <a16:creationId xmlns:a16="http://schemas.microsoft.com/office/drawing/2014/main" id="{AEAE9D40-BE4B-4D11-8B30-DF346DF839F0}"/>
            </a:ext>
          </a:extLst>
        </xdr:cNvPr>
        <xdr:cNvSpPr/>
      </xdr:nvSpPr>
      <xdr:spPr>
        <a:xfrm>
          <a:off x="9588500" y="10823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153653</xdr:rowOff>
    </xdr:from>
    <xdr:to>
      <xdr:col>46</xdr:col>
      <xdr:colOff>38100</xdr:colOff>
      <xdr:row>63</xdr:row>
      <xdr:rowOff>83803</xdr:rowOff>
    </xdr:to>
    <xdr:sp macro="" textlink="">
      <xdr:nvSpPr>
        <xdr:cNvPr id="237" name="フローチャート: 判断 236">
          <a:extLst>
            <a:ext uri="{FF2B5EF4-FFF2-40B4-BE49-F238E27FC236}">
              <a16:creationId xmlns:a16="http://schemas.microsoft.com/office/drawing/2014/main" id="{65FD0F83-5271-4086-8AC6-1A36F303B388}"/>
            </a:ext>
          </a:extLst>
        </xdr:cNvPr>
        <xdr:cNvSpPr/>
      </xdr:nvSpPr>
      <xdr:spPr>
        <a:xfrm>
          <a:off x="8699500" y="107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154923</xdr:rowOff>
    </xdr:from>
    <xdr:to>
      <xdr:col>41</xdr:col>
      <xdr:colOff>101600</xdr:colOff>
      <xdr:row>63</xdr:row>
      <xdr:rowOff>85073</xdr:rowOff>
    </xdr:to>
    <xdr:sp macro="" textlink="">
      <xdr:nvSpPr>
        <xdr:cNvPr id="238" name="フローチャート: 判断 237">
          <a:extLst>
            <a:ext uri="{FF2B5EF4-FFF2-40B4-BE49-F238E27FC236}">
              <a16:creationId xmlns:a16="http://schemas.microsoft.com/office/drawing/2014/main" id="{54DFB2DB-9523-460B-856A-6706DA1C2972}"/>
            </a:ext>
          </a:extLst>
        </xdr:cNvPr>
        <xdr:cNvSpPr/>
      </xdr:nvSpPr>
      <xdr:spPr>
        <a:xfrm>
          <a:off x="7810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46446</xdr:rowOff>
    </xdr:from>
    <xdr:to>
      <xdr:col>36</xdr:col>
      <xdr:colOff>165100</xdr:colOff>
      <xdr:row>63</xdr:row>
      <xdr:rowOff>148046</xdr:rowOff>
    </xdr:to>
    <xdr:sp macro="" textlink="">
      <xdr:nvSpPr>
        <xdr:cNvPr id="239" name="フローチャート: 判断 238">
          <a:extLst>
            <a:ext uri="{FF2B5EF4-FFF2-40B4-BE49-F238E27FC236}">
              <a16:creationId xmlns:a16="http://schemas.microsoft.com/office/drawing/2014/main" id="{1EA7373C-6850-4145-AE95-BF593F767C64}"/>
            </a:ext>
          </a:extLst>
        </xdr:cNvPr>
        <xdr:cNvSpPr/>
      </xdr:nvSpPr>
      <xdr:spPr>
        <a:xfrm>
          <a:off x="6921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2ACACD61-B7CC-4C7A-B23E-65E658B05C6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D6C477DE-ACCB-40BE-B294-ACE0D5364B7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EFAB994B-200B-4FE7-B2FC-43B7E425226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BEE9C944-B3B0-46BC-A1FC-F084F97284E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A42C1955-380F-455A-92C5-BB2F6FC1DB9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124087</xdr:rowOff>
    </xdr:from>
    <xdr:to>
      <xdr:col>55</xdr:col>
      <xdr:colOff>50800</xdr:colOff>
      <xdr:row>64</xdr:row>
      <xdr:rowOff>54237</xdr:rowOff>
    </xdr:to>
    <xdr:sp macro="" textlink="">
      <xdr:nvSpPr>
        <xdr:cNvPr id="245" name="楕円 244">
          <a:extLst>
            <a:ext uri="{FF2B5EF4-FFF2-40B4-BE49-F238E27FC236}">
              <a16:creationId xmlns:a16="http://schemas.microsoft.com/office/drawing/2014/main" id="{A9FCAB0F-A436-48EB-989F-233F7FE3598A}"/>
            </a:ext>
          </a:extLst>
        </xdr:cNvPr>
        <xdr:cNvSpPr/>
      </xdr:nvSpPr>
      <xdr:spPr>
        <a:xfrm>
          <a:off x="10426700" y="1092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39014</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0DA38446-3D34-4E68-AF08-26A2A5E7288C}"/>
            </a:ext>
          </a:extLst>
        </xdr:cNvPr>
        <xdr:cNvSpPr txBox="1"/>
      </xdr:nvSpPr>
      <xdr:spPr>
        <a:xfrm>
          <a:off x="10515600" y="10840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126136</xdr:rowOff>
    </xdr:from>
    <xdr:to>
      <xdr:col>50</xdr:col>
      <xdr:colOff>165100</xdr:colOff>
      <xdr:row>64</xdr:row>
      <xdr:rowOff>56286</xdr:rowOff>
    </xdr:to>
    <xdr:sp macro="" textlink="">
      <xdr:nvSpPr>
        <xdr:cNvPr id="247" name="楕円 246">
          <a:extLst>
            <a:ext uri="{FF2B5EF4-FFF2-40B4-BE49-F238E27FC236}">
              <a16:creationId xmlns:a16="http://schemas.microsoft.com/office/drawing/2014/main" id="{A09F505D-D38C-455D-A09E-120D9F821370}"/>
            </a:ext>
          </a:extLst>
        </xdr:cNvPr>
        <xdr:cNvSpPr/>
      </xdr:nvSpPr>
      <xdr:spPr>
        <a:xfrm>
          <a:off x="9588500" y="1092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3437</xdr:rowOff>
    </xdr:from>
    <xdr:to>
      <xdr:col>55</xdr:col>
      <xdr:colOff>0</xdr:colOff>
      <xdr:row>64</xdr:row>
      <xdr:rowOff>5486</xdr:rowOff>
    </xdr:to>
    <xdr:cxnSp macro="">
      <xdr:nvCxnSpPr>
        <xdr:cNvPr id="248" name="直線コネクタ 247">
          <a:extLst>
            <a:ext uri="{FF2B5EF4-FFF2-40B4-BE49-F238E27FC236}">
              <a16:creationId xmlns:a16="http://schemas.microsoft.com/office/drawing/2014/main" id="{D0D85E00-4A36-4AC0-B6BB-A7D9FD94FEA5}"/>
            </a:ext>
          </a:extLst>
        </xdr:cNvPr>
        <xdr:cNvCxnSpPr/>
      </xdr:nvCxnSpPr>
      <xdr:spPr>
        <a:xfrm flipV="1">
          <a:off x="9639300" y="10976237"/>
          <a:ext cx="838200" cy="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127588</xdr:rowOff>
    </xdr:from>
    <xdr:to>
      <xdr:col>46</xdr:col>
      <xdr:colOff>38100</xdr:colOff>
      <xdr:row>64</xdr:row>
      <xdr:rowOff>57738</xdr:rowOff>
    </xdr:to>
    <xdr:sp macro="" textlink="">
      <xdr:nvSpPr>
        <xdr:cNvPr id="249" name="楕円 248">
          <a:extLst>
            <a:ext uri="{FF2B5EF4-FFF2-40B4-BE49-F238E27FC236}">
              <a16:creationId xmlns:a16="http://schemas.microsoft.com/office/drawing/2014/main" id="{30A5EA3B-6B29-43F8-A74E-56896B6C2C6A}"/>
            </a:ext>
          </a:extLst>
        </xdr:cNvPr>
        <xdr:cNvSpPr/>
      </xdr:nvSpPr>
      <xdr:spPr>
        <a:xfrm>
          <a:off x="8699500" y="1092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5486</xdr:rowOff>
    </xdr:from>
    <xdr:to>
      <xdr:col>50</xdr:col>
      <xdr:colOff>114300</xdr:colOff>
      <xdr:row>64</xdr:row>
      <xdr:rowOff>6938</xdr:rowOff>
    </xdr:to>
    <xdr:cxnSp macro="">
      <xdr:nvCxnSpPr>
        <xdr:cNvPr id="250" name="直線コネクタ 249">
          <a:extLst>
            <a:ext uri="{FF2B5EF4-FFF2-40B4-BE49-F238E27FC236}">
              <a16:creationId xmlns:a16="http://schemas.microsoft.com/office/drawing/2014/main" id="{09CBB2D4-8790-4C4C-87D7-559F9612BCD1}"/>
            </a:ext>
          </a:extLst>
        </xdr:cNvPr>
        <xdr:cNvCxnSpPr/>
      </xdr:nvCxnSpPr>
      <xdr:spPr>
        <a:xfrm flipV="1">
          <a:off x="8750300" y="10978286"/>
          <a:ext cx="889000" cy="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127765</xdr:rowOff>
    </xdr:from>
    <xdr:to>
      <xdr:col>41</xdr:col>
      <xdr:colOff>101600</xdr:colOff>
      <xdr:row>64</xdr:row>
      <xdr:rowOff>57915</xdr:rowOff>
    </xdr:to>
    <xdr:sp macro="" textlink="">
      <xdr:nvSpPr>
        <xdr:cNvPr id="251" name="楕円 250">
          <a:extLst>
            <a:ext uri="{FF2B5EF4-FFF2-40B4-BE49-F238E27FC236}">
              <a16:creationId xmlns:a16="http://schemas.microsoft.com/office/drawing/2014/main" id="{F812DDAD-5612-4E83-BAFD-67C686F4D751}"/>
            </a:ext>
          </a:extLst>
        </xdr:cNvPr>
        <xdr:cNvSpPr/>
      </xdr:nvSpPr>
      <xdr:spPr>
        <a:xfrm>
          <a:off x="7810500" y="1092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6938</xdr:rowOff>
    </xdr:from>
    <xdr:to>
      <xdr:col>45</xdr:col>
      <xdr:colOff>177800</xdr:colOff>
      <xdr:row>64</xdr:row>
      <xdr:rowOff>7115</xdr:rowOff>
    </xdr:to>
    <xdr:cxnSp macro="">
      <xdr:nvCxnSpPr>
        <xdr:cNvPr id="252" name="直線コネクタ 251">
          <a:extLst>
            <a:ext uri="{FF2B5EF4-FFF2-40B4-BE49-F238E27FC236}">
              <a16:creationId xmlns:a16="http://schemas.microsoft.com/office/drawing/2014/main" id="{34936C19-FDDA-4348-A3ED-4B4AB927A866}"/>
            </a:ext>
          </a:extLst>
        </xdr:cNvPr>
        <xdr:cNvCxnSpPr/>
      </xdr:nvCxnSpPr>
      <xdr:spPr>
        <a:xfrm flipV="1">
          <a:off x="7861300" y="10979738"/>
          <a:ext cx="889000" cy="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131252</xdr:rowOff>
    </xdr:from>
    <xdr:to>
      <xdr:col>36</xdr:col>
      <xdr:colOff>165100</xdr:colOff>
      <xdr:row>64</xdr:row>
      <xdr:rowOff>61402</xdr:rowOff>
    </xdr:to>
    <xdr:sp macro="" textlink="">
      <xdr:nvSpPr>
        <xdr:cNvPr id="253" name="楕円 252">
          <a:extLst>
            <a:ext uri="{FF2B5EF4-FFF2-40B4-BE49-F238E27FC236}">
              <a16:creationId xmlns:a16="http://schemas.microsoft.com/office/drawing/2014/main" id="{E6A9451C-909A-41D5-9A01-3FC7B9CD3F04}"/>
            </a:ext>
          </a:extLst>
        </xdr:cNvPr>
        <xdr:cNvSpPr/>
      </xdr:nvSpPr>
      <xdr:spPr>
        <a:xfrm>
          <a:off x="6921500" y="1093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7115</xdr:rowOff>
    </xdr:from>
    <xdr:to>
      <xdr:col>41</xdr:col>
      <xdr:colOff>50800</xdr:colOff>
      <xdr:row>64</xdr:row>
      <xdr:rowOff>10602</xdr:rowOff>
    </xdr:to>
    <xdr:cxnSp macro="">
      <xdr:nvCxnSpPr>
        <xdr:cNvPr id="254" name="直線コネクタ 253">
          <a:extLst>
            <a:ext uri="{FF2B5EF4-FFF2-40B4-BE49-F238E27FC236}">
              <a16:creationId xmlns:a16="http://schemas.microsoft.com/office/drawing/2014/main" id="{AF8AF563-C2C4-4261-A6FC-09BDE3539901}"/>
            </a:ext>
          </a:extLst>
        </xdr:cNvPr>
        <xdr:cNvCxnSpPr/>
      </xdr:nvCxnSpPr>
      <xdr:spPr>
        <a:xfrm flipV="1">
          <a:off x="6972300" y="10979915"/>
          <a:ext cx="889000" cy="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140525</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A8CA74F3-C234-48C0-A8DC-6D0CD4C38CBC}"/>
            </a:ext>
          </a:extLst>
        </xdr:cNvPr>
        <xdr:cNvSpPr txBox="1"/>
      </xdr:nvSpPr>
      <xdr:spPr>
        <a:xfrm>
          <a:off x="9281505" y="10598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100330</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2064D1B6-B556-4D0E-9842-C6345E61A1B7}"/>
            </a:ext>
          </a:extLst>
        </xdr:cNvPr>
        <xdr:cNvSpPr txBox="1"/>
      </xdr:nvSpPr>
      <xdr:spPr>
        <a:xfrm>
          <a:off x="8405205" y="105587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101600</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73C020AF-5F4A-4EBC-96E4-B2194D451DA8}"/>
            </a:ext>
          </a:extLst>
        </xdr:cNvPr>
        <xdr:cNvSpPr txBox="1"/>
      </xdr:nvSpPr>
      <xdr:spPr>
        <a:xfrm>
          <a:off x="75162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164573</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F507E20A-02BF-4EAD-AAF7-4548ED56CE15}"/>
            </a:ext>
          </a:extLst>
        </xdr:cNvPr>
        <xdr:cNvSpPr txBox="1"/>
      </xdr:nvSpPr>
      <xdr:spPr>
        <a:xfrm>
          <a:off x="6627205"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47413</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FAC150A0-496F-482D-A495-153E0CFEEC01}"/>
            </a:ext>
          </a:extLst>
        </xdr:cNvPr>
        <xdr:cNvSpPr txBox="1"/>
      </xdr:nvSpPr>
      <xdr:spPr>
        <a:xfrm>
          <a:off x="9327095" y="11020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48865</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A3E4F041-08B3-4C33-8A9A-4051465E40D9}"/>
            </a:ext>
          </a:extLst>
        </xdr:cNvPr>
        <xdr:cNvSpPr txBox="1"/>
      </xdr:nvSpPr>
      <xdr:spPr>
        <a:xfrm>
          <a:off x="8450795" y="1102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49042</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8C9C8717-2CF7-4B0E-9817-93510954155E}"/>
            </a:ext>
          </a:extLst>
        </xdr:cNvPr>
        <xdr:cNvSpPr txBox="1"/>
      </xdr:nvSpPr>
      <xdr:spPr>
        <a:xfrm>
          <a:off x="7561795" y="11021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52529</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732BCFB6-A04D-430D-B7FE-568ED0C19244}"/>
            </a:ext>
          </a:extLst>
        </xdr:cNvPr>
        <xdr:cNvSpPr txBox="1"/>
      </xdr:nvSpPr>
      <xdr:spPr>
        <a:xfrm>
          <a:off x="6672795" y="1102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A2B97B2D-1B5E-49EF-9EFC-AB82F409664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7301C020-2ECD-4D75-8788-EE47670C193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F794B267-637A-4769-BF27-A24E0605A0C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7BA59975-B713-4671-887D-4EE1E5522EE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1DF7062D-84AC-423B-877C-0C6F8B5AA0A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39C8FF39-62F4-42D9-8245-7BF0A536AA5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EF7D5FFB-6181-4715-A3F9-54BF77821E9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96F08F93-C335-4AC8-BB8C-197277755CD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D68E959B-4664-4C07-9574-B6700F9E2C1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D24617FD-9066-448D-9D1C-3820FA009CA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3FC6B562-7107-47A3-8D9C-EE6EAC052FD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C42597A5-F43C-41CD-BB42-3067F8CFD519}"/>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51AD8195-A1CF-41A8-8563-363D3356068B}"/>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82198BD6-03C6-4679-896E-4C808EAF7E16}"/>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24101CBE-9B93-4F1A-B94C-599254B9C72D}"/>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8731EA86-6A59-400A-9396-F1634167D9DC}"/>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D638EC90-57B0-47BF-81A7-2738FB691314}"/>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CD710D8C-6216-42DA-8252-967592CB716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9C296D02-18FC-4B48-B1F9-C8A52DF784A3}"/>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6D6FF0E8-0DD5-4459-BE57-5EB729FEDF6B}"/>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D7489B2E-FE7D-40B0-A50D-0D7724F78C7B}"/>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44F16444-4BB3-414E-A1E3-B88A11352E51}"/>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95935A44-F5D6-4E5C-A811-89B42EB0CCCC}"/>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27DFD0DC-6DF6-445D-BB14-4FAC3CBC19F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75B8BFD7-79EB-405A-8F4E-5A1C9349D47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54429</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EAA411C7-F39F-4B75-ACAA-285935F336A9}"/>
            </a:ext>
          </a:extLst>
        </xdr:cNvPr>
        <xdr:cNvCxnSpPr/>
      </xdr:nvCxnSpPr>
      <xdr:spPr>
        <a:xfrm flipV="1">
          <a:off x="4634865" y="1342752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6F548AE7-76B2-4F41-9956-704718E0AE6A}"/>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9D4CE1FE-89C2-4EF6-930B-B1C91EF9A5E1}"/>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1106</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5F72F429-35C1-467B-A796-99C20766DE9B}"/>
            </a:ext>
          </a:extLst>
        </xdr:cNvPr>
        <xdr:cNvSpPr txBox="1"/>
      </xdr:nvSpPr>
      <xdr:spPr>
        <a:xfrm>
          <a:off x="4673600" y="132027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54429</xdr:rowOff>
    </xdr:from>
    <xdr:to>
      <xdr:col>24</xdr:col>
      <xdr:colOff>152400</xdr:colOff>
      <xdr:row>78</xdr:row>
      <xdr:rowOff>54429</xdr:rowOff>
    </xdr:to>
    <xdr:cxnSp macro="">
      <xdr:nvCxnSpPr>
        <xdr:cNvPr id="292" name="直線コネクタ 291">
          <a:extLst>
            <a:ext uri="{FF2B5EF4-FFF2-40B4-BE49-F238E27FC236}">
              <a16:creationId xmlns:a16="http://schemas.microsoft.com/office/drawing/2014/main" id="{73997FE6-D426-4BF9-A4F2-7FAD6010359B}"/>
            </a:ext>
          </a:extLst>
        </xdr:cNvPr>
        <xdr:cNvCxnSpPr/>
      </xdr:nvCxnSpPr>
      <xdr:spPr>
        <a:xfrm>
          <a:off x="4546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132278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F7074A27-141E-400D-A085-F089B090F4BE}"/>
            </a:ext>
          </a:extLst>
        </xdr:cNvPr>
        <xdr:cNvSpPr txBox="1"/>
      </xdr:nvSpPr>
      <xdr:spPr>
        <a:xfrm>
          <a:off x="4673600" y="14191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94" name="フローチャート: 判断 293">
          <a:extLst>
            <a:ext uri="{FF2B5EF4-FFF2-40B4-BE49-F238E27FC236}">
              <a16:creationId xmlns:a16="http://schemas.microsoft.com/office/drawing/2014/main" id="{C527E08F-D1BA-4886-8139-E60F1F13DCE5}"/>
            </a:ext>
          </a:extLst>
        </xdr:cNvPr>
        <xdr:cNvSpPr/>
      </xdr:nvSpPr>
      <xdr:spPr>
        <a:xfrm>
          <a:off x="45847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170180</xdr:rowOff>
    </xdr:from>
    <xdr:to>
      <xdr:col>20</xdr:col>
      <xdr:colOff>38100</xdr:colOff>
      <xdr:row>83</xdr:row>
      <xdr:rowOff>100330</xdr:rowOff>
    </xdr:to>
    <xdr:sp macro="" textlink="">
      <xdr:nvSpPr>
        <xdr:cNvPr id="295" name="フローチャート: 判断 294">
          <a:extLst>
            <a:ext uri="{FF2B5EF4-FFF2-40B4-BE49-F238E27FC236}">
              <a16:creationId xmlns:a16="http://schemas.microsoft.com/office/drawing/2014/main" id="{F5F76763-5FAA-4D8D-9EE4-4F260CC5F891}"/>
            </a:ext>
          </a:extLst>
        </xdr:cNvPr>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363</xdr:rowOff>
    </xdr:from>
    <xdr:to>
      <xdr:col>15</xdr:col>
      <xdr:colOff>101600</xdr:colOff>
      <xdr:row>83</xdr:row>
      <xdr:rowOff>101963</xdr:rowOff>
    </xdr:to>
    <xdr:sp macro="" textlink="">
      <xdr:nvSpPr>
        <xdr:cNvPr id="296" name="フローチャート: 判断 295">
          <a:extLst>
            <a:ext uri="{FF2B5EF4-FFF2-40B4-BE49-F238E27FC236}">
              <a16:creationId xmlns:a16="http://schemas.microsoft.com/office/drawing/2014/main" id="{B8F21EED-DE6C-4547-AB7E-C78364017D57}"/>
            </a:ext>
          </a:extLst>
        </xdr:cNvPr>
        <xdr:cNvSpPr/>
      </xdr:nvSpPr>
      <xdr:spPr>
        <a:xfrm>
          <a:off x="2857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57513</xdr:rowOff>
    </xdr:from>
    <xdr:to>
      <xdr:col>10</xdr:col>
      <xdr:colOff>165100</xdr:colOff>
      <xdr:row>83</xdr:row>
      <xdr:rowOff>159113</xdr:rowOff>
    </xdr:to>
    <xdr:sp macro="" textlink="">
      <xdr:nvSpPr>
        <xdr:cNvPr id="297" name="フローチャート: 判断 296">
          <a:extLst>
            <a:ext uri="{FF2B5EF4-FFF2-40B4-BE49-F238E27FC236}">
              <a16:creationId xmlns:a16="http://schemas.microsoft.com/office/drawing/2014/main" id="{3E2D693B-B868-46BE-8DF0-1497CCAB57BF}"/>
            </a:ext>
          </a:extLst>
        </xdr:cNvPr>
        <xdr:cNvSpPr/>
      </xdr:nvSpPr>
      <xdr:spPr>
        <a:xfrm>
          <a:off x="1968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24856</xdr:rowOff>
    </xdr:from>
    <xdr:to>
      <xdr:col>6</xdr:col>
      <xdr:colOff>38100</xdr:colOff>
      <xdr:row>83</xdr:row>
      <xdr:rowOff>126456</xdr:rowOff>
    </xdr:to>
    <xdr:sp macro="" textlink="">
      <xdr:nvSpPr>
        <xdr:cNvPr id="298" name="フローチャート: 判断 297">
          <a:extLst>
            <a:ext uri="{FF2B5EF4-FFF2-40B4-BE49-F238E27FC236}">
              <a16:creationId xmlns:a16="http://schemas.microsoft.com/office/drawing/2014/main" id="{B05660A9-25A3-4A73-8B09-667486D4C9A5}"/>
            </a:ext>
          </a:extLst>
        </xdr:cNvPr>
        <xdr:cNvSpPr/>
      </xdr:nvSpPr>
      <xdr:spPr>
        <a:xfrm>
          <a:off x="1079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53CCE9B0-147B-4A08-A3D6-548F3893B6B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2724432E-238E-4C15-9E55-840D6D76C45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53E37D1F-F7CF-4B7A-B25B-6785D9FDCEB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DE8B334D-55C1-41A5-A312-7D95CD2A914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E79CC44E-2397-4AA0-84EF-CFDCFD6DEDD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166914</xdr:rowOff>
    </xdr:from>
    <xdr:to>
      <xdr:col>24</xdr:col>
      <xdr:colOff>114300</xdr:colOff>
      <xdr:row>81</xdr:row>
      <xdr:rowOff>97064</xdr:rowOff>
    </xdr:to>
    <xdr:sp macro="" textlink="">
      <xdr:nvSpPr>
        <xdr:cNvPr id="304" name="楕円 303">
          <a:extLst>
            <a:ext uri="{FF2B5EF4-FFF2-40B4-BE49-F238E27FC236}">
              <a16:creationId xmlns:a16="http://schemas.microsoft.com/office/drawing/2014/main" id="{61463E75-7C1F-46B0-BEB0-5C6E678E9CFC}"/>
            </a:ext>
          </a:extLst>
        </xdr:cNvPr>
        <xdr:cNvSpPr/>
      </xdr:nvSpPr>
      <xdr:spPr>
        <a:xfrm>
          <a:off x="4584700" y="138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18341</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5312D2C-3C77-4D23-9135-EA40D5543AF9}"/>
            </a:ext>
          </a:extLst>
        </xdr:cNvPr>
        <xdr:cNvSpPr txBox="1"/>
      </xdr:nvSpPr>
      <xdr:spPr>
        <a:xfrm>
          <a:off x="4673600" y="1373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130992</xdr:rowOff>
    </xdr:from>
    <xdr:to>
      <xdr:col>20</xdr:col>
      <xdr:colOff>38100</xdr:colOff>
      <xdr:row>81</xdr:row>
      <xdr:rowOff>61142</xdr:rowOff>
    </xdr:to>
    <xdr:sp macro="" textlink="">
      <xdr:nvSpPr>
        <xdr:cNvPr id="306" name="楕円 305">
          <a:extLst>
            <a:ext uri="{FF2B5EF4-FFF2-40B4-BE49-F238E27FC236}">
              <a16:creationId xmlns:a16="http://schemas.microsoft.com/office/drawing/2014/main" id="{993AB4EC-F2F2-4E3D-A618-7CE96B1E7E67}"/>
            </a:ext>
          </a:extLst>
        </xdr:cNvPr>
        <xdr:cNvSpPr/>
      </xdr:nvSpPr>
      <xdr:spPr>
        <a:xfrm>
          <a:off x="3746500" y="1384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10342</xdr:rowOff>
    </xdr:from>
    <xdr:to>
      <xdr:col>24</xdr:col>
      <xdr:colOff>63500</xdr:colOff>
      <xdr:row>81</xdr:row>
      <xdr:rowOff>46264</xdr:rowOff>
    </xdr:to>
    <xdr:cxnSp macro="">
      <xdr:nvCxnSpPr>
        <xdr:cNvPr id="307" name="直線コネクタ 306">
          <a:extLst>
            <a:ext uri="{FF2B5EF4-FFF2-40B4-BE49-F238E27FC236}">
              <a16:creationId xmlns:a16="http://schemas.microsoft.com/office/drawing/2014/main" id="{D7BD18EE-3F1C-4E15-A646-38F8DB335222}"/>
            </a:ext>
          </a:extLst>
        </xdr:cNvPr>
        <xdr:cNvCxnSpPr/>
      </xdr:nvCxnSpPr>
      <xdr:spPr>
        <a:xfrm>
          <a:off x="3797300" y="1389779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98334</xdr:rowOff>
    </xdr:from>
    <xdr:to>
      <xdr:col>15</xdr:col>
      <xdr:colOff>101600</xdr:colOff>
      <xdr:row>81</xdr:row>
      <xdr:rowOff>28484</xdr:rowOff>
    </xdr:to>
    <xdr:sp macro="" textlink="">
      <xdr:nvSpPr>
        <xdr:cNvPr id="308" name="楕円 307">
          <a:extLst>
            <a:ext uri="{FF2B5EF4-FFF2-40B4-BE49-F238E27FC236}">
              <a16:creationId xmlns:a16="http://schemas.microsoft.com/office/drawing/2014/main" id="{215EE7C8-38CC-4249-9766-DB436A7FD5AF}"/>
            </a:ext>
          </a:extLst>
        </xdr:cNvPr>
        <xdr:cNvSpPr/>
      </xdr:nvSpPr>
      <xdr:spPr>
        <a:xfrm>
          <a:off x="2857500" y="1381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149134</xdr:rowOff>
    </xdr:from>
    <xdr:to>
      <xdr:col>19</xdr:col>
      <xdr:colOff>177800</xdr:colOff>
      <xdr:row>81</xdr:row>
      <xdr:rowOff>10342</xdr:rowOff>
    </xdr:to>
    <xdr:cxnSp macro="">
      <xdr:nvCxnSpPr>
        <xdr:cNvPr id="309" name="直線コネクタ 308">
          <a:extLst>
            <a:ext uri="{FF2B5EF4-FFF2-40B4-BE49-F238E27FC236}">
              <a16:creationId xmlns:a16="http://schemas.microsoft.com/office/drawing/2014/main" id="{7B99DD6C-5A0A-426C-BA58-404665A01E91}"/>
            </a:ext>
          </a:extLst>
        </xdr:cNvPr>
        <xdr:cNvCxnSpPr/>
      </xdr:nvCxnSpPr>
      <xdr:spPr>
        <a:xfrm>
          <a:off x="2908300" y="1386513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62412</xdr:rowOff>
    </xdr:from>
    <xdr:to>
      <xdr:col>10</xdr:col>
      <xdr:colOff>165100</xdr:colOff>
      <xdr:row>80</xdr:row>
      <xdr:rowOff>164012</xdr:rowOff>
    </xdr:to>
    <xdr:sp macro="" textlink="">
      <xdr:nvSpPr>
        <xdr:cNvPr id="310" name="楕円 309">
          <a:extLst>
            <a:ext uri="{FF2B5EF4-FFF2-40B4-BE49-F238E27FC236}">
              <a16:creationId xmlns:a16="http://schemas.microsoft.com/office/drawing/2014/main" id="{F1EE0564-E9E6-4AB7-B603-3359FB9B78DF}"/>
            </a:ext>
          </a:extLst>
        </xdr:cNvPr>
        <xdr:cNvSpPr/>
      </xdr:nvSpPr>
      <xdr:spPr>
        <a:xfrm>
          <a:off x="1968500" y="1377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113212</xdr:rowOff>
    </xdr:from>
    <xdr:to>
      <xdr:col>15</xdr:col>
      <xdr:colOff>50800</xdr:colOff>
      <xdr:row>80</xdr:row>
      <xdr:rowOff>149134</xdr:rowOff>
    </xdr:to>
    <xdr:cxnSp macro="">
      <xdr:nvCxnSpPr>
        <xdr:cNvPr id="311" name="直線コネクタ 310">
          <a:extLst>
            <a:ext uri="{FF2B5EF4-FFF2-40B4-BE49-F238E27FC236}">
              <a16:creationId xmlns:a16="http://schemas.microsoft.com/office/drawing/2014/main" id="{2C761013-F35F-40D9-82C5-58B1A35597F0}"/>
            </a:ext>
          </a:extLst>
        </xdr:cNvPr>
        <xdr:cNvCxnSpPr/>
      </xdr:nvCxnSpPr>
      <xdr:spPr>
        <a:xfrm>
          <a:off x="2019300" y="1382921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26488</xdr:rowOff>
    </xdr:from>
    <xdr:to>
      <xdr:col>6</xdr:col>
      <xdr:colOff>38100</xdr:colOff>
      <xdr:row>80</xdr:row>
      <xdr:rowOff>128088</xdr:rowOff>
    </xdr:to>
    <xdr:sp macro="" textlink="">
      <xdr:nvSpPr>
        <xdr:cNvPr id="312" name="楕円 311">
          <a:extLst>
            <a:ext uri="{FF2B5EF4-FFF2-40B4-BE49-F238E27FC236}">
              <a16:creationId xmlns:a16="http://schemas.microsoft.com/office/drawing/2014/main" id="{2AAD2572-C22D-4362-B892-B88F61A90011}"/>
            </a:ext>
          </a:extLst>
        </xdr:cNvPr>
        <xdr:cNvSpPr/>
      </xdr:nvSpPr>
      <xdr:spPr>
        <a:xfrm>
          <a:off x="1079500" y="137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77288</xdr:rowOff>
    </xdr:from>
    <xdr:to>
      <xdr:col>10</xdr:col>
      <xdr:colOff>114300</xdr:colOff>
      <xdr:row>80</xdr:row>
      <xdr:rowOff>113212</xdr:rowOff>
    </xdr:to>
    <xdr:cxnSp macro="">
      <xdr:nvCxnSpPr>
        <xdr:cNvPr id="313" name="直線コネクタ 312">
          <a:extLst>
            <a:ext uri="{FF2B5EF4-FFF2-40B4-BE49-F238E27FC236}">
              <a16:creationId xmlns:a16="http://schemas.microsoft.com/office/drawing/2014/main" id="{18DE1921-62F6-4BA5-AE26-58F941CFC1EE}"/>
            </a:ext>
          </a:extLst>
        </xdr:cNvPr>
        <xdr:cNvCxnSpPr/>
      </xdr:nvCxnSpPr>
      <xdr:spPr>
        <a:xfrm>
          <a:off x="1130300" y="1379328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91457</xdr:rowOff>
    </xdr:from>
    <xdr:ext cx="405111" cy="259045"/>
    <xdr:sp macro="" textlink="">
      <xdr:nvSpPr>
        <xdr:cNvPr id="314" name="n_1aveValue【公営住宅】&#10;有形固定資産減価償却率">
          <a:extLst>
            <a:ext uri="{FF2B5EF4-FFF2-40B4-BE49-F238E27FC236}">
              <a16:creationId xmlns:a16="http://schemas.microsoft.com/office/drawing/2014/main" id="{DCACFCFA-396C-4E2D-9609-BC8B57F0E0A1}"/>
            </a:ext>
          </a:extLst>
        </xdr:cNvPr>
        <xdr:cNvSpPr txBox="1"/>
      </xdr:nvSpPr>
      <xdr:spPr>
        <a:xfrm>
          <a:off x="3582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93090</xdr:rowOff>
    </xdr:from>
    <xdr:ext cx="405111" cy="259045"/>
    <xdr:sp macro="" textlink="">
      <xdr:nvSpPr>
        <xdr:cNvPr id="315" name="n_2aveValue【公営住宅】&#10;有形固定資産減価償却率">
          <a:extLst>
            <a:ext uri="{FF2B5EF4-FFF2-40B4-BE49-F238E27FC236}">
              <a16:creationId xmlns:a16="http://schemas.microsoft.com/office/drawing/2014/main" id="{7CA030EF-CA67-4985-B81B-CE85C8BDEFEF}"/>
            </a:ext>
          </a:extLst>
        </xdr:cNvPr>
        <xdr:cNvSpPr txBox="1"/>
      </xdr:nvSpPr>
      <xdr:spPr>
        <a:xfrm>
          <a:off x="2705744" y="1432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150240</xdr:rowOff>
    </xdr:from>
    <xdr:ext cx="405111" cy="259045"/>
    <xdr:sp macro="" textlink="">
      <xdr:nvSpPr>
        <xdr:cNvPr id="316" name="n_3aveValue【公営住宅】&#10;有形固定資産減価償却率">
          <a:extLst>
            <a:ext uri="{FF2B5EF4-FFF2-40B4-BE49-F238E27FC236}">
              <a16:creationId xmlns:a16="http://schemas.microsoft.com/office/drawing/2014/main" id="{D8484E37-B2AF-4401-A4AB-EA36CD8FC50E}"/>
            </a:ext>
          </a:extLst>
        </xdr:cNvPr>
        <xdr:cNvSpPr txBox="1"/>
      </xdr:nvSpPr>
      <xdr:spPr>
        <a:xfrm>
          <a:off x="1816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117583</xdr:rowOff>
    </xdr:from>
    <xdr:ext cx="405111" cy="259045"/>
    <xdr:sp macro="" textlink="">
      <xdr:nvSpPr>
        <xdr:cNvPr id="317" name="n_4aveValue【公営住宅】&#10;有形固定資産減価償却率">
          <a:extLst>
            <a:ext uri="{FF2B5EF4-FFF2-40B4-BE49-F238E27FC236}">
              <a16:creationId xmlns:a16="http://schemas.microsoft.com/office/drawing/2014/main" id="{50D7B482-3DCA-40A1-BA5B-324FCCF98F70}"/>
            </a:ext>
          </a:extLst>
        </xdr:cNvPr>
        <xdr:cNvSpPr txBox="1"/>
      </xdr:nvSpPr>
      <xdr:spPr>
        <a:xfrm>
          <a:off x="927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77669</xdr:rowOff>
    </xdr:from>
    <xdr:ext cx="405111" cy="259045"/>
    <xdr:sp macro="" textlink="">
      <xdr:nvSpPr>
        <xdr:cNvPr id="318" name="n_1mainValue【公営住宅】&#10;有形固定資産減価償却率">
          <a:extLst>
            <a:ext uri="{FF2B5EF4-FFF2-40B4-BE49-F238E27FC236}">
              <a16:creationId xmlns:a16="http://schemas.microsoft.com/office/drawing/2014/main" id="{08E00DDA-16B5-4380-B691-F7E05E7B8E92}"/>
            </a:ext>
          </a:extLst>
        </xdr:cNvPr>
        <xdr:cNvSpPr txBox="1"/>
      </xdr:nvSpPr>
      <xdr:spPr>
        <a:xfrm>
          <a:off x="3582044" y="1362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45011</xdr:rowOff>
    </xdr:from>
    <xdr:ext cx="405111" cy="259045"/>
    <xdr:sp macro="" textlink="">
      <xdr:nvSpPr>
        <xdr:cNvPr id="319" name="n_2mainValue【公営住宅】&#10;有形固定資産減価償却率">
          <a:extLst>
            <a:ext uri="{FF2B5EF4-FFF2-40B4-BE49-F238E27FC236}">
              <a16:creationId xmlns:a16="http://schemas.microsoft.com/office/drawing/2014/main" id="{D61BF6C0-BD46-451A-8449-E58A5EF1C85E}"/>
            </a:ext>
          </a:extLst>
        </xdr:cNvPr>
        <xdr:cNvSpPr txBox="1"/>
      </xdr:nvSpPr>
      <xdr:spPr>
        <a:xfrm>
          <a:off x="2705744" y="1358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9089</xdr:rowOff>
    </xdr:from>
    <xdr:ext cx="405111" cy="259045"/>
    <xdr:sp macro="" textlink="">
      <xdr:nvSpPr>
        <xdr:cNvPr id="320" name="n_3mainValue【公営住宅】&#10;有形固定資産減価償却率">
          <a:extLst>
            <a:ext uri="{FF2B5EF4-FFF2-40B4-BE49-F238E27FC236}">
              <a16:creationId xmlns:a16="http://schemas.microsoft.com/office/drawing/2014/main" id="{76077296-E30C-43B9-9E73-D4DAA88934E8}"/>
            </a:ext>
          </a:extLst>
        </xdr:cNvPr>
        <xdr:cNvSpPr txBox="1"/>
      </xdr:nvSpPr>
      <xdr:spPr>
        <a:xfrm>
          <a:off x="1816744" y="1355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144615</xdr:rowOff>
    </xdr:from>
    <xdr:ext cx="405111" cy="259045"/>
    <xdr:sp macro="" textlink="">
      <xdr:nvSpPr>
        <xdr:cNvPr id="321" name="n_4mainValue【公営住宅】&#10;有形固定資産減価償却率">
          <a:extLst>
            <a:ext uri="{FF2B5EF4-FFF2-40B4-BE49-F238E27FC236}">
              <a16:creationId xmlns:a16="http://schemas.microsoft.com/office/drawing/2014/main" id="{87A14314-8212-4ECD-961E-1F14D76CF954}"/>
            </a:ext>
          </a:extLst>
        </xdr:cNvPr>
        <xdr:cNvSpPr txBox="1"/>
      </xdr:nvSpPr>
      <xdr:spPr>
        <a:xfrm>
          <a:off x="927744" y="1351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8A802C63-AC2C-4921-A7AD-D52DD9FF61B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E43F454C-F3F4-4887-932A-53930B38505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96CAC7EF-E90E-4C44-97D2-39FACB85DAA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D98FD156-F7D1-43D4-9B13-0B4719545ED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CE61B244-18C6-4BCC-9F24-0B1002A567D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FEEEB19F-4FD5-47FA-869A-05769D95192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3E596855-D7F3-4B45-B3E6-49A8D5675E2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625538DB-C852-4A86-906D-386236688BF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49429366-BCBA-4CA4-9159-DB17C07A3FE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C06DA844-8FA6-4658-915D-0D864F7D8A8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54E199E9-E93E-428D-93D3-CFD4A91BA475}"/>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56016F7A-557E-4178-8C08-22B1D0541E2C}"/>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F00BD536-F743-45EA-A93E-4972D8BD77F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84</xdr:row>
      <xdr:rowOff>42834</xdr:rowOff>
    </xdr:from>
    <xdr:ext cx="595419" cy="259045"/>
    <xdr:sp macro="" textlink="">
      <xdr:nvSpPr>
        <xdr:cNvPr id="335" name="テキスト ボックス 334">
          <a:extLst>
            <a:ext uri="{FF2B5EF4-FFF2-40B4-BE49-F238E27FC236}">
              <a16:creationId xmlns:a16="http://schemas.microsoft.com/office/drawing/2014/main" id="{AC19F650-1A04-4F06-BEB5-F29597892D5E}"/>
            </a:ext>
          </a:extLst>
        </xdr:cNvPr>
        <xdr:cNvSpPr txBox="1"/>
      </xdr:nvSpPr>
      <xdr:spPr>
        <a:xfrm>
          <a:off x="6008581" y="1444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DA8B5474-5F91-4545-B94A-04EF55F865DD}"/>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82</xdr:row>
      <xdr:rowOff>59163</xdr:rowOff>
    </xdr:from>
    <xdr:ext cx="595419" cy="259045"/>
    <xdr:sp macro="" textlink="">
      <xdr:nvSpPr>
        <xdr:cNvPr id="337" name="テキスト ボックス 336">
          <a:extLst>
            <a:ext uri="{FF2B5EF4-FFF2-40B4-BE49-F238E27FC236}">
              <a16:creationId xmlns:a16="http://schemas.microsoft.com/office/drawing/2014/main" id="{A22BE5E7-D061-4DDF-9754-0B8E36BE6759}"/>
            </a:ext>
          </a:extLst>
        </xdr:cNvPr>
        <xdr:cNvSpPr txBox="1"/>
      </xdr:nvSpPr>
      <xdr:spPr>
        <a:xfrm>
          <a:off x="6008581" y="1411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F1838CF5-1222-40E3-9D42-9EABAB150996}"/>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80</xdr:row>
      <xdr:rowOff>75491</xdr:rowOff>
    </xdr:from>
    <xdr:ext cx="595419" cy="259045"/>
    <xdr:sp macro="" textlink="">
      <xdr:nvSpPr>
        <xdr:cNvPr id="339" name="テキスト ボックス 338">
          <a:extLst>
            <a:ext uri="{FF2B5EF4-FFF2-40B4-BE49-F238E27FC236}">
              <a16:creationId xmlns:a16="http://schemas.microsoft.com/office/drawing/2014/main" id="{FBEE6F9D-9538-4348-9D95-F03C755D5ABC}"/>
            </a:ext>
          </a:extLst>
        </xdr:cNvPr>
        <xdr:cNvSpPr txBox="1"/>
      </xdr:nvSpPr>
      <xdr:spPr>
        <a:xfrm>
          <a:off x="6008581" y="1379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AFAB3B2B-DEC3-4590-8BB9-3D58017C8819}"/>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78</xdr:row>
      <xdr:rowOff>91820</xdr:rowOff>
    </xdr:from>
    <xdr:ext cx="595419" cy="259045"/>
    <xdr:sp macro="" textlink="">
      <xdr:nvSpPr>
        <xdr:cNvPr id="341" name="テキスト ボックス 340">
          <a:extLst>
            <a:ext uri="{FF2B5EF4-FFF2-40B4-BE49-F238E27FC236}">
              <a16:creationId xmlns:a16="http://schemas.microsoft.com/office/drawing/2014/main" id="{F986D705-8BBC-4823-8D21-FB9CB891098E}"/>
            </a:ext>
          </a:extLst>
        </xdr:cNvPr>
        <xdr:cNvSpPr txBox="1"/>
      </xdr:nvSpPr>
      <xdr:spPr>
        <a:xfrm>
          <a:off x="6008581" y="1346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250F3E10-6C40-4266-8ADD-FFC805998AEF}"/>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108148</xdr:rowOff>
    </xdr:from>
    <xdr:ext cx="595419" cy="259045"/>
    <xdr:sp macro="" textlink="">
      <xdr:nvSpPr>
        <xdr:cNvPr id="343" name="テキスト ボックス 342">
          <a:extLst>
            <a:ext uri="{FF2B5EF4-FFF2-40B4-BE49-F238E27FC236}">
              <a16:creationId xmlns:a16="http://schemas.microsoft.com/office/drawing/2014/main" id="{39133803-B390-4C29-A7B0-C50831D2813E}"/>
            </a:ext>
          </a:extLst>
        </xdr:cNvPr>
        <xdr:cNvSpPr txBox="1"/>
      </xdr:nvSpPr>
      <xdr:spPr>
        <a:xfrm>
          <a:off x="6008581" y="1313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2F32BC4B-A1C7-4B54-97D9-DE4BE05713F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124477</xdr:rowOff>
    </xdr:from>
    <xdr:ext cx="595419" cy="259045"/>
    <xdr:sp macro="" textlink="">
      <xdr:nvSpPr>
        <xdr:cNvPr id="345" name="テキスト ボックス 344">
          <a:extLst>
            <a:ext uri="{FF2B5EF4-FFF2-40B4-BE49-F238E27FC236}">
              <a16:creationId xmlns:a16="http://schemas.microsoft.com/office/drawing/2014/main" id="{E45F89A3-286A-42B0-A755-F098E6FF8534}"/>
            </a:ext>
          </a:extLst>
        </xdr:cNvPr>
        <xdr:cNvSpPr txBox="1"/>
      </xdr:nvSpPr>
      <xdr:spPr>
        <a:xfrm>
          <a:off x="6008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6ADCFF5F-7BF1-49B1-A03A-AAB5A9F7595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6798</xdr:rowOff>
    </xdr:from>
    <xdr:to>
      <xdr:col>54</xdr:col>
      <xdr:colOff>189865</xdr:colOff>
      <xdr:row>86</xdr:row>
      <xdr:rowOff>167615</xdr:rowOff>
    </xdr:to>
    <xdr:cxnSp macro="">
      <xdr:nvCxnSpPr>
        <xdr:cNvPr id="347" name="直線コネクタ 346">
          <a:extLst>
            <a:ext uri="{FF2B5EF4-FFF2-40B4-BE49-F238E27FC236}">
              <a16:creationId xmlns:a16="http://schemas.microsoft.com/office/drawing/2014/main" id="{FA31EF7C-8D16-4C6D-9EBA-0C83BDC07B63}"/>
            </a:ext>
          </a:extLst>
        </xdr:cNvPr>
        <xdr:cNvCxnSpPr/>
      </xdr:nvCxnSpPr>
      <xdr:spPr>
        <a:xfrm flipV="1">
          <a:off x="10476865" y="13379898"/>
          <a:ext cx="0" cy="1532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25571</xdr:rowOff>
    </xdr:from>
    <xdr:ext cx="469744" cy="259045"/>
    <xdr:sp macro="" textlink="">
      <xdr:nvSpPr>
        <xdr:cNvPr id="348" name="【公営住宅】&#10;一人当たり面積最小値テキスト">
          <a:extLst>
            <a:ext uri="{FF2B5EF4-FFF2-40B4-BE49-F238E27FC236}">
              <a16:creationId xmlns:a16="http://schemas.microsoft.com/office/drawing/2014/main" id="{C01F10F6-1519-4B60-8EB8-817F36C4A729}"/>
            </a:ext>
          </a:extLst>
        </xdr:cNvPr>
        <xdr:cNvSpPr txBox="1"/>
      </xdr:nvSpPr>
      <xdr:spPr>
        <a:xfrm>
          <a:off x="10515600" y="1494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167615</xdr:rowOff>
    </xdr:from>
    <xdr:to>
      <xdr:col>55</xdr:col>
      <xdr:colOff>88900</xdr:colOff>
      <xdr:row>86</xdr:row>
      <xdr:rowOff>167615</xdr:rowOff>
    </xdr:to>
    <xdr:cxnSp macro="">
      <xdr:nvCxnSpPr>
        <xdr:cNvPr id="349" name="直線コネクタ 348">
          <a:extLst>
            <a:ext uri="{FF2B5EF4-FFF2-40B4-BE49-F238E27FC236}">
              <a16:creationId xmlns:a16="http://schemas.microsoft.com/office/drawing/2014/main" id="{540529AF-0B35-4BB2-9EBC-5F5D35B93C2F}"/>
            </a:ext>
          </a:extLst>
        </xdr:cNvPr>
        <xdr:cNvCxnSpPr/>
      </xdr:nvCxnSpPr>
      <xdr:spPr>
        <a:xfrm>
          <a:off x="10388600" y="149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124925</xdr:rowOff>
    </xdr:from>
    <xdr:ext cx="599010" cy="259045"/>
    <xdr:sp macro="" textlink="">
      <xdr:nvSpPr>
        <xdr:cNvPr id="350" name="【公営住宅】&#10;一人当たり面積最大値テキスト">
          <a:extLst>
            <a:ext uri="{FF2B5EF4-FFF2-40B4-BE49-F238E27FC236}">
              <a16:creationId xmlns:a16="http://schemas.microsoft.com/office/drawing/2014/main" id="{5AA71D9D-F940-4780-8241-F57F2618884E}"/>
            </a:ext>
          </a:extLst>
        </xdr:cNvPr>
        <xdr:cNvSpPr txBox="1"/>
      </xdr:nvSpPr>
      <xdr:spPr>
        <a:xfrm>
          <a:off x="10515600" y="1315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6798</xdr:rowOff>
    </xdr:from>
    <xdr:to>
      <xdr:col>55</xdr:col>
      <xdr:colOff>88900</xdr:colOff>
      <xdr:row>78</xdr:row>
      <xdr:rowOff>6798</xdr:rowOff>
    </xdr:to>
    <xdr:cxnSp macro="">
      <xdr:nvCxnSpPr>
        <xdr:cNvPr id="351" name="直線コネクタ 350">
          <a:extLst>
            <a:ext uri="{FF2B5EF4-FFF2-40B4-BE49-F238E27FC236}">
              <a16:creationId xmlns:a16="http://schemas.microsoft.com/office/drawing/2014/main" id="{87623112-6F7C-46E7-9F2B-8ED74DE26ECD}"/>
            </a:ext>
          </a:extLst>
        </xdr:cNvPr>
        <xdr:cNvCxnSpPr/>
      </xdr:nvCxnSpPr>
      <xdr:spPr>
        <a:xfrm>
          <a:off x="10388600" y="13379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114471</xdr:rowOff>
    </xdr:from>
    <xdr:ext cx="469744" cy="259045"/>
    <xdr:sp macro="" textlink="">
      <xdr:nvSpPr>
        <xdr:cNvPr id="352" name="【公営住宅】&#10;一人当たり面積平均値テキスト">
          <a:extLst>
            <a:ext uri="{FF2B5EF4-FFF2-40B4-BE49-F238E27FC236}">
              <a16:creationId xmlns:a16="http://schemas.microsoft.com/office/drawing/2014/main" id="{975EB323-9E6D-4643-A93C-1A84F5CA3E78}"/>
            </a:ext>
          </a:extLst>
        </xdr:cNvPr>
        <xdr:cNvSpPr txBox="1"/>
      </xdr:nvSpPr>
      <xdr:spPr>
        <a:xfrm>
          <a:off x="10515600" y="14687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91594</xdr:rowOff>
    </xdr:from>
    <xdr:to>
      <xdr:col>55</xdr:col>
      <xdr:colOff>50800</xdr:colOff>
      <xdr:row>87</xdr:row>
      <xdr:rowOff>21744</xdr:rowOff>
    </xdr:to>
    <xdr:sp macro="" textlink="">
      <xdr:nvSpPr>
        <xdr:cNvPr id="353" name="フローチャート: 判断 352">
          <a:extLst>
            <a:ext uri="{FF2B5EF4-FFF2-40B4-BE49-F238E27FC236}">
              <a16:creationId xmlns:a16="http://schemas.microsoft.com/office/drawing/2014/main" id="{BF8665D9-44D6-41CC-9E27-CD3D9406C68F}"/>
            </a:ext>
          </a:extLst>
        </xdr:cNvPr>
        <xdr:cNvSpPr/>
      </xdr:nvSpPr>
      <xdr:spPr>
        <a:xfrm>
          <a:off x="10426700" y="1483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104921</xdr:rowOff>
    </xdr:from>
    <xdr:to>
      <xdr:col>50</xdr:col>
      <xdr:colOff>165100</xdr:colOff>
      <xdr:row>87</xdr:row>
      <xdr:rowOff>35071</xdr:rowOff>
    </xdr:to>
    <xdr:sp macro="" textlink="">
      <xdr:nvSpPr>
        <xdr:cNvPr id="354" name="フローチャート: 判断 353">
          <a:extLst>
            <a:ext uri="{FF2B5EF4-FFF2-40B4-BE49-F238E27FC236}">
              <a16:creationId xmlns:a16="http://schemas.microsoft.com/office/drawing/2014/main" id="{52CEB995-7CBE-492D-9626-5601446AFD18}"/>
            </a:ext>
          </a:extLst>
        </xdr:cNvPr>
        <xdr:cNvSpPr/>
      </xdr:nvSpPr>
      <xdr:spPr>
        <a:xfrm>
          <a:off x="9588500" y="1484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103053</xdr:rowOff>
    </xdr:from>
    <xdr:to>
      <xdr:col>46</xdr:col>
      <xdr:colOff>38100</xdr:colOff>
      <xdr:row>87</xdr:row>
      <xdr:rowOff>33203</xdr:rowOff>
    </xdr:to>
    <xdr:sp macro="" textlink="">
      <xdr:nvSpPr>
        <xdr:cNvPr id="355" name="フローチャート: 判断 354">
          <a:extLst>
            <a:ext uri="{FF2B5EF4-FFF2-40B4-BE49-F238E27FC236}">
              <a16:creationId xmlns:a16="http://schemas.microsoft.com/office/drawing/2014/main" id="{3DE53764-9F67-4861-8934-E13BA2A1A44E}"/>
            </a:ext>
          </a:extLst>
        </xdr:cNvPr>
        <xdr:cNvSpPr/>
      </xdr:nvSpPr>
      <xdr:spPr>
        <a:xfrm>
          <a:off x="8699500" y="148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103922</xdr:rowOff>
    </xdr:from>
    <xdr:to>
      <xdr:col>41</xdr:col>
      <xdr:colOff>101600</xdr:colOff>
      <xdr:row>87</xdr:row>
      <xdr:rowOff>34072</xdr:rowOff>
    </xdr:to>
    <xdr:sp macro="" textlink="">
      <xdr:nvSpPr>
        <xdr:cNvPr id="356" name="フローチャート: 判断 355">
          <a:extLst>
            <a:ext uri="{FF2B5EF4-FFF2-40B4-BE49-F238E27FC236}">
              <a16:creationId xmlns:a16="http://schemas.microsoft.com/office/drawing/2014/main" id="{77C61BEB-342B-41FC-932C-08C5A4BEF42B}"/>
            </a:ext>
          </a:extLst>
        </xdr:cNvPr>
        <xdr:cNvSpPr/>
      </xdr:nvSpPr>
      <xdr:spPr>
        <a:xfrm>
          <a:off x="7810500" y="1484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107603</xdr:rowOff>
    </xdr:from>
    <xdr:to>
      <xdr:col>36</xdr:col>
      <xdr:colOff>165100</xdr:colOff>
      <xdr:row>87</xdr:row>
      <xdr:rowOff>37753</xdr:rowOff>
    </xdr:to>
    <xdr:sp macro="" textlink="">
      <xdr:nvSpPr>
        <xdr:cNvPr id="357" name="フローチャート: 判断 356">
          <a:extLst>
            <a:ext uri="{FF2B5EF4-FFF2-40B4-BE49-F238E27FC236}">
              <a16:creationId xmlns:a16="http://schemas.microsoft.com/office/drawing/2014/main" id="{30AF6955-1DEF-4DB0-AC18-DDD955413A59}"/>
            </a:ext>
          </a:extLst>
        </xdr:cNvPr>
        <xdr:cNvSpPr/>
      </xdr:nvSpPr>
      <xdr:spPr>
        <a:xfrm>
          <a:off x="6921500" y="1485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9DCCFB78-8DC4-4132-A6B6-23143F9132C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3AAA1548-B822-49D5-8D1A-F3B6FE220CD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B9BA2F88-F2C8-4C7F-A490-CFBEE7A4203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4F3B87C6-1FB2-4613-B936-B70B82AF5BC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6E3BA7E8-FBC1-4374-AF5B-1DA9F182362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112376</xdr:rowOff>
    </xdr:from>
    <xdr:to>
      <xdr:col>55</xdr:col>
      <xdr:colOff>50800</xdr:colOff>
      <xdr:row>87</xdr:row>
      <xdr:rowOff>42526</xdr:rowOff>
    </xdr:to>
    <xdr:sp macro="" textlink="">
      <xdr:nvSpPr>
        <xdr:cNvPr id="363" name="楕円 362">
          <a:extLst>
            <a:ext uri="{FF2B5EF4-FFF2-40B4-BE49-F238E27FC236}">
              <a16:creationId xmlns:a16="http://schemas.microsoft.com/office/drawing/2014/main" id="{D3075041-7F74-4778-BB38-469DD3BB338B}"/>
            </a:ext>
          </a:extLst>
        </xdr:cNvPr>
        <xdr:cNvSpPr/>
      </xdr:nvSpPr>
      <xdr:spPr>
        <a:xfrm>
          <a:off x="10426700" y="1485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70020</xdr:rowOff>
    </xdr:from>
    <xdr:ext cx="469744" cy="259045"/>
    <xdr:sp macro="" textlink="">
      <xdr:nvSpPr>
        <xdr:cNvPr id="364" name="【公営住宅】&#10;一人当たり面積該当値テキスト">
          <a:extLst>
            <a:ext uri="{FF2B5EF4-FFF2-40B4-BE49-F238E27FC236}">
              <a16:creationId xmlns:a16="http://schemas.microsoft.com/office/drawing/2014/main" id="{2EBBA92A-17A9-408D-A311-EBB055BA0211}"/>
            </a:ext>
          </a:extLst>
        </xdr:cNvPr>
        <xdr:cNvSpPr txBox="1"/>
      </xdr:nvSpPr>
      <xdr:spPr>
        <a:xfrm>
          <a:off x="10515600" y="1481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112534</xdr:rowOff>
    </xdr:from>
    <xdr:to>
      <xdr:col>50</xdr:col>
      <xdr:colOff>165100</xdr:colOff>
      <xdr:row>87</xdr:row>
      <xdr:rowOff>42684</xdr:rowOff>
    </xdr:to>
    <xdr:sp macro="" textlink="">
      <xdr:nvSpPr>
        <xdr:cNvPr id="365" name="楕円 364">
          <a:extLst>
            <a:ext uri="{FF2B5EF4-FFF2-40B4-BE49-F238E27FC236}">
              <a16:creationId xmlns:a16="http://schemas.microsoft.com/office/drawing/2014/main" id="{FD81EAC4-5C61-4AE9-8FDD-5CE38D4743F0}"/>
            </a:ext>
          </a:extLst>
        </xdr:cNvPr>
        <xdr:cNvSpPr/>
      </xdr:nvSpPr>
      <xdr:spPr>
        <a:xfrm>
          <a:off x="9588500" y="1485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163176</xdr:rowOff>
    </xdr:from>
    <xdr:to>
      <xdr:col>55</xdr:col>
      <xdr:colOff>0</xdr:colOff>
      <xdr:row>86</xdr:row>
      <xdr:rowOff>163334</xdr:rowOff>
    </xdr:to>
    <xdr:cxnSp macro="">
      <xdr:nvCxnSpPr>
        <xdr:cNvPr id="366" name="直線コネクタ 365">
          <a:extLst>
            <a:ext uri="{FF2B5EF4-FFF2-40B4-BE49-F238E27FC236}">
              <a16:creationId xmlns:a16="http://schemas.microsoft.com/office/drawing/2014/main" id="{6859D464-1DCE-4A16-AEDD-D880E3ADAF63}"/>
            </a:ext>
          </a:extLst>
        </xdr:cNvPr>
        <xdr:cNvCxnSpPr/>
      </xdr:nvCxnSpPr>
      <xdr:spPr>
        <a:xfrm flipV="1">
          <a:off x="9639300" y="14907876"/>
          <a:ext cx="838200" cy="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112644</xdr:rowOff>
    </xdr:from>
    <xdr:to>
      <xdr:col>46</xdr:col>
      <xdr:colOff>38100</xdr:colOff>
      <xdr:row>87</xdr:row>
      <xdr:rowOff>42794</xdr:rowOff>
    </xdr:to>
    <xdr:sp macro="" textlink="">
      <xdr:nvSpPr>
        <xdr:cNvPr id="367" name="楕円 366">
          <a:extLst>
            <a:ext uri="{FF2B5EF4-FFF2-40B4-BE49-F238E27FC236}">
              <a16:creationId xmlns:a16="http://schemas.microsoft.com/office/drawing/2014/main" id="{FCF643D7-BE3D-445C-8206-42109547814A}"/>
            </a:ext>
          </a:extLst>
        </xdr:cNvPr>
        <xdr:cNvSpPr/>
      </xdr:nvSpPr>
      <xdr:spPr>
        <a:xfrm>
          <a:off x="8699500" y="1485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163334</xdr:rowOff>
    </xdr:from>
    <xdr:to>
      <xdr:col>50</xdr:col>
      <xdr:colOff>114300</xdr:colOff>
      <xdr:row>86</xdr:row>
      <xdr:rowOff>163444</xdr:rowOff>
    </xdr:to>
    <xdr:cxnSp macro="">
      <xdr:nvCxnSpPr>
        <xdr:cNvPr id="368" name="直線コネクタ 367">
          <a:extLst>
            <a:ext uri="{FF2B5EF4-FFF2-40B4-BE49-F238E27FC236}">
              <a16:creationId xmlns:a16="http://schemas.microsoft.com/office/drawing/2014/main" id="{CBD9A1F4-2F9D-4BA7-98BD-89F825FDE945}"/>
            </a:ext>
          </a:extLst>
        </xdr:cNvPr>
        <xdr:cNvCxnSpPr/>
      </xdr:nvCxnSpPr>
      <xdr:spPr>
        <a:xfrm flipV="1">
          <a:off x="8750300" y="14908034"/>
          <a:ext cx="889000" cy="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112747</xdr:rowOff>
    </xdr:from>
    <xdr:to>
      <xdr:col>41</xdr:col>
      <xdr:colOff>101600</xdr:colOff>
      <xdr:row>87</xdr:row>
      <xdr:rowOff>42897</xdr:rowOff>
    </xdr:to>
    <xdr:sp macro="" textlink="">
      <xdr:nvSpPr>
        <xdr:cNvPr id="369" name="楕円 368">
          <a:extLst>
            <a:ext uri="{FF2B5EF4-FFF2-40B4-BE49-F238E27FC236}">
              <a16:creationId xmlns:a16="http://schemas.microsoft.com/office/drawing/2014/main" id="{1A28E51C-3D5A-4151-ABDC-8D38E475DDA5}"/>
            </a:ext>
          </a:extLst>
        </xdr:cNvPr>
        <xdr:cNvSpPr/>
      </xdr:nvSpPr>
      <xdr:spPr>
        <a:xfrm>
          <a:off x="7810500" y="1485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163444</xdr:rowOff>
    </xdr:from>
    <xdr:to>
      <xdr:col>45</xdr:col>
      <xdr:colOff>177800</xdr:colOff>
      <xdr:row>86</xdr:row>
      <xdr:rowOff>163547</xdr:rowOff>
    </xdr:to>
    <xdr:cxnSp macro="">
      <xdr:nvCxnSpPr>
        <xdr:cNvPr id="370" name="直線コネクタ 369">
          <a:extLst>
            <a:ext uri="{FF2B5EF4-FFF2-40B4-BE49-F238E27FC236}">
              <a16:creationId xmlns:a16="http://schemas.microsoft.com/office/drawing/2014/main" id="{408EDF28-AAAB-4B73-9F95-F967D1E2FBAF}"/>
            </a:ext>
          </a:extLst>
        </xdr:cNvPr>
        <xdr:cNvCxnSpPr/>
      </xdr:nvCxnSpPr>
      <xdr:spPr>
        <a:xfrm flipV="1">
          <a:off x="7861300" y="14908144"/>
          <a:ext cx="889000" cy="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112925</xdr:rowOff>
    </xdr:from>
    <xdr:to>
      <xdr:col>36</xdr:col>
      <xdr:colOff>165100</xdr:colOff>
      <xdr:row>87</xdr:row>
      <xdr:rowOff>43075</xdr:rowOff>
    </xdr:to>
    <xdr:sp macro="" textlink="">
      <xdr:nvSpPr>
        <xdr:cNvPr id="371" name="楕円 370">
          <a:extLst>
            <a:ext uri="{FF2B5EF4-FFF2-40B4-BE49-F238E27FC236}">
              <a16:creationId xmlns:a16="http://schemas.microsoft.com/office/drawing/2014/main" id="{FBF8B58A-0AC6-4E7E-85D1-9C9FBFF5C3EF}"/>
            </a:ext>
          </a:extLst>
        </xdr:cNvPr>
        <xdr:cNvSpPr/>
      </xdr:nvSpPr>
      <xdr:spPr>
        <a:xfrm>
          <a:off x="6921500" y="1485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163547</xdr:rowOff>
    </xdr:from>
    <xdr:to>
      <xdr:col>41</xdr:col>
      <xdr:colOff>50800</xdr:colOff>
      <xdr:row>86</xdr:row>
      <xdr:rowOff>163725</xdr:rowOff>
    </xdr:to>
    <xdr:cxnSp macro="">
      <xdr:nvCxnSpPr>
        <xdr:cNvPr id="372" name="直線コネクタ 371">
          <a:extLst>
            <a:ext uri="{FF2B5EF4-FFF2-40B4-BE49-F238E27FC236}">
              <a16:creationId xmlns:a16="http://schemas.microsoft.com/office/drawing/2014/main" id="{2D3F4045-9F98-4629-8022-CD2B31083AC8}"/>
            </a:ext>
          </a:extLst>
        </xdr:cNvPr>
        <xdr:cNvCxnSpPr/>
      </xdr:nvCxnSpPr>
      <xdr:spPr>
        <a:xfrm flipV="1">
          <a:off x="6972300" y="14908247"/>
          <a:ext cx="889000" cy="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51598</xdr:rowOff>
    </xdr:from>
    <xdr:ext cx="469744" cy="259045"/>
    <xdr:sp macro="" textlink="">
      <xdr:nvSpPr>
        <xdr:cNvPr id="373" name="n_1aveValue【公営住宅】&#10;一人当たり面積">
          <a:extLst>
            <a:ext uri="{FF2B5EF4-FFF2-40B4-BE49-F238E27FC236}">
              <a16:creationId xmlns:a16="http://schemas.microsoft.com/office/drawing/2014/main" id="{F6686F61-88FC-4A7E-8297-C55359DA6FFE}"/>
            </a:ext>
          </a:extLst>
        </xdr:cNvPr>
        <xdr:cNvSpPr txBox="1"/>
      </xdr:nvSpPr>
      <xdr:spPr>
        <a:xfrm>
          <a:off x="9391727" y="1462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49730</xdr:rowOff>
    </xdr:from>
    <xdr:ext cx="469744" cy="259045"/>
    <xdr:sp macro="" textlink="">
      <xdr:nvSpPr>
        <xdr:cNvPr id="374" name="n_2aveValue【公営住宅】&#10;一人当たり面積">
          <a:extLst>
            <a:ext uri="{FF2B5EF4-FFF2-40B4-BE49-F238E27FC236}">
              <a16:creationId xmlns:a16="http://schemas.microsoft.com/office/drawing/2014/main" id="{870E4A06-0A7A-48B1-891C-911F000C11A1}"/>
            </a:ext>
          </a:extLst>
        </xdr:cNvPr>
        <xdr:cNvSpPr txBox="1"/>
      </xdr:nvSpPr>
      <xdr:spPr>
        <a:xfrm>
          <a:off x="8515427" y="146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50599</xdr:rowOff>
    </xdr:from>
    <xdr:ext cx="469744" cy="259045"/>
    <xdr:sp macro="" textlink="">
      <xdr:nvSpPr>
        <xdr:cNvPr id="375" name="n_3aveValue【公営住宅】&#10;一人当たり面積">
          <a:extLst>
            <a:ext uri="{FF2B5EF4-FFF2-40B4-BE49-F238E27FC236}">
              <a16:creationId xmlns:a16="http://schemas.microsoft.com/office/drawing/2014/main" id="{2DCD0553-1E61-46C5-8154-BD0EC51693CB}"/>
            </a:ext>
          </a:extLst>
        </xdr:cNvPr>
        <xdr:cNvSpPr txBox="1"/>
      </xdr:nvSpPr>
      <xdr:spPr>
        <a:xfrm>
          <a:off x="7626427" y="1462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54280</xdr:rowOff>
    </xdr:from>
    <xdr:ext cx="469744" cy="259045"/>
    <xdr:sp macro="" textlink="">
      <xdr:nvSpPr>
        <xdr:cNvPr id="376" name="n_4aveValue【公営住宅】&#10;一人当たり面積">
          <a:extLst>
            <a:ext uri="{FF2B5EF4-FFF2-40B4-BE49-F238E27FC236}">
              <a16:creationId xmlns:a16="http://schemas.microsoft.com/office/drawing/2014/main" id="{2147D9B7-067B-42C6-96BE-33B267F0E5D4}"/>
            </a:ext>
          </a:extLst>
        </xdr:cNvPr>
        <xdr:cNvSpPr txBox="1"/>
      </xdr:nvSpPr>
      <xdr:spPr>
        <a:xfrm>
          <a:off x="6737427" y="1462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33811</xdr:rowOff>
    </xdr:from>
    <xdr:ext cx="469744" cy="259045"/>
    <xdr:sp macro="" textlink="">
      <xdr:nvSpPr>
        <xdr:cNvPr id="377" name="n_1mainValue【公営住宅】&#10;一人当たり面積">
          <a:extLst>
            <a:ext uri="{FF2B5EF4-FFF2-40B4-BE49-F238E27FC236}">
              <a16:creationId xmlns:a16="http://schemas.microsoft.com/office/drawing/2014/main" id="{DEC83240-CA08-4ACC-A6E5-978FF6170F4E}"/>
            </a:ext>
          </a:extLst>
        </xdr:cNvPr>
        <xdr:cNvSpPr txBox="1"/>
      </xdr:nvSpPr>
      <xdr:spPr>
        <a:xfrm>
          <a:off x="9391727" y="1494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33921</xdr:rowOff>
    </xdr:from>
    <xdr:ext cx="469744" cy="259045"/>
    <xdr:sp macro="" textlink="">
      <xdr:nvSpPr>
        <xdr:cNvPr id="378" name="n_2mainValue【公営住宅】&#10;一人当たり面積">
          <a:extLst>
            <a:ext uri="{FF2B5EF4-FFF2-40B4-BE49-F238E27FC236}">
              <a16:creationId xmlns:a16="http://schemas.microsoft.com/office/drawing/2014/main" id="{18136D89-C2F9-41FA-8E4F-D130E355D6F3}"/>
            </a:ext>
          </a:extLst>
        </xdr:cNvPr>
        <xdr:cNvSpPr txBox="1"/>
      </xdr:nvSpPr>
      <xdr:spPr>
        <a:xfrm>
          <a:off x="8515427" y="14950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34024</xdr:rowOff>
    </xdr:from>
    <xdr:ext cx="469744" cy="259045"/>
    <xdr:sp macro="" textlink="">
      <xdr:nvSpPr>
        <xdr:cNvPr id="379" name="n_3mainValue【公営住宅】&#10;一人当たり面積">
          <a:extLst>
            <a:ext uri="{FF2B5EF4-FFF2-40B4-BE49-F238E27FC236}">
              <a16:creationId xmlns:a16="http://schemas.microsoft.com/office/drawing/2014/main" id="{90146233-656E-4A18-A435-A437EC477633}"/>
            </a:ext>
          </a:extLst>
        </xdr:cNvPr>
        <xdr:cNvSpPr txBox="1"/>
      </xdr:nvSpPr>
      <xdr:spPr>
        <a:xfrm>
          <a:off x="7626427" y="1495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34202</xdr:rowOff>
    </xdr:from>
    <xdr:ext cx="469744" cy="259045"/>
    <xdr:sp macro="" textlink="">
      <xdr:nvSpPr>
        <xdr:cNvPr id="380" name="n_4mainValue【公営住宅】&#10;一人当たり面積">
          <a:extLst>
            <a:ext uri="{FF2B5EF4-FFF2-40B4-BE49-F238E27FC236}">
              <a16:creationId xmlns:a16="http://schemas.microsoft.com/office/drawing/2014/main" id="{19A6B445-2C00-4E86-A69D-0834E17845DD}"/>
            </a:ext>
          </a:extLst>
        </xdr:cNvPr>
        <xdr:cNvSpPr txBox="1"/>
      </xdr:nvSpPr>
      <xdr:spPr>
        <a:xfrm>
          <a:off x="6737427" y="1495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521D09CB-7260-4CD8-9742-DF9ECD3C4DF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AFC6E6F8-4EB2-4CEF-B00F-55D275B9F99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8BFFA459-EE9B-4FF1-B24C-21FC03C5292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43C85F33-A480-4E9B-B8DC-2524CB4115B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DDD56816-3CA8-48B8-8C98-81EBA043767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33E7210B-E7AD-43F8-9322-391DD4F644E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D7A91722-98CF-441F-9DC6-E6D2069BD9F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DFE0A196-6E8E-4514-A36D-4F55AC10012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49370803-0D49-4C86-BC9F-92506C5B820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CE2E4D6A-4399-4DF4-958D-3E49F40125F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EA178DF8-8F99-470B-8C86-BBBDD01CC3E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BA63286C-1018-46A6-BDE4-820EED53AD2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7A70D543-0B37-4E2C-A254-3EEE2F6C7E8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5B6EBAB4-9835-4CF4-83A1-59338858455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2E0E4361-A8D9-44E6-9729-CCD66946431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3D77053A-5A84-4415-9BCE-04E69293B6A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E71E2FEB-25E3-4FD0-B300-009B7DD965E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BB9E74A4-205F-49D3-A040-05582D167A6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B324C01C-683B-4DA5-A14D-5747F888288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54A6B73D-6AE1-4FA4-8F14-BBFEE84058C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7CDB88E-D31E-46C3-B220-16038CFC993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881A754D-1DF1-4E81-97F9-64691226025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801AC7A1-1099-475A-B916-A1A103D1CFE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38288C96-1345-4D67-B2B6-B941E020547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2EA47593-3EB8-4624-B67A-65F9A7FB1FC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854B477E-09B0-42BB-9992-0466B5F0AD7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A8D836ED-E1A0-448D-A769-847141DAD80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FDD005F2-48A1-4F10-9FB7-A9159BBEB441}"/>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6C867312-315F-445F-829A-016F4251AB5F}"/>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618D84E5-4773-4857-9FE7-9DC1457168AE}"/>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11E75A7F-FCE6-4101-B323-FA8056671CF8}"/>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B9F2036C-C532-49F8-AFFA-0C901179BB8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AC28B9DF-93A4-453E-8E2A-FDB880C0A247}"/>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E3A9A057-F627-4ED7-B02A-E8F9E33DAB6E}"/>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BD0899BA-B7C3-4DB0-874F-FCC523296805}"/>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97B7BABA-F32E-4F4B-A6EE-BF128DD0F62E}"/>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7" name="テキスト ボックス 416">
          <a:extLst>
            <a:ext uri="{FF2B5EF4-FFF2-40B4-BE49-F238E27FC236}">
              <a16:creationId xmlns:a16="http://schemas.microsoft.com/office/drawing/2014/main" id="{51AC463D-8F44-4722-84A1-0FC166FD916B}"/>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BEDAC09B-B012-4E9A-8666-4922D47DB97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1FAAC842-7360-4FBE-92EB-6773B5B76F5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20" name="直線コネクタ 419">
          <a:extLst>
            <a:ext uri="{FF2B5EF4-FFF2-40B4-BE49-F238E27FC236}">
              <a16:creationId xmlns:a16="http://schemas.microsoft.com/office/drawing/2014/main" id="{3A12BD4F-96AE-4987-A33D-6DBAA96E591F}"/>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D3E8A7DE-FEE3-4FE8-8594-2650D2039CFD}"/>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2" name="直線コネクタ 421">
          <a:extLst>
            <a:ext uri="{FF2B5EF4-FFF2-40B4-BE49-F238E27FC236}">
              <a16:creationId xmlns:a16="http://schemas.microsoft.com/office/drawing/2014/main" id="{5E7A3CBA-EA33-49B1-A5A9-DB6579C60231}"/>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CE784349-8055-42C7-9DE9-B20BD9F2F3CE}"/>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4" name="直線コネクタ 423">
          <a:extLst>
            <a:ext uri="{FF2B5EF4-FFF2-40B4-BE49-F238E27FC236}">
              <a16:creationId xmlns:a16="http://schemas.microsoft.com/office/drawing/2014/main" id="{D756F378-B23F-4B14-9FC5-A2FD52FB50D6}"/>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110507</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CE8C3614-98CE-4DCB-A894-7FAE952D5248}"/>
            </a:ext>
          </a:extLst>
        </xdr:cNvPr>
        <xdr:cNvSpPr txBox="1"/>
      </xdr:nvSpPr>
      <xdr:spPr>
        <a:xfrm>
          <a:off x="16357600" y="6111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87630</xdr:rowOff>
    </xdr:from>
    <xdr:to>
      <xdr:col>85</xdr:col>
      <xdr:colOff>177800</xdr:colOff>
      <xdr:row>37</xdr:row>
      <xdr:rowOff>17780</xdr:rowOff>
    </xdr:to>
    <xdr:sp macro="" textlink="">
      <xdr:nvSpPr>
        <xdr:cNvPr id="426" name="フローチャート: 判断 425">
          <a:extLst>
            <a:ext uri="{FF2B5EF4-FFF2-40B4-BE49-F238E27FC236}">
              <a16:creationId xmlns:a16="http://schemas.microsoft.com/office/drawing/2014/main" id="{E5FE8417-1EA0-4678-BEAD-C82045217D23}"/>
            </a:ext>
          </a:extLst>
        </xdr:cNvPr>
        <xdr:cNvSpPr/>
      </xdr:nvSpPr>
      <xdr:spPr>
        <a:xfrm>
          <a:off x="162687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90170</xdr:rowOff>
    </xdr:from>
    <xdr:to>
      <xdr:col>81</xdr:col>
      <xdr:colOff>101600</xdr:colOff>
      <xdr:row>37</xdr:row>
      <xdr:rowOff>20320</xdr:rowOff>
    </xdr:to>
    <xdr:sp macro="" textlink="">
      <xdr:nvSpPr>
        <xdr:cNvPr id="427" name="フローチャート: 判断 426">
          <a:extLst>
            <a:ext uri="{FF2B5EF4-FFF2-40B4-BE49-F238E27FC236}">
              <a16:creationId xmlns:a16="http://schemas.microsoft.com/office/drawing/2014/main" id="{3B557AE5-48DC-4C39-8801-835B08710B37}"/>
            </a:ext>
          </a:extLst>
        </xdr:cNvPr>
        <xdr:cNvSpPr/>
      </xdr:nvSpPr>
      <xdr:spPr>
        <a:xfrm>
          <a:off x="154305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25400</xdr:rowOff>
    </xdr:from>
    <xdr:to>
      <xdr:col>76</xdr:col>
      <xdr:colOff>165100</xdr:colOff>
      <xdr:row>36</xdr:row>
      <xdr:rowOff>127000</xdr:rowOff>
    </xdr:to>
    <xdr:sp macro="" textlink="">
      <xdr:nvSpPr>
        <xdr:cNvPr id="428" name="フローチャート: 判断 427">
          <a:extLst>
            <a:ext uri="{FF2B5EF4-FFF2-40B4-BE49-F238E27FC236}">
              <a16:creationId xmlns:a16="http://schemas.microsoft.com/office/drawing/2014/main" id="{3687EBBC-04B2-4414-A7C2-1BAE28D79A4D}"/>
            </a:ext>
          </a:extLst>
        </xdr:cNvPr>
        <xdr:cNvSpPr/>
      </xdr:nvSpPr>
      <xdr:spPr>
        <a:xfrm>
          <a:off x="14541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38100</xdr:rowOff>
    </xdr:from>
    <xdr:to>
      <xdr:col>72</xdr:col>
      <xdr:colOff>38100</xdr:colOff>
      <xdr:row>36</xdr:row>
      <xdr:rowOff>139700</xdr:rowOff>
    </xdr:to>
    <xdr:sp macro="" textlink="">
      <xdr:nvSpPr>
        <xdr:cNvPr id="429" name="フローチャート: 判断 428">
          <a:extLst>
            <a:ext uri="{FF2B5EF4-FFF2-40B4-BE49-F238E27FC236}">
              <a16:creationId xmlns:a16="http://schemas.microsoft.com/office/drawing/2014/main" id="{0A5CFFE1-4467-43F2-9498-ED7ABA0E453B}"/>
            </a:ext>
          </a:extLst>
        </xdr:cNvPr>
        <xdr:cNvSpPr/>
      </xdr:nvSpPr>
      <xdr:spPr>
        <a:xfrm>
          <a:off x="136525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1270</xdr:rowOff>
    </xdr:from>
    <xdr:to>
      <xdr:col>67</xdr:col>
      <xdr:colOff>101600</xdr:colOff>
      <xdr:row>37</xdr:row>
      <xdr:rowOff>102870</xdr:rowOff>
    </xdr:to>
    <xdr:sp macro="" textlink="">
      <xdr:nvSpPr>
        <xdr:cNvPr id="430" name="フローチャート: 判断 429">
          <a:extLst>
            <a:ext uri="{FF2B5EF4-FFF2-40B4-BE49-F238E27FC236}">
              <a16:creationId xmlns:a16="http://schemas.microsoft.com/office/drawing/2014/main" id="{9077E766-D273-403D-8ED9-B904512617AA}"/>
            </a:ext>
          </a:extLst>
        </xdr:cNvPr>
        <xdr:cNvSpPr/>
      </xdr:nvSpPr>
      <xdr:spPr>
        <a:xfrm>
          <a:off x="12763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B426BD6-E114-4DDD-BC41-15B764B1027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D9D8C04F-F932-4B25-8459-7BD12F4BC41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49334740-A458-448F-A512-670551214D2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54912EA2-4DDB-46B7-A3E2-692337AB48C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C0B934AD-2162-4359-8D57-FDFA5EE8600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160020</xdr:rowOff>
    </xdr:from>
    <xdr:to>
      <xdr:col>85</xdr:col>
      <xdr:colOff>177800</xdr:colOff>
      <xdr:row>39</xdr:row>
      <xdr:rowOff>90170</xdr:rowOff>
    </xdr:to>
    <xdr:sp macro="" textlink="">
      <xdr:nvSpPr>
        <xdr:cNvPr id="436" name="楕円 435">
          <a:extLst>
            <a:ext uri="{FF2B5EF4-FFF2-40B4-BE49-F238E27FC236}">
              <a16:creationId xmlns:a16="http://schemas.microsoft.com/office/drawing/2014/main" id="{B2349FAF-BD8C-4635-A44B-8B354F7756E7}"/>
            </a:ext>
          </a:extLst>
        </xdr:cNvPr>
        <xdr:cNvSpPr/>
      </xdr:nvSpPr>
      <xdr:spPr>
        <a:xfrm>
          <a:off x="162687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138447</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73CC6C5D-03A6-43D7-8CF5-94DFE245209C}"/>
            </a:ext>
          </a:extLst>
        </xdr:cNvPr>
        <xdr:cNvSpPr txBox="1"/>
      </xdr:nvSpPr>
      <xdr:spPr>
        <a:xfrm>
          <a:off x="16357600" y="665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148590</xdr:rowOff>
    </xdr:from>
    <xdr:to>
      <xdr:col>81</xdr:col>
      <xdr:colOff>101600</xdr:colOff>
      <xdr:row>39</xdr:row>
      <xdr:rowOff>78740</xdr:rowOff>
    </xdr:to>
    <xdr:sp macro="" textlink="">
      <xdr:nvSpPr>
        <xdr:cNvPr id="438" name="楕円 437">
          <a:extLst>
            <a:ext uri="{FF2B5EF4-FFF2-40B4-BE49-F238E27FC236}">
              <a16:creationId xmlns:a16="http://schemas.microsoft.com/office/drawing/2014/main" id="{2B7D1056-D10E-4E7C-8556-5A1CD12C21B3}"/>
            </a:ext>
          </a:extLst>
        </xdr:cNvPr>
        <xdr:cNvSpPr/>
      </xdr:nvSpPr>
      <xdr:spPr>
        <a:xfrm>
          <a:off x="15430500" y="666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27940</xdr:rowOff>
    </xdr:from>
    <xdr:to>
      <xdr:col>85</xdr:col>
      <xdr:colOff>127000</xdr:colOff>
      <xdr:row>39</xdr:row>
      <xdr:rowOff>39370</xdr:rowOff>
    </xdr:to>
    <xdr:cxnSp macro="">
      <xdr:nvCxnSpPr>
        <xdr:cNvPr id="439" name="直線コネクタ 438">
          <a:extLst>
            <a:ext uri="{FF2B5EF4-FFF2-40B4-BE49-F238E27FC236}">
              <a16:creationId xmlns:a16="http://schemas.microsoft.com/office/drawing/2014/main" id="{EF979678-0F1E-4FBD-BE7D-479CCFFFC7DE}"/>
            </a:ext>
          </a:extLst>
        </xdr:cNvPr>
        <xdr:cNvCxnSpPr/>
      </xdr:nvCxnSpPr>
      <xdr:spPr>
        <a:xfrm>
          <a:off x="15481300" y="671449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135890</xdr:rowOff>
    </xdr:from>
    <xdr:to>
      <xdr:col>76</xdr:col>
      <xdr:colOff>165100</xdr:colOff>
      <xdr:row>39</xdr:row>
      <xdr:rowOff>66040</xdr:rowOff>
    </xdr:to>
    <xdr:sp macro="" textlink="">
      <xdr:nvSpPr>
        <xdr:cNvPr id="440" name="楕円 439">
          <a:extLst>
            <a:ext uri="{FF2B5EF4-FFF2-40B4-BE49-F238E27FC236}">
              <a16:creationId xmlns:a16="http://schemas.microsoft.com/office/drawing/2014/main" id="{EB0526C4-6313-4502-99A1-6B4F8BBA4174}"/>
            </a:ext>
          </a:extLst>
        </xdr:cNvPr>
        <xdr:cNvSpPr/>
      </xdr:nvSpPr>
      <xdr:spPr>
        <a:xfrm>
          <a:off x="14541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15240</xdr:rowOff>
    </xdr:from>
    <xdr:to>
      <xdr:col>81</xdr:col>
      <xdr:colOff>50800</xdr:colOff>
      <xdr:row>39</xdr:row>
      <xdr:rowOff>27940</xdr:rowOff>
    </xdr:to>
    <xdr:cxnSp macro="">
      <xdr:nvCxnSpPr>
        <xdr:cNvPr id="441" name="直線コネクタ 440">
          <a:extLst>
            <a:ext uri="{FF2B5EF4-FFF2-40B4-BE49-F238E27FC236}">
              <a16:creationId xmlns:a16="http://schemas.microsoft.com/office/drawing/2014/main" id="{A6EB508A-0BBC-44D0-94E3-3D8A35824BDE}"/>
            </a:ext>
          </a:extLst>
        </xdr:cNvPr>
        <xdr:cNvCxnSpPr/>
      </xdr:nvCxnSpPr>
      <xdr:spPr>
        <a:xfrm>
          <a:off x="14592300" y="670179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124460</xdr:rowOff>
    </xdr:from>
    <xdr:to>
      <xdr:col>72</xdr:col>
      <xdr:colOff>38100</xdr:colOff>
      <xdr:row>39</xdr:row>
      <xdr:rowOff>54610</xdr:rowOff>
    </xdr:to>
    <xdr:sp macro="" textlink="">
      <xdr:nvSpPr>
        <xdr:cNvPr id="442" name="楕円 441">
          <a:extLst>
            <a:ext uri="{FF2B5EF4-FFF2-40B4-BE49-F238E27FC236}">
              <a16:creationId xmlns:a16="http://schemas.microsoft.com/office/drawing/2014/main" id="{B94F0296-2F62-4EDD-B3E0-D1674E269639}"/>
            </a:ext>
          </a:extLst>
        </xdr:cNvPr>
        <xdr:cNvSpPr/>
      </xdr:nvSpPr>
      <xdr:spPr>
        <a:xfrm>
          <a:off x="13652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3810</xdr:rowOff>
    </xdr:from>
    <xdr:to>
      <xdr:col>76</xdr:col>
      <xdr:colOff>114300</xdr:colOff>
      <xdr:row>39</xdr:row>
      <xdr:rowOff>15240</xdr:rowOff>
    </xdr:to>
    <xdr:cxnSp macro="">
      <xdr:nvCxnSpPr>
        <xdr:cNvPr id="443" name="直線コネクタ 442">
          <a:extLst>
            <a:ext uri="{FF2B5EF4-FFF2-40B4-BE49-F238E27FC236}">
              <a16:creationId xmlns:a16="http://schemas.microsoft.com/office/drawing/2014/main" id="{6D7111F2-5D61-41BE-AA12-B70899D4DAEA}"/>
            </a:ext>
          </a:extLst>
        </xdr:cNvPr>
        <xdr:cNvCxnSpPr/>
      </xdr:nvCxnSpPr>
      <xdr:spPr>
        <a:xfrm>
          <a:off x="13703300" y="66903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113030</xdr:rowOff>
    </xdr:from>
    <xdr:to>
      <xdr:col>67</xdr:col>
      <xdr:colOff>101600</xdr:colOff>
      <xdr:row>39</xdr:row>
      <xdr:rowOff>43180</xdr:rowOff>
    </xdr:to>
    <xdr:sp macro="" textlink="">
      <xdr:nvSpPr>
        <xdr:cNvPr id="444" name="楕円 443">
          <a:extLst>
            <a:ext uri="{FF2B5EF4-FFF2-40B4-BE49-F238E27FC236}">
              <a16:creationId xmlns:a16="http://schemas.microsoft.com/office/drawing/2014/main" id="{AE4AA7F5-AFD0-4AFF-B930-81C3C238B812}"/>
            </a:ext>
          </a:extLst>
        </xdr:cNvPr>
        <xdr:cNvSpPr/>
      </xdr:nvSpPr>
      <xdr:spPr>
        <a:xfrm>
          <a:off x="127635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163830</xdr:rowOff>
    </xdr:from>
    <xdr:to>
      <xdr:col>71</xdr:col>
      <xdr:colOff>177800</xdr:colOff>
      <xdr:row>39</xdr:row>
      <xdr:rowOff>3810</xdr:rowOff>
    </xdr:to>
    <xdr:cxnSp macro="">
      <xdr:nvCxnSpPr>
        <xdr:cNvPr id="445" name="直線コネクタ 444">
          <a:extLst>
            <a:ext uri="{FF2B5EF4-FFF2-40B4-BE49-F238E27FC236}">
              <a16:creationId xmlns:a16="http://schemas.microsoft.com/office/drawing/2014/main" id="{CD90B9C2-B94E-464D-ADBF-4925D2FE4A33}"/>
            </a:ext>
          </a:extLst>
        </xdr:cNvPr>
        <xdr:cNvCxnSpPr/>
      </xdr:nvCxnSpPr>
      <xdr:spPr>
        <a:xfrm>
          <a:off x="12814300" y="66789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36847</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339C7ED7-A2EC-4A25-A1FB-A17A287AC46D}"/>
            </a:ext>
          </a:extLst>
        </xdr:cNvPr>
        <xdr:cNvSpPr txBox="1"/>
      </xdr:nvSpPr>
      <xdr:spPr>
        <a:xfrm>
          <a:off x="152660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143527</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EACD20A9-7C74-4654-803A-443EDC468700}"/>
            </a:ext>
          </a:extLst>
        </xdr:cNvPr>
        <xdr:cNvSpPr txBox="1"/>
      </xdr:nvSpPr>
      <xdr:spPr>
        <a:xfrm>
          <a:off x="14389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156227</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4EEFA133-5E51-4FE3-9CB3-B03A0956E0CD}"/>
            </a:ext>
          </a:extLst>
        </xdr:cNvPr>
        <xdr:cNvSpPr txBox="1"/>
      </xdr:nvSpPr>
      <xdr:spPr>
        <a:xfrm>
          <a:off x="13500744" y="598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119397</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740C168A-F1E3-4B0A-B79F-754C94816A75}"/>
            </a:ext>
          </a:extLst>
        </xdr:cNvPr>
        <xdr:cNvSpPr txBox="1"/>
      </xdr:nvSpPr>
      <xdr:spPr>
        <a:xfrm>
          <a:off x="12611744" y="612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69867</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9E4298DE-07B8-4B38-B24B-01DBFA2360C9}"/>
            </a:ext>
          </a:extLst>
        </xdr:cNvPr>
        <xdr:cNvSpPr txBox="1"/>
      </xdr:nvSpPr>
      <xdr:spPr>
        <a:xfrm>
          <a:off x="15266044" y="675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57167</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E3E673DF-C8AC-46F7-AD51-F34F3341A4B2}"/>
            </a:ext>
          </a:extLst>
        </xdr:cNvPr>
        <xdr:cNvSpPr txBox="1"/>
      </xdr:nvSpPr>
      <xdr:spPr>
        <a:xfrm>
          <a:off x="143897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45737</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AAACC47A-0551-4FB6-93E1-799A6F26A7AC}"/>
            </a:ext>
          </a:extLst>
        </xdr:cNvPr>
        <xdr:cNvSpPr txBox="1"/>
      </xdr:nvSpPr>
      <xdr:spPr>
        <a:xfrm>
          <a:off x="1350074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34307</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63598FD9-20AF-4B1F-AB80-C6DB216EF589}"/>
            </a:ext>
          </a:extLst>
        </xdr:cNvPr>
        <xdr:cNvSpPr txBox="1"/>
      </xdr:nvSpPr>
      <xdr:spPr>
        <a:xfrm>
          <a:off x="12611744" y="672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6EBAB472-B4C0-45B6-94F5-33480BBADF5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F82C0470-D940-4CBE-80EC-04F064CFD84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5458D795-C073-4971-BFCA-3B20E1DD4C6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8281C24E-37FF-461E-820B-F3B9506FB92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97B69166-9142-4D4D-A7D3-D29BDAE3DE1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18764B2B-C5F5-4041-8007-3CD3A6EE979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780A3736-92F2-421E-B269-37C10DE168D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A2D96B6E-7B19-4D63-93A6-314650283CB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B9F95036-BE10-4C7B-92A7-3480A295F74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B8210322-5D5B-48DB-8E78-5C88A9EC6F4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a:extLst>
            <a:ext uri="{FF2B5EF4-FFF2-40B4-BE49-F238E27FC236}">
              <a16:creationId xmlns:a16="http://schemas.microsoft.com/office/drawing/2014/main" id="{1ADF4C64-468E-459B-BF5F-2FB123B88608}"/>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a:extLst>
            <a:ext uri="{FF2B5EF4-FFF2-40B4-BE49-F238E27FC236}">
              <a16:creationId xmlns:a16="http://schemas.microsoft.com/office/drawing/2014/main" id="{76438224-AEA2-46FD-817B-35451C35A4FB}"/>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a:extLst>
            <a:ext uri="{FF2B5EF4-FFF2-40B4-BE49-F238E27FC236}">
              <a16:creationId xmlns:a16="http://schemas.microsoft.com/office/drawing/2014/main" id="{ACE0696C-6CC7-4A05-82A5-F55BD05DCC62}"/>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a:extLst>
            <a:ext uri="{FF2B5EF4-FFF2-40B4-BE49-F238E27FC236}">
              <a16:creationId xmlns:a16="http://schemas.microsoft.com/office/drawing/2014/main" id="{C1585EBC-BEF1-4A85-9755-0676B20385C8}"/>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a:extLst>
            <a:ext uri="{FF2B5EF4-FFF2-40B4-BE49-F238E27FC236}">
              <a16:creationId xmlns:a16="http://schemas.microsoft.com/office/drawing/2014/main" id="{07B79DB6-B71E-4D46-8155-F3FD7A9EF6BE}"/>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a:extLst>
            <a:ext uri="{FF2B5EF4-FFF2-40B4-BE49-F238E27FC236}">
              <a16:creationId xmlns:a16="http://schemas.microsoft.com/office/drawing/2014/main" id="{DC55B7FD-81BA-47BC-90CD-B415512E5E91}"/>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a:extLst>
            <a:ext uri="{FF2B5EF4-FFF2-40B4-BE49-F238E27FC236}">
              <a16:creationId xmlns:a16="http://schemas.microsoft.com/office/drawing/2014/main" id="{285D51C2-F946-42D7-BFA6-57FAB722EFBC}"/>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a:extLst>
            <a:ext uri="{FF2B5EF4-FFF2-40B4-BE49-F238E27FC236}">
              <a16:creationId xmlns:a16="http://schemas.microsoft.com/office/drawing/2014/main" id="{1C7B6FB4-12EE-4568-990A-654AB0ACBBF4}"/>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a:extLst>
            <a:ext uri="{FF2B5EF4-FFF2-40B4-BE49-F238E27FC236}">
              <a16:creationId xmlns:a16="http://schemas.microsoft.com/office/drawing/2014/main" id="{6B04E59E-5548-42B7-A0AB-4106517E5F8B}"/>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a:extLst>
            <a:ext uri="{FF2B5EF4-FFF2-40B4-BE49-F238E27FC236}">
              <a16:creationId xmlns:a16="http://schemas.microsoft.com/office/drawing/2014/main" id="{879E099B-807D-4CB2-AAA4-394CABD20E82}"/>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a:extLst>
            <a:ext uri="{FF2B5EF4-FFF2-40B4-BE49-F238E27FC236}">
              <a16:creationId xmlns:a16="http://schemas.microsoft.com/office/drawing/2014/main" id="{D27E58D4-8A27-4340-BD12-F294354DC8E7}"/>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a:extLst>
            <a:ext uri="{FF2B5EF4-FFF2-40B4-BE49-F238E27FC236}">
              <a16:creationId xmlns:a16="http://schemas.microsoft.com/office/drawing/2014/main" id="{A8772568-B9D4-454A-90B8-8FDF6D328AF4}"/>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68EDC699-0E25-462D-994A-6FED7220B36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a:extLst>
            <a:ext uri="{FF2B5EF4-FFF2-40B4-BE49-F238E27FC236}">
              <a16:creationId xmlns:a16="http://schemas.microsoft.com/office/drawing/2014/main" id="{2EE3440F-B5B8-447E-9069-5950C22D286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a:extLst>
            <a:ext uri="{FF2B5EF4-FFF2-40B4-BE49-F238E27FC236}">
              <a16:creationId xmlns:a16="http://schemas.microsoft.com/office/drawing/2014/main" id="{46AEEB08-3305-42CD-A5E2-5D3C1FD09C2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53884</xdr:rowOff>
    </xdr:from>
    <xdr:to>
      <xdr:col>116</xdr:col>
      <xdr:colOff>62864</xdr:colOff>
      <xdr:row>41</xdr:row>
      <xdr:rowOff>99604</xdr:rowOff>
    </xdr:to>
    <xdr:cxnSp macro="">
      <xdr:nvCxnSpPr>
        <xdr:cNvPr id="479" name="直線コネクタ 478">
          <a:extLst>
            <a:ext uri="{FF2B5EF4-FFF2-40B4-BE49-F238E27FC236}">
              <a16:creationId xmlns:a16="http://schemas.microsoft.com/office/drawing/2014/main" id="{0DE8C6AC-88A3-495B-96F9-FF1519875FF2}"/>
            </a:ext>
          </a:extLst>
        </xdr:cNvPr>
        <xdr:cNvCxnSpPr/>
      </xdr:nvCxnSpPr>
      <xdr:spPr>
        <a:xfrm flipV="1">
          <a:off x="22160864" y="571173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103431</xdr:rowOff>
    </xdr:from>
    <xdr:ext cx="469744" cy="259045"/>
    <xdr:sp macro="" textlink="">
      <xdr:nvSpPr>
        <xdr:cNvPr id="480" name="【認定こども園・幼稚園・保育所】&#10;一人当たり面積最小値テキスト">
          <a:extLst>
            <a:ext uri="{FF2B5EF4-FFF2-40B4-BE49-F238E27FC236}">
              <a16:creationId xmlns:a16="http://schemas.microsoft.com/office/drawing/2014/main" id="{14B2988B-C0A1-4F76-95C4-32686EECF947}"/>
            </a:ext>
          </a:extLst>
        </xdr:cNvPr>
        <xdr:cNvSpPr txBox="1"/>
      </xdr:nvSpPr>
      <xdr:spPr>
        <a:xfrm>
          <a:off x="22199600" y="713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99604</xdr:rowOff>
    </xdr:from>
    <xdr:to>
      <xdr:col>116</xdr:col>
      <xdr:colOff>152400</xdr:colOff>
      <xdr:row>41</xdr:row>
      <xdr:rowOff>99604</xdr:rowOff>
    </xdr:to>
    <xdr:cxnSp macro="">
      <xdr:nvCxnSpPr>
        <xdr:cNvPr id="481" name="直線コネクタ 480">
          <a:extLst>
            <a:ext uri="{FF2B5EF4-FFF2-40B4-BE49-F238E27FC236}">
              <a16:creationId xmlns:a16="http://schemas.microsoft.com/office/drawing/2014/main" id="{EE582418-F9A0-4D83-83F3-7D074F9FE437}"/>
            </a:ext>
          </a:extLst>
        </xdr:cNvPr>
        <xdr:cNvCxnSpPr/>
      </xdr:nvCxnSpPr>
      <xdr:spPr>
        <a:xfrm>
          <a:off x="22072600" y="71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561</xdr:rowOff>
    </xdr:from>
    <xdr:ext cx="469744" cy="259045"/>
    <xdr:sp macro="" textlink="">
      <xdr:nvSpPr>
        <xdr:cNvPr id="482" name="【認定こども園・幼稚園・保育所】&#10;一人当たり面積最大値テキスト">
          <a:extLst>
            <a:ext uri="{FF2B5EF4-FFF2-40B4-BE49-F238E27FC236}">
              <a16:creationId xmlns:a16="http://schemas.microsoft.com/office/drawing/2014/main" id="{48C4FE00-6AB1-443B-BEEF-A2CFBB51F238}"/>
            </a:ext>
          </a:extLst>
        </xdr:cNvPr>
        <xdr:cNvSpPr txBox="1"/>
      </xdr:nvSpPr>
      <xdr:spPr>
        <a:xfrm>
          <a:off x="22199600" y="548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53884</xdr:rowOff>
    </xdr:from>
    <xdr:to>
      <xdr:col>116</xdr:col>
      <xdr:colOff>152400</xdr:colOff>
      <xdr:row>33</xdr:row>
      <xdr:rowOff>53884</xdr:rowOff>
    </xdr:to>
    <xdr:cxnSp macro="">
      <xdr:nvCxnSpPr>
        <xdr:cNvPr id="483" name="直線コネクタ 482">
          <a:extLst>
            <a:ext uri="{FF2B5EF4-FFF2-40B4-BE49-F238E27FC236}">
              <a16:creationId xmlns:a16="http://schemas.microsoft.com/office/drawing/2014/main" id="{4841C074-E453-415B-BC4E-2B40AEC9484A}"/>
            </a:ext>
          </a:extLst>
        </xdr:cNvPr>
        <xdr:cNvCxnSpPr/>
      </xdr:nvCxnSpPr>
      <xdr:spPr>
        <a:xfrm>
          <a:off x="22072600" y="57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97807</xdr:rowOff>
    </xdr:from>
    <xdr:ext cx="469744" cy="259045"/>
    <xdr:sp macro="" textlink="">
      <xdr:nvSpPr>
        <xdr:cNvPr id="484" name="【認定こども園・幼稚園・保育所】&#10;一人当たり面積平均値テキスト">
          <a:extLst>
            <a:ext uri="{FF2B5EF4-FFF2-40B4-BE49-F238E27FC236}">
              <a16:creationId xmlns:a16="http://schemas.microsoft.com/office/drawing/2014/main" id="{B39BDC4C-6259-4704-83C2-49AEB16A167F}"/>
            </a:ext>
          </a:extLst>
        </xdr:cNvPr>
        <xdr:cNvSpPr txBox="1"/>
      </xdr:nvSpPr>
      <xdr:spPr>
        <a:xfrm>
          <a:off x="22199600" y="661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485" name="フローチャート: 判断 484">
          <a:extLst>
            <a:ext uri="{FF2B5EF4-FFF2-40B4-BE49-F238E27FC236}">
              <a16:creationId xmlns:a16="http://schemas.microsoft.com/office/drawing/2014/main" id="{3F797047-A7A9-44E3-A50B-5826F94A5A67}"/>
            </a:ext>
          </a:extLst>
        </xdr:cNvPr>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121738</xdr:rowOff>
    </xdr:from>
    <xdr:to>
      <xdr:col>112</xdr:col>
      <xdr:colOff>38100</xdr:colOff>
      <xdr:row>40</xdr:row>
      <xdr:rowOff>51888</xdr:rowOff>
    </xdr:to>
    <xdr:sp macro="" textlink="">
      <xdr:nvSpPr>
        <xdr:cNvPr id="486" name="フローチャート: 判断 485">
          <a:extLst>
            <a:ext uri="{FF2B5EF4-FFF2-40B4-BE49-F238E27FC236}">
              <a16:creationId xmlns:a16="http://schemas.microsoft.com/office/drawing/2014/main" id="{C4C531BC-3C7D-4FDC-A50D-6506257DA52D}"/>
            </a:ext>
          </a:extLst>
        </xdr:cNvPr>
        <xdr:cNvSpPr/>
      </xdr:nvSpPr>
      <xdr:spPr>
        <a:xfrm>
          <a:off x="21272500" y="68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81462</xdr:rowOff>
    </xdr:from>
    <xdr:to>
      <xdr:col>107</xdr:col>
      <xdr:colOff>101600</xdr:colOff>
      <xdr:row>40</xdr:row>
      <xdr:rowOff>11612</xdr:rowOff>
    </xdr:to>
    <xdr:sp macro="" textlink="">
      <xdr:nvSpPr>
        <xdr:cNvPr id="487" name="フローチャート: 判断 486">
          <a:extLst>
            <a:ext uri="{FF2B5EF4-FFF2-40B4-BE49-F238E27FC236}">
              <a16:creationId xmlns:a16="http://schemas.microsoft.com/office/drawing/2014/main" id="{C7C8D1CA-DC8F-41C5-840B-D22A2E951EA3}"/>
            </a:ext>
          </a:extLst>
        </xdr:cNvPr>
        <xdr:cNvSpPr/>
      </xdr:nvSpPr>
      <xdr:spPr>
        <a:xfrm>
          <a:off x="20383500" y="676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102144</xdr:rowOff>
    </xdr:from>
    <xdr:to>
      <xdr:col>102</xdr:col>
      <xdr:colOff>165100</xdr:colOff>
      <xdr:row>40</xdr:row>
      <xdr:rowOff>32294</xdr:rowOff>
    </xdr:to>
    <xdr:sp macro="" textlink="">
      <xdr:nvSpPr>
        <xdr:cNvPr id="488" name="フローチャート: 判断 487">
          <a:extLst>
            <a:ext uri="{FF2B5EF4-FFF2-40B4-BE49-F238E27FC236}">
              <a16:creationId xmlns:a16="http://schemas.microsoft.com/office/drawing/2014/main" id="{6A465A90-BAAA-4785-9A77-8504E7CCE045}"/>
            </a:ext>
          </a:extLst>
        </xdr:cNvPr>
        <xdr:cNvSpPr/>
      </xdr:nvSpPr>
      <xdr:spPr>
        <a:xfrm>
          <a:off x="19494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110853</xdr:rowOff>
    </xdr:from>
    <xdr:to>
      <xdr:col>98</xdr:col>
      <xdr:colOff>38100</xdr:colOff>
      <xdr:row>40</xdr:row>
      <xdr:rowOff>41003</xdr:rowOff>
    </xdr:to>
    <xdr:sp macro="" textlink="">
      <xdr:nvSpPr>
        <xdr:cNvPr id="489" name="フローチャート: 判断 488">
          <a:extLst>
            <a:ext uri="{FF2B5EF4-FFF2-40B4-BE49-F238E27FC236}">
              <a16:creationId xmlns:a16="http://schemas.microsoft.com/office/drawing/2014/main" id="{BE495FBF-F55A-4180-A598-254C75F12934}"/>
            </a:ext>
          </a:extLst>
        </xdr:cNvPr>
        <xdr:cNvSpPr/>
      </xdr:nvSpPr>
      <xdr:spPr>
        <a:xfrm>
          <a:off x="18605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54D4872A-1458-4AF5-9B0A-B249769397E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BFF8EA21-2982-4A2E-8CBE-D8FAD5162B3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E0B951FA-D5A2-44AD-A007-8B1BB8FDDCE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46D8E75C-CF71-48D4-89B2-01B46219701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A1345F89-56B4-4E0A-AEF5-272D1DF51E9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12337</xdr:rowOff>
    </xdr:from>
    <xdr:to>
      <xdr:col>116</xdr:col>
      <xdr:colOff>114300</xdr:colOff>
      <xdr:row>40</xdr:row>
      <xdr:rowOff>113937</xdr:rowOff>
    </xdr:to>
    <xdr:sp macro="" textlink="">
      <xdr:nvSpPr>
        <xdr:cNvPr id="495" name="楕円 494">
          <a:extLst>
            <a:ext uri="{FF2B5EF4-FFF2-40B4-BE49-F238E27FC236}">
              <a16:creationId xmlns:a16="http://schemas.microsoft.com/office/drawing/2014/main" id="{B3217871-925E-412E-8342-B1E41DE14CE3}"/>
            </a:ext>
          </a:extLst>
        </xdr:cNvPr>
        <xdr:cNvSpPr/>
      </xdr:nvSpPr>
      <xdr:spPr>
        <a:xfrm>
          <a:off x="22110700" y="687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162214</xdr:rowOff>
    </xdr:from>
    <xdr:ext cx="469744" cy="259045"/>
    <xdr:sp macro="" textlink="">
      <xdr:nvSpPr>
        <xdr:cNvPr id="496" name="【認定こども園・幼稚園・保育所】&#10;一人当たり面積該当値テキスト">
          <a:extLst>
            <a:ext uri="{FF2B5EF4-FFF2-40B4-BE49-F238E27FC236}">
              <a16:creationId xmlns:a16="http://schemas.microsoft.com/office/drawing/2014/main" id="{3EF3526B-FBF0-4511-8FE4-E6CDB2D81985}"/>
            </a:ext>
          </a:extLst>
        </xdr:cNvPr>
        <xdr:cNvSpPr txBox="1"/>
      </xdr:nvSpPr>
      <xdr:spPr>
        <a:xfrm>
          <a:off x="22199600" y="684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154396</xdr:rowOff>
    </xdr:from>
    <xdr:to>
      <xdr:col>112</xdr:col>
      <xdr:colOff>38100</xdr:colOff>
      <xdr:row>40</xdr:row>
      <xdr:rowOff>84546</xdr:rowOff>
    </xdr:to>
    <xdr:sp macro="" textlink="">
      <xdr:nvSpPr>
        <xdr:cNvPr id="497" name="楕円 496">
          <a:extLst>
            <a:ext uri="{FF2B5EF4-FFF2-40B4-BE49-F238E27FC236}">
              <a16:creationId xmlns:a16="http://schemas.microsoft.com/office/drawing/2014/main" id="{D6F4C5BD-5479-4C5F-A585-80ACBB4D004F}"/>
            </a:ext>
          </a:extLst>
        </xdr:cNvPr>
        <xdr:cNvSpPr/>
      </xdr:nvSpPr>
      <xdr:spPr>
        <a:xfrm>
          <a:off x="21272500" y="684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33746</xdr:rowOff>
    </xdr:from>
    <xdr:to>
      <xdr:col>116</xdr:col>
      <xdr:colOff>63500</xdr:colOff>
      <xdr:row>40</xdr:row>
      <xdr:rowOff>63137</xdr:rowOff>
    </xdr:to>
    <xdr:cxnSp macro="">
      <xdr:nvCxnSpPr>
        <xdr:cNvPr id="498" name="直線コネクタ 497">
          <a:extLst>
            <a:ext uri="{FF2B5EF4-FFF2-40B4-BE49-F238E27FC236}">
              <a16:creationId xmlns:a16="http://schemas.microsoft.com/office/drawing/2014/main" id="{50F5134D-7B94-4F38-BB10-93F473FE612C}"/>
            </a:ext>
          </a:extLst>
        </xdr:cNvPr>
        <xdr:cNvCxnSpPr/>
      </xdr:nvCxnSpPr>
      <xdr:spPr>
        <a:xfrm>
          <a:off x="21323300" y="689174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30843</xdr:rowOff>
    </xdr:from>
    <xdr:to>
      <xdr:col>107</xdr:col>
      <xdr:colOff>101600</xdr:colOff>
      <xdr:row>40</xdr:row>
      <xdr:rowOff>132443</xdr:rowOff>
    </xdr:to>
    <xdr:sp macro="" textlink="">
      <xdr:nvSpPr>
        <xdr:cNvPr id="499" name="楕円 498">
          <a:extLst>
            <a:ext uri="{FF2B5EF4-FFF2-40B4-BE49-F238E27FC236}">
              <a16:creationId xmlns:a16="http://schemas.microsoft.com/office/drawing/2014/main" id="{6193AB88-2472-4C54-953A-5453036F6009}"/>
            </a:ext>
          </a:extLst>
        </xdr:cNvPr>
        <xdr:cNvSpPr/>
      </xdr:nvSpPr>
      <xdr:spPr>
        <a:xfrm>
          <a:off x="20383500" y="688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33746</xdr:rowOff>
    </xdr:from>
    <xdr:to>
      <xdr:col>111</xdr:col>
      <xdr:colOff>177800</xdr:colOff>
      <xdr:row>40</xdr:row>
      <xdr:rowOff>81643</xdr:rowOff>
    </xdr:to>
    <xdr:cxnSp macro="">
      <xdr:nvCxnSpPr>
        <xdr:cNvPr id="500" name="直線コネクタ 499">
          <a:extLst>
            <a:ext uri="{FF2B5EF4-FFF2-40B4-BE49-F238E27FC236}">
              <a16:creationId xmlns:a16="http://schemas.microsoft.com/office/drawing/2014/main" id="{9C7D69C5-3C7C-43B0-A009-14F52CDFD23F}"/>
            </a:ext>
          </a:extLst>
        </xdr:cNvPr>
        <xdr:cNvCxnSpPr/>
      </xdr:nvCxnSpPr>
      <xdr:spPr>
        <a:xfrm flipV="1">
          <a:off x="20434300" y="6891746"/>
          <a:ext cx="889000" cy="4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37374</xdr:rowOff>
    </xdr:from>
    <xdr:to>
      <xdr:col>102</xdr:col>
      <xdr:colOff>165100</xdr:colOff>
      <xdr:row>40</xdr:row>
      <xdr:rowOff>138974</xdr:rowOff>
    </xdr:to>
    <xdr:sp macro="" textlink="">
      <xdr:nvSpPr>
        <xdr:cNvPr id="501" name="楕円 500">
          <a:extLst>
            <a:ext uri="{FF2B5EF4-FFF2-40B4-BE49-F238E27FC236}">
              <a16:creationId xmlns:a16="http://schemas.microsoft.com/office/drawing/2014/main" id="{89AB5066-BE7B-4696-8CB6-562961F20333}"/>
            </a:ext>
          </a:extLst>
        </xdr:cNvPr>
        <xdr:cNvSpPr/>
      </xdr:nvSpPr>
      <xdr:spPr>
        <a:xfrm>
          <a:off x="19494500" y="689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81643</xdr:rowOff>
    </xdr:from>
    <xdr:to>
      <xdr:col>107</xdr:col>
      <xdr:colOff>50800</xdr:colOff>
      <xdr:row>40</xdr:row>
      <xdr:rowOff>88174</xdr:rowOff>
    </xdr:to>
    <xdr:cxnSp macro="">
      <xdr:nvCxnSpPr>
        <xdr:cNvPr id="502" name="直線コネクタ 501">
          <a:extLst>
            <a:ext uri="{FF2B5EF4-FFF2-40B4-BE49-F238E27FC236}">
              <a16:creationId xmlns:a16="http://schemas.microsoft.com/office/drawing/2014/main" id="{A50FE13A-6EE3-4B90-9C77-F78490C9693E}"/>
            </a:ext>
          </a:extLst>
        </xdr:cNvPr>
        <xdr:cNvCxnSpPr/>
      </xdr:nvCxnSpPr>
      <xdr:spPr>
        <a:xfrm flipV="1">
          <a:off x="19545300" y="693964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49349</xdr:rowOff>
    </xdr:from>
    <xdr:to>
      <xdr:col>98</xdr:col>
      <xdr:colOff>38100</xdr:colOff>
      <xdr:row>40</xdr:row>
      <xdr:rowOff>150949</xdr:rowOff>
    </xdr:to>
    <xdr:sp macro="" textlink="">
      <xdr:nvSpPr>
        <xdr:cNvPr id="503" name="楕円 502">
          <a:extLst>
            <a:ext uri="{FF2B5EF4-FFF2-40B4-BE49-F238E27FC236}">
              <a16:creationId xmlns:a16="http://schemas.microsoft.com/office/drawing/2014/main" id="{971103C4-AF92-4993-AE03-51E3B0A8EB89}"/>
            </a:ext>
          </a:extLst>
        </xdr:cNvPr>
        <xdr:cNvSpPr/>
      </xdr:nvSpPr>
      <xdr:spPr>
        <a:xfrm>
          <a:off x="18605500" y="690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88174</xdr:rowOff>
    </xdr:from>
    <xdr:to>
      <xdr:col>102</xdr:col>
      <xdr:colOff>114300</xdr:colOff>
      <xdr:row>40</xdr:row>
      <xdr:rowOff>100149</xdr:rowOff>
    </xdr:to>
    <xdr:cxnSp macro="">
      <xdr:nvCxnSpPr>
        <xdr:cNvPr id="504" name="直線コネクタ 503">
          <a:extLst>
            <a:ext uri="{FF2B5EF4-FFF2-40B4-BE49-F238E27FC236}">
              <a16:creationId xmlns:a16="http://schemas.microsoft.com/office/drawing/2014/main" id="{C8564397-EF67-453E-9AF3-8DCE2D31D620}"/>
            </a:ext>
          </a:extLst>
        </xdr:cNvPr>
        <xdr:cNvCxnSpPr/>
      </xdr:nvCxnSpPr>
      <xdr:spPr>
        <a:xfrm flipV="1">
          <a:off x="18656300" y="6946174"/>
          <a:ext cx="8890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68415</xdr:rowOff>
    </xdr:from>
    <xdr:ext cx="469744" cy="259045"/>
    <xdr:sp macro="" textlink="">
      <xdr:nvSpPr>
        <xdr:cNvPr id="505" name="n_1aveValue【認定こども園・幼稚園・保育所】&#10;一人当たり面積">
          <a:extLst>
            <a:ext uri="{FF2B5EF4-FFF2-40B4-BE49-F238E27FC236}">
              <a16:creationId xmlns:a16="http://schemas.microsoft.com/office/drawing/2014/main" id="{A0A12778-E807-4939-A6DA-FD0F601D2A85}"/>
            </a:ext>
          </a:extLst>
        </xdr:cNvPr>
        <xdr:cNvSpPr txBox="1"/>
      </xdr:nvSpPr>
      <xdr:spPr>
        <a:xfrm>
          <a:off x="21075727" y="658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28139</xdr:rowOff>
    </xdr:from>
    <xdr:ext cx="469744" cy="259045"/>
    <xdr:sp macro="" textlink="">
      <xdr:nvSpPr>
        <xdr:cNvPr id="506" name="n_2aveValue【認定こども園・幼稚園・保育所】&#10;一人当たり面積">
          <a:extLst>
            <a:ext uri="{FF2B5EF4-FFF2-40B4-BE49-F238E27FC236}">
              <a16:creationId xmlns:a16="http://schemas.microsoft.com/office/drawing/2014/main" id="{EB264B77-C1AA-4E77-BB1F-D46B1DDE375E}"/>
            </a:ext>
          </a:extLst>
        </xdr:cNvPr>
        <xdr:cNvSpPr txBox="1"/>
      </xdr:nvSpPr>
      <xdr:spPr>
        <a:xfrm>
          <a:off x="20199427" y="654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48821</xdr:rowOff>
    </xdr:from>
    <xdr:ext cx="469744" cy="259045"/>
    <xdr:sp macro="" textlink="">
      <xdr:nvSpPr>
        <xdr:cNvPr id="507" name="n_3aveValue【認定こども園・幼稚園・保育所】&#10;一人当たり面積">
          <a:extLst>
            <a:ext uri="{FF2B5EF4-FFF2-40B4-BE49-F238E27FC236}">
              <a16:creationId xmlns:a16="http://schemas.microsoft.com/office/drawing/2014/main" id="{05CDB446-2E86-46DC-B3F8-C50AC553FB6E}"/>
            </a:ext>
          </a:extLst>
        </xdr:cNvPr>
        <xdr:cNvSpPr txBox="1"/>
      </xdr:nvSpPr>
      <xdr:spPr>
        <a:xfrm>
          <a:off x="19310427" y="65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57530</xdr:rowOff>
    </xdr:from>
    <xdr:ext cx="469744" cy="259045"/>
    <xdr:sp macro="" textlink="">
      <xdr:nvSpPr>
        <xdr:cNvPr id="508" name="n_4aveValue【認定こども園・幼稚園・保育所】&#10;一人当たり面積">
          <a:extLst>
            <a:ext uri="{FF2B5EF4-FFF2-40B4-BE49-F238E27FC236}">
              <a16:creationId xmlns:a16="http://schemas.microsoft.com/office/drawing/2014/main" id="{0D252152-C434-414E-8BAE-E01B4F3CAC50}"/>
            </a:ext>
          </a:extLst>
        </xdr:cNvPr>
        <xdr:cNvSpPr txBox="1"/>
      </xdr:nvSpPr>
      <xdr:spPr>
        <a:xfrm>
          <a:off x="184214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75673</xdr:rowOff>
    </xdr:from>
    <xdr:ext cx="469744" cy="259045"/>
    <xdr:sp macro="" textlink="">
      <xdr:nvSpPr>
        <xdr:cNvPr id="509" name="n_1mainValue【認定こども園・幼稚園・保育所】&#10;一人当たり面積">
          <a:extLst>
            <a:ext uri="{FF2B5EF4-FFF2-40B4-BE49-F238E27FC236}">
              <a16:creationId xmlns:a16="http://schemas.microsoft.com/office/drawing/2014/main" id="{2F8BED66-C7DF-4365-9BD0-51F1A388AE6B}"/>
            </a:ext>
          </a:extLst>
        </xdr:cNvPr>
        <xdr:cNvSpPr txBox="1"/>
      </xdr:nvSpPr>
      <xdr:spPr>
        <a:xfrm>
          <a:off x="21075727" y="693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123570</xdr:rowOff>
    </xdr:from>
    <xdr:ext cx="469744" cy="259045"/>
    <xdr:sp macro="" textlink="">
      <xdr:nvSpPr>
        <xdr:cNvPr id="510" name="n_2mainValue【認定こども園・幼稚園・保育所】&#10;一人当たり面積">
          <a:extLst>
            <a:ext uri="{FF2B5EF4-FFF2-40B4-BE49-F238E27FC236}">
              <a16:creationId xmlns:a16="http://schemas.microsoft.com/office/drawing/2014/main" id="{D92F8730-1EDC-4B09-96DC-DF91203CBA5D}"/>
            </a:ext>
          </a:extLst>
        </xdr:cNvPr>
        <xdr:cNvSpPr txBox="1"/>
      </xdr:nvSpPr>
      <xdr:spPr>
        <a:xfrm>
          <a:off x="20199427" y="698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130101</xdr:rowOff>
    </xdr:from>
    <xdr:ext cx="469744" cy="259045"/>
    <xdr:sp macro="" textlink="">
      <xdr:nvSpPr>
        <xdr:cNvPr id="511" name="n_3mainValue【認定こども園・幼稚園・保育所】&#10;一人当たり面積">
          <a:extLst>
            <a:ext uri="{FF2B5EF4-FFF2-40B4-BE49-F238E27FC236}">
              <a16:creationId xmlns:a16="http://schemas.microsoft.com/office/drawing/2014/main" id="{E9B42A6B-BCC6-4618-9CEF-54F2653C195E}"/>
            </a:ext>
          </a:extLst>
        </xdr:cNvPr>
        <xdr:cNvSpPr txBox="1"/>
      </xdr:nvSpPr>
      <xdr:spPr>
        <a:xfrm>
          <a:off x="19310427" y="698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142076</xdr:rowOff>
    </xdr:from>
    <xdr:ext cx="469744" cy="259045"/>
    <xdr:sp macro="" textlink="">
      <xdr:nvSpPr>
        <xdr:cNvPr id="512" name="n_4mainValue【認定こども園・幼稚園・保育所】&#10;一人当たり面積">
          <a:extLst>
            <a:ext uri="{FF2B5EF4-FFF2-40B4-BE49-F238E27FC236}">
              <a16:creationId xmlns:a16="http://schemas.microsoft.com/office/drawing/2014/main" id="{4D065EAB-019E-47D0-8237-85276B47326B}"/>
            </a:ext>
          </a:extLst>
        </xdr:cNvPr>
        <xdr:cNvSpPr txBox="1"/>
      </xdr:nvSpPr>
      <xdr:spPr>
        <a:xfrm>
          <a:off x="18421427" y="7000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F8C0AC2A-1488-491E-B845-EEDEBA00154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69006735-3A15-49C7-91C7-0CC704044B1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2D162097-21CA-4FBE-8B82-AB22937AD50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EC917462-92AB-4C70-8F52-18E271C301C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89352525-0C59-4033-9912-C68C3FAF31C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53C7EFD0-E8C6-411F-BA45-E117C59802C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2C70F013-EFB2-4003-A308-F6F5216C4AC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22A9B2D9-71C0-4715-8DFE-A40FBD8D193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54DC998F-7A33-45BB-B446-FE535952A81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7F6D9C86-6104-410E-8037-AAF9AA112FE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4C9D6659-8759-4423-9755-E065F8A6CCA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a:extLst>
            <a:ext uri="{FF2B5EF4-FFF2-40B4-BE49-F238E27FC236}">
              <a16:creationId xmlns:a16="http://schemas.microsoft.com/office/drawing/2014/main" id="{5B7F0E28-4FFB-4BB6-993F-B03893D7F44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a:extLst>
            <a:ext uri="{FF2B5EF4-FFF2-40B4-BE49-F238E27FC236}">
              <a16:creationId xmlns:a16="http://schemas.microsoft.com/office/drawing/2014/main" id="{4653D6FB-DD16-473A-BC79-20F87222DA7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a:extLst>
            <a:ext uri="{FF2B5EF4-FFF2-40B4-BE49-F238E27FC236}">
              <a16:creationId xmlns:a16="http://schemas.microsoft.com/office/drawing/2014/main" id="{F259AEB8-EE1B-4D97-8A47-80D4694360F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a:extLst>
            <a:ext uri="{FF2B5EF4-FFF2-40B4-BE49-F238E27FC236}">
              <a16:creationId xmlns:a16="http://schemas.microsoft.com/office/drawing/2014/main" id="{978E3E9E-7A8E-414D-916B-2D70690E9E08}"/>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a:extLst>
            <a:ext uri="{FF2B5EF4-FFF2-40B4-BE49-F238E27FC236}">
              <a16:creationId xmlns:a16="http://schemas.microsoft.com/office/drawing/2014/main" id="{2546E999-D848-42AF-A47C-5AAF5596ADFF}"/>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a:extLst>
            <a:ext uri="{FF2B5EF4-FFF2-40B4-BE49-F238E27FC236}">
              <a16:creationId xmlns:a16="http://schemas.microsoft.com/office/drawing/2014/main" id="{F3A8F2F0-A244-4622-B133-A3F55778735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a:extLst>
            <a:ext uri="{FF2B5EF4-FFF2-40B4-BE49-F238E27FC236}">
              <a16:creationId xmlns:a16="http://schemas.microsoft.com/office/drawing/2014/main" id="{B387C0B5-15F9-4325-A0B3-954925D0FFB4}"/>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a:extLst>
            <a:ext uri="{FF2B5EF4-FFF2-40B4-BE49-F238E27FC236}">
              <a16:creationId xmlns:a16="http://schemas.microsoft.com/office/drawing/2014/main" id="{473EE881-1AF6-48AC-ACF5-7B30F33B112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a:extLst>
            <a:ext uri="{FF2B5EF4-FFF2-40B4-BE49-F238E27FC236}">
              <a16:creationId xmlns:a16="http://schemas.microsoft.com/office/drawing/2014/main" id="{4B74BF03-FD4E-4671-8BFC-B024AA9F6DC3}"/>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a:extLst>
            <a:ext uri="{FF2B5EF4-FFF2-40B4-BE49-F238E27FC236}">
              <a16:creationId xmlns:a16="http://schemas.microsoft.com/office/drawing/2014/main" id="{D9EB7C9F-40E9-4BFC-B39F-D4124843F52B}"/>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56999621-BD27-4543-9BCD-9ED32009511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a:extLst>
            <a:ext uri="{FF2B5EF4-FFF2-40B4-BE49-F238E27FC236}">
              <a16:creationId xmlns:a16="http://schemas.microsoft.com/office/drawing/2014/main" id="{A76EF185-153B-4F19-9996-F22B34EBD7E4}"/>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a:extLst>
            <a:ext uri="{FF2B5EF4-FFF2-40B4-BE49-F238E27FC236}">
              <a16:creationId xmlns:a16="http://schemas.microsoft.com/office/drawing/2014/main" id="{48B8E285-FDBE-42A0-86E5-6BFCBAB0104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51435</xdr:rowOff>
    </xdr:from>
    <xdr:to>
      <xdr:col>85</xdr:col>
      <xdr:colOff>126364</xdr:colOff>
      <xdr:row>63</xdr:row>
      <xdr:rowOff>102870</xdr:rowOff>
    </xdr:to>
    <xdr:cxnSp macro="">
      <xdr:nvCxnSpPr>
        <xdr:cNvPr id="537" name="直線コネクタ 536">
          <a:extLst>
            <a:ext uri="{FF2B5EF4-FFF2-40B4-BE49-F238E27FC236}">
              <a16:creationId xmlns:a16="http://schemas.microsoft.com/office/drawing/2014/main" id="{036FB0F0-DC8C-4644-AE41-C23C838ADD73}"/>
            </a:ext>
          </a:extLst>
        </xdr:cNvPr>
        <xdr:cNvCxnSpPr/>
      </xdr:nvCxnSpPr>
      <xdr:spPr>
        <a:xfrm flipV="1">
          <a:off x="16318864" y="965263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538" name="【学校施設】&#10;有形固定資産減価償却率最小値テキスト">
          <a:extLst>
            <a:ext uri="{FF2B5EF4-FFF2-40B4-BE49-F238E27FC236}">
              <a16:creationId xmlns:a16="http://schemas.microsoft.com/office/drawing/2014/main" id="{3F620213-93C1-4D46-AF12-B91ED994FE61}"/>
            </a:ext>
          </a:extLst>
        </xdr:cNvPr>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539" name="直線コネクタ 538">
          <a:extLst>
            <a:ext uri="{FF2B5EF4-FFF2-40B4-BE49-F238E27FC236}">
              <a16:creationId xmlns:a16="http://schemas.microsoft.com/office/drawing/2014/main" id="{C4FC709F-F392-4452-A010-51A7DB75231E}"/>
            </a:ext>
          </a:extLst>
        </xdr:cNvPr>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169562</xdr:rowOff>
    </xdr:from>
    <xdr:ext cx="405111" cy="259045"/>
    <xdr:sp macro="" textlink="">
      <xdr:nvSpPr>
        <xdr:cNvPr id="540" name="【学校施設】&#10;有形固定資産減価償却率最大値テキスト">
          <a:extLst>
            <a:ext uri="{FF2B5EF4-FFF2-40B4-BE49-F238E27FC236}">
              <a16:creationId xmlns:a16="http://schemas.microsoft.com/office/drawing/2014/main" id="{4C5AB22C-4543-4FEA-BD81-E5D1BC95CCBF}"/>
            </a:ext>
          </a:extLst>
        </xdr:cNvPr>
        <xdr:cNvSpPr txBox="1"/>
      </xdr:nvSpPr>
      <xdr:spPr>
        <a:xfrm>
          <a:off x="16357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51435</xdr:rowOff>
    </xdr:from>
    <xdr:to>
      <xdr:col>86</xdr:col>
      <xdr:colOff>25400</xdr:colOff>
      <xdr:row>56</xdr:row>
      <xdr:rowOff>51435</xdr:rowOff>
    </xdr:to>
    <xdr:cxnSp macro="">
      <xdr:nvCxnSpPr>
        <xdr:cNvPr id="541" name="直線コネクタ 540">
          <a:extLst>
            <a:ext uri="{FF2B5EF4-FFF2-40B4-BE49-F238E27FC236}">
              <a16:creationId xmlns:a16="http://schemas.microsoft.com/office/drawing/2014/main" id="{49A0148D-7EF2-4611-B0C7-A65F8F0043D3}"/>
            </a:ext>
          </a:extLst>
        </xdr:cNvPr>
        <xdr:cNvCxnSpPr/>
      </xdr:nvCxnSpPr>
      <xdr:spPr>
        <a:xfrm>
          <a:off x="16230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162577</xdr:rowOff>
    </xdr:from>
    <xdr:ext cx="405111" cy="259045"/>
    <xdr:sp macro="" textlink="">
      <xdr:nvSpPr>
        <xdr:cNvPr id="542" name="【学校施設】&#10;有形固定資産減価償却率平均値テキスト">
          <a:extLst>
            <a:ext uri="{FF2B5EF4-FFF2-40B4-BE49-F238E27FC236}">
              <a16:creationId xmlns:a16="http://schemas.microsoft.com/office/drawing/2014/main" id="{003B6FB4-EF2B-4E99-B611-5662F79844F5}"/>
            </a:ext>
          </a:extLst>
        </xdr:cNvPr>
        <xdr:cNvSpPr txBox="1"/>
      </xdr:nvSpPr>
      <xdr:spPr>
        <a:xfrm>
          <a:off x="16357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543" name="フローチャート: 判断 542">
          <a:extLst>
            <a:ext uri="{FF2B5EF4-FFF2-40B4-BE49-F238E27FC236}">
              <a16:creationId xmlns:a16="http://schemas.microsoft.com/office/drawing/2014/main" id="{641D6786-A5FE-47F8-8688-1087EF5F7801}"/>
            </a:ext>
          </a:extLst>
        </xdr:cNvPr>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544" name="フローチャート: 判断 543">
          <a:extLst>
            <a:ext uri="{FF2B5EF4-FFF2-40B4-BE49-F238E27FC236}">
              <a16:creationId xmlns:a16="http://schemas.microsoft.com/office/drawing/2014/main" id="{73C50B5D-7873-484D-8DC6-D306DD228389}"/>
            </a:ext>
          </a:extLst>
        </xdr:cNvPr>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545" name="フローチャート: 判断 544">
          <a:extLst>
            <a:ext uri="{FF2B5EF4-FFF2-40B4-BE49-F238E27FC236}">
              <a16:creationId xmlns:a16="http://schemas.microsoft.com/office/drawing/2014/main" id="{AA8FF407-84E5-4F59-BEF0-9C939C1A792F}"/>
            </a:ext>
          </a:extLst>
        </xdr:cNvPr>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546" name="フローチャート: 判断 545">
          <a:extLst>
            <a:ext uri="{FF2B5EF4-FFF2-40B4-BE49-F238E27FC236}">
              <a16:creationId xmlns:a16="http://schemas.microsoft.com/office/drawing/2014/main" id="{862624BD-AF43-4CF8-BFEF-A1394F75A808}"/>
            </a:ext>
          </a:extLst>
        </xdr:cNvPr>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52070</xdr:rowOff>
    </xdr:from>
    <xdr:to>
      <xdr:col>67</xdr:col>
      <xdr:colOff>101600</xdr:colOff>
      <xdr:row>59</xdr:row>
      <xdr:rowOff>153670</xdr:rowOff>
    </xdr:to>
    <xdr:sp macro="" textlink="">
      <xdr:nvSpPr>
        <xdr:cNvPr id="547" name="フローチャート: 判断 546">
          <a:extLst>
            <a:ext uri="{FF2B5EF4-FFF2-40B4-BE49-F238E27FC236}">
              <a16:creationId xmlns:a16="http://schemas.microsoft.com/office/drawing/2014/main" id="{4D84D9F2-6FDB-4B5E-BA18-F0755E34A240}"/>
            </a:ext>
          </a:extLst>
        </xdr:cNvPr>
        <xdr:cNvSpPr/>
      </xdr:nvSpPr>
      <xdr:spPr>
        <a:xfrm>
          <a:off x="12763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710EB864-4556-4821-9357-AA016D206E9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D3B26DA1-C312-42C1-B856-6536C793C79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D1F43A86-401D-4E32-A046-E001956128C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B4F50327-6AB3-4917-B0F7-B17715A490F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E718B0DE-6B16-4772-8BC1-04FA4B7974D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36830</xdr:rowOff>
    </xdr:from>
    <xdr:to>
      <xdr:col>85</xdr:col>
      <xdr:colOff>177800</xdr:colOff>
      <xdr:row>61</xdr:row>
      <xdr:rowOff>138430</xdr:rowOff>
    </xdr:to>
    <xdr:sp macro="" textlink="">
      <xdr:nvSpPr>
        <xdr:cNvPr id="553" name="楕円 552">
          <a:extLst>
            <a:ext uri="{FF2B5EF4-FFF2-40B4-BE49-F238E27FC236}">
              <a16:creationId xmlns:a16="http://schemas.microsoft.com/office/drawing/2014/main" id="{94CC1230-2CB4-4C03-B7C8-4AB56A3B98A4}"/>
            </a:ext>
          </a:extLst>
        </xdr:cNvPr>
        <xdr:cNvSpPr/>
      </xdr:nvSpPr>
      <xdr:spPr>
        <a:xfrm>
          <a:off x="162687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15257</xdr:rowOff>
    </xdr:from>
    <xdr:ext cx="405111" cy="259045"/>
    <xdr:sp macro="" textlink="">
      <xdr:nvSpPr>
        <xdr:cNvPr id="554" name="【学校施設】&#10;有形固定資産減価償却率該当値テキスト">
          <a:extLst>
            <a:ext uri="{FF2B5EF4-FFF2-40B4-BE49-F238E27FC236}">
              <a16:creationId xmlns:a16="http://schemas.microsoft.com/office/drawing/2014/main" id="{727D0114-6139-406C-B3BB-F54BC08B0B9D}"/>
            </a:ext>
          </a:extLst>
        </xdr:cNvPr>
        <xdr:cNvSpPr txBox="1"/>
      </xdr:nvSpPr>
      <xdr:spPr>
        <a:xfrm>
          <a:off x="16357600"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166370</xdr:rowOff>
    </xdr:from>
    <xdr:to>
      <xdr:col>81</xdr:col>
      <xdr:colOff>101600</xdr:colOff>
      <xdr:row>61</xdr:row>
      <xdr:rowOff>96520</xdr:rowOff>
    </xdr:to>
    <xdr:sp macro="" textlink="">
      <xdr:nvSpPr>
        <xdr:cNvPr id="555" name="楕円 554">
          <a:extLst>
            <a:ext uri="{FF2B5EF4-FFF2-40B4-BE49-F238E27FC236}">
              <a16:creationId xmlns:a16="http://schemas.microsoft.com/office/drawing/2014/main" id="{97FB37CA-FACE-4670-A703-31C4B0A2C51E}"/>
            </a:ext>
          </a:extLst>
        </xdr:cNvPr>
        <xdr:cNvSpPr/>
      </xdr:nvSpPr>
      <xdr:spPr>
        <a:xfrm>
          <a:off x="15430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45720</xdr:rowOff>
    </xdr:from>
    <xdr:to>
      <xdr:col>85</xdr:col>
      <xdr:colOff>127000</xdr:colOff>
      <xdr:row>61</xdr:row>
      <xdr:rowOff>87630</xdr:rowOff>
    </xdr:to>
    <xdr:cxnSp macro="">
      <xdr:nvCxnSpPr>
        <xdr:cNvPr id="556" name="直線コネクタ 555">
          <a:extLst>
            <a:ext uri="{FF2B5EF4-FFF2-40B4-BE49-F238E27FC236}">
              <a16:creationId xmlns:a16="http://schemas.microsoft.com/office/drawing/2014/main" id="{A4DC7FF4-1DC9-413C-BA03-DF673F56FBB8}"/>
            </a:ext>
          </a:extLst>
        </xdr:cNvPr>
        <xdr:cNvCxnSpPr/>
      </xdr:nvCxnSpPr>
      <xdr:spPr>
        <a:xfrm>
          <a:off x="15481300" y="105041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120650</xdr:rowOff>
    </xdr:from>
    <xdr:to>
      <xdr:col>76</xdr:col>
      <xdr:colOff>165100</xdr:colOff>
      <xdr:row>61</xdr:row>
      <xdr:rowOff>50800</xdr:rowOff>
    </xdr:to>
    <xdr:sp macro="" textlink="">
      <xdr:nvSpPr>
        <xdr:cNvPr id="557" name="楕円 556">
          <a:extLst>
            <a:ext uri="{FF2B5EF4-FFF2-40B4-BE49-F238E27FC236}">
              <a16:creationId xmlns:a16="http://schemas.microsoft.com/office/drawing/2014/main" id="{17AB9A30-85C3-4D91-8560-C84C471EDE99}"/>
            </a:ext>
          </a:extLst>
        </xdr:cNvPr>
        <xdr:cNvSpPr/>
      </xdr:nvSpPr>
      <xdr:spPr>
        <a:xfrm>
          <a:off x="14541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0</xdr:rowOff>
    </xdr:from>
    <xdr:to>
      <xdr:col>81</xdr:col>
      <xdr:colOff>50800</xdr:colOff>
      <xdr:row>61</xdr:row>
      <xdr:rowOff>45720</xdr:rowOff>
    </xdr:to>
    <xdr:cxnSp macro="">
      <xdr:nvCxnSpPr>
        <xdr:cNvPr id="558" name="直線コネクタ 557">
          <a:extLst>
            <a:ext uri="{FF2B5EF4-FFF2-40B4-BE49-F238E27FC236}">
              <a16:creationId xmlns:a16="http://schemas.microsoft.com/office/drawing/2014/main" id="{41F66480-CA24-4DEB-868E-89E458704603}"/>
            </a:ext>
          </a:extLst>
        </xdr:cNvPr>
        <xdr:cNvCxnSpPr/>
      </xdr:nvCxnSpPr>
      <xdr:spPr>
        <a:xfrm>
          <a:off x="14592300" y="104584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40640</xdr:rowOff>
    </xdr:from>
    <xdr:to>
      <xdr:col>72</xdr:col>
      <xdr:colOff>38100</xdr:colOff>
      <xdr:row>60</xdr:row>
      <xdr:rowOff>142240</xdr:rowOff>
    </xdr:to>
    <xdr:sp macro="" textlink="">
      <xdr:nvSpPr>
        <xdr:cNvPr id="559" name="楕円 558">
          <a:extLst>
            <a:ext uri="{FF2B5EF4-FFF2-40B4-BE49-F238E27FC236}">
              <a16:creationId xmlns:a16="http://schemas.microsoft.com/office/drawing/2014/main" id="{871629B2-CE3B-425C-82DE-D1D5E86907F7}"/>
            </a:ext>
          </a:extLst>
        </xdr:cNvPr>
        <xdr:cNvSpPr/>
      </xdr:nvSpPr>
      <xdr:spPr>
        <a:xfrm>
          <a:off x="13652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91440</xdr:rowOff>
    </xdr:from>
    <xdr:to>
      <xdr:col>76</xdr:col>
      <xdr:colOff>114300</xdr:colOff>
      <xdr:row>61</xdr:row>
      <xdr:rowOff>0</xdr:rowOff>
    </xdr:to>
    <xdr:cxnSp macro="">
      <xdr:nvCxnSpPr>
        <xdr:cNvPr id="560" name="直線コネクタ 559">
          <a:extLst>
            <a:ext uri="{FF2B5EF4-FFF2-40B4-BE49-F238E27FC236}">
              <a16:creationId xmlns:a16="http://schemas.microsoft.com/office/drawing/2014/main" id="{01DF4A55-3C64-463E-9D0F-4664EF654041}"/>
            </a:ext>
          </a:extLst>
        </xdr:cNvPr>
        <xdr:cNvCxnSpPr/>
      </xdr:nvCxnSpPr>
      <xdr:spPr>
        <a:xfrm>
          <a:off x="13703300" y="1037844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80645</xdr:rowOff>
    </xdr:from>
    <xdr:to>
      <xdr:col>67</xdr:col>
      <xdr:colOff>101600</xdr:colOff>
      <xdr:row>62</xdr:row>
      <xdr:rowOff>10795</xdr:rowOff>
    </xdr:to>
    <xdr:sp macro="" textlink="">
      <xdr:nvSpPr>
        <xdr:cNvPr id="561" name="楕円 560">
          <a:extLst>
            <a:ext uri="{FF2B5EF4-FFF2-40B4-BE49-F238E27FC236}">
              <a16:creationId xmlns:a16="http://schemas.microsoft.com/office/drawing/2014/main" id="{4BAEFC82-82B7-48DB-99DF-B8D5A5271C1F}"/>
            </a:ext>
          </a:extLst>
        </xdr:cNvPr>
        <xdr:cNvSpPr/>
      </xdr:nvSpPr>
      <xdr:spPr>
        <a:xfrm>
          <a:off x="127635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91440</xdr:rowOff>
    </xdr:from>
    <xdr:to>
      <xdr:col>71</xdr:col>
      <xdr:colOff>177800</xdr:colOff>
      <xdr:row>61</xdr:row>
      <xdr:rowOff>131445</xdr:rowOff>
    </xdr:to>
    <xdr:cxnSp macro="">
      <xdr:nvCxnSpPr>
        <xdr:cNvPr id="562" name="直線コネクタ 561">
          <a:extLst>
            <a:ext uri="{FF2B5EF4-FFF2-40B4-BE49-F238E27FC236}">
              <a16:creationId xmlns:a16="http://schemas.microsoft.com/office/drawing/2014/main" id="{0CA687EB-AA3B-4A19-9C58-A0808F941FA0}"/>
            </a:ext>
          </a:extLst>
        </xdr:cNvPr>
        <xdr:cNvCxnSpPr/>
      </xdr:nvCxnSpPr>
      <xdr:spPr>
        <a:xfrm flipV="1">
          <a:off x="12814300" y="10378440"/>
          <a:ext cx="8890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67327</xdr:rowOff>
    </xdr:from>
    <xdr:ext cx="405111" cy="259045"/>
    <xdr:sp macro="" textlink="">
      <xdr:nvSpPr>
        <xdr:cNvPr id="563" name="n_1aveValue【学校施設】&#10;有形固定資産減価償却率">
          <a:extLst>
            <a:ext uri="{FF2B5EF4-FFF2-40B4-BE49-F238E27FC236}">
              <a16:creationId xmlns:a16="http://schemas.microsoft.com/office/drawing/2014/main" id="{E1A4FF00-4EFF-4385-85D4-71A0FF1C1DD7}"/>
            </a:ext>
          </a:extLst>
        </xdr:cNvPr>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88282</xdr:rowOff>
    </xdr:from>
    <xdr:ext cx="405111" cy="259045"/>
    <xdr:sp macro="" textlink="">
      <xdr:nvSpPr>
        <xdr:cNvPr id="564" name="n_2aveValue【学校施設】&#10;有形固定資産減価償却率">
          <a:extLst>
            <a:ext uri="{FF2B5EF4-FFF2-40B4-BE49-F238E27FC236}">
              <a16:creationId xmlns:a16="http://schemas.microsoft.com/office/drawing/2014/main" id="{C83DF5CB-79B9-4D9A-94FA-F9C796BA7821}"/>
            </a:ext>
          </a:extLst>
        </xdr:cNvPr>
        <xdr:cNvSpPr txBox="1"/>
      </xdr:nvSpPr>
      <xdr:spPr>
        <a:xfrm>
          <a:off x="14389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61612</xdr:rowOff>
    </xdr:from>
    <xdr:ext cx="405111" cy="259045"/>
    <xdr:sp macro="" textlink="">
      <xdr:nvSpPr>
        <xdr:cNvPr id="565" name="n_3aveValue【学校施設】&#10;有形固定資産減価償却率">
          <a:extLst>
            <a:ext uri="{FF2B5EF4-FFF2-40B4-BE49-F238E27FC236}">
              <a16:creationId xmlns:a16="http://schemas.microsoft.com/office/drawing/2014/main" id="{C85D0EBC-E664-459D-B419-081A8B3F2F42}"/>
            </a:ext>
          </a:extLst>
        </xdr:cNvPr>
        <xdr:cNvSpPr txBox="1"/>
      </xdr:nvSpPr>
      <xdr:spPr>
        <a:xfrm>
          <a:off x="13500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170197</xdr:rowOff>
    </xdr:from>
    <xdr:ext cx="405111" cy="259045"/>
    <xdr:sp macro="" textlink="">
      <xdr:nvSpPr>
        <xdr:cNvPr id="566" name="n_4aveValue【学校施設】&#10;有形固定資産減価償却率">
          <a:extLst>
            <a:ext uri="{FF2B5EF4-FFF2-40B4-BE49-F238E27FC236}">
              <a16:creationId xmlns:a16="http://schemas.microsoft.com/office/drawing/2014/main" id="{169FF95B-B17D-43BD-8A51-7C5F3C61EA05}"/>
            </a:ext>
          </a:extLst>
        </xdr:cNvPr>
        <xdr:cNvSpPr txBox="1"/>
      </xdr:nvSpPr>
      <xdr:spPr>
        <a:xfrm>
          <a:off x="12611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87647</xdr:rowOff>
    </xdr:from>
    <xdr:ext cx="405111" cy="259045"/>
    <xdr:sp macro="" textlink="">
      <xdr:nvSpPr>
        <xdr:cNvPr id="567" name="n_1mainValue【学校施設】&#10;有形固定資産減価償却率">
          <a:extLst>
            <a:ext uri="{FF2B5EF4-FFF2-40B4-BE49-F238E27FC236}">
              <a16:creationId xmlns:a16="http://schemas.microsoft.com/office/drawing/2014/main" id="{C9B2BB2E-3938-4309-A713-5BC91F1DF5F7}"/>
            </a:ext>
          </a:extLst>
        </xdr:cNvPr>
        <xdr:cNvSpPr txBox="1"/>
      </xdr:nvSpPr>
      <xdr:spPr>
        <a:xfrm>
          <a:off x="152660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41927</xdr:rowOff>
    </xdr:from>
    <xdr:ext cx="405111" cy="259045"/>
    <xdr:sp macro="" textlink="">
      <xdr:nvSpPr>
        <xdr:cNvPr id="568" name="n_2mainValue【学校施設】&#10;有形固定資産減価償却率">
          <a:extLst>
            <a:ext uri="{FF2B5EF4-FFF2-40B4-BE49-F238E27FC236}">
              <a16:creationId xmlns:a16="http://schemas.microsoft.com/office/drawing/2014/main" id="{1488BC44-EF55-45C5-8F56-71D5A458C7FD}"/>
            </a:ext>
          </a:extLst>
        </xdr:cNvPr>
        <xdr:cNvSpPr txBox="1"/>
      </xdr:nvSpPr>
      <xdr:spPr>
        <a:xfrm>
          <a:off x="14389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133367</xdr:rowOff>
    </xdr:from>
    <xdr:ext cx="405111" cy="259045"/>
    <xdr:sp macro="" textlink="">
      <xdr:nvSpPr>
        <xdr:cNvPr id="569" name="n_3mainValue【学校施設】&#10;有形固定資産減価償却率">
          <a:extLst>
            <a:ext uri="{FF2B5EF4-FFF2-40B4-BE49-F238E27FC236}">
              <a16:creationId xmlns:a16="http://schemas.microsoft.com/office/drawing/2014/main" id="{71EDB425-E01B-40E5-8469-FE465BFC6A3F}"/>
            </a:ext>
          </a:extLst>
        </xdr:cNvPr>
        <xdr:cNvSpPr txBox="1"/>
      </xdr:nvSpPr>
      <xdr:spPr>
        <a:xfrm>
          <a:off x="13500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1922</xdr:rowOff>
    </xdr:from>
    <xdr:ext cx="405111" cy="259045"/>
    <xdr:sp macro="" textlink="">
      <xdr:nvSpPr>
        <xdr:cNvPr id="570" name="n_4mainValue【学校施設】&#10;有形固定資産減価償却率">
          <a:extLst>
            <a:ext uri="{FF2B5EF4-FFF2-40B4-BE49-F238E27FC236}">
              <a16:creationId xmlns:a16="http://schemas.microsoft.com/office/drawing/2014/main" id="{45100351-C64D-4E65-BACA-40EFE29A31D5}"/>
            </a:ext>
          </a:extLst>
        </xdr:cNvPr>
        <xdr:cNvSpPr txBox="1"/>
      </xdr:nvSpPr>
      <xdr:spPr>
        <a:xfrm>
          <a:off x="12611744" y="106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D2616C8A-2F4E-4BDE-ADEF-7974C8B3E67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76617738-AA00-449C-B0BB-B2F02D75AA3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5C4ECA93-686A-4EAD-8CF3-3744430F141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44869FAB-A6FB-4407-AE41-2DDCBE843F2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A14AC7B3-9C4A-42D5-BD9A-5D6055347DF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2F1C22BC-0F02-498F-AE8D-C0C3C90BE5E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C76A016F-AA8A-44B1-AEE8-83F206182C2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CF49D130-595A-4615-9035-610E36BCC7D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F583B44B-F504-4FA8-8445-0369A3D7003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AB30BB01-6E1F-4A54-B423-04FA9B142CE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a:extLst>
            <a:ext uri="{FF2B5EF4-FFF2-40B4-BE49-F238E27FC236}">
              <a16:creationId xmlns:a16="http://schemas.microsoft.com/office/drawing/2014/main" id="{578669AE-FE5E-46E1-ABF9-5A013C308051}"/>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a:extLst>
            <a:ext uri="{FF2B5EF4-FFF2-40B4-BE49-F238E27FC236}">
              <a16:creationId xmlns:a16="http://schemas.microsoft.com/office/drawing/2014/main" id="{45E589CF-31EC-41CC-97AE-384A9203CE4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a:extLst>
            <a:ext uri="{FF2B5EF4-FFF2-40B4-BE49-F238E27FC236}">
              <a16:creationId xmlns:a16="http://schemas.microsoft.com/office/drawing/2014/main" id="{1E8A55B7-FF31-4E79-9EF4-4121AF9F5B6D}"/>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a:extLst>
            <a:ext uri="{FF2B5EF4-FFF2-40B4-BE49-F238E27FC236}">
              <a16:creationId xmlns:a16="http://schemas.microsoft.com/office/drawing/2014/main" id="{B0E87C00-CAB0-4252-B844-30502D183811}"/>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632C888D-11E0-4183-9EF8-F6BBA7ED322B}"/>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6" name="テキスト ボックス 585">
          <a:extLst>
            <a:ext uri="{FF2B5EF4-FFF2-40B4-BE49-F238E27FC236}">
              <a16:creationId xmlns:a16="http://schemas.microsoft.com/office/drawing/2014/main" id="{BB28B579-6E62-4C25-BEB4-F9944D317DF4}"/>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a:extLst>
            <a:ext uri="{FF2B5EF4-FFF2-40B4-BE49-F238E27FC236}">
              <a16:creationId xmlns:a16="http://schemas.microsoft.com/office/drawing/2014/main" id="{6F9F9819-12DB-4660-A141-24A87C21F2BF}"/>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8" name="テキスト ボックス 587">
          <a:extLst>
            <a:ext uri="{FF2B5EF4-FFF2-40B4-BE49-F238E27FC236}">
              <a16:creationId xmlns:a16="http://schemas.microsoft.com/office/drawing/2014/main" id="{B74F7FAE-6D06-4284-9AF6-3BBFC6B024A7}"/>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a:extLst>
            <a:ext uri="{FF2B5EF4-FFF2-40B4-BE49-F238E27FC236}">
              <a16:creationId xmlns:a16="http://schemas.microsoft.com/office/drawing/2014/main" id="{F38D9561-B574-4B4E-A00E-6F1C2C883422}"/>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90" name="テキスト ボックス 589">
          <a:extLst>
            <a:ext uri="{FF2B5EF4-FFF2-40B4-BE49-F238E27FC236}">
              <a16:creationId xmlns:a16="http://schemas.microsoft.com/office/drawing/2014/main" id="{DA4651A5-CDEC-4DFE-99B3-42CC1442B172}"/>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86AD6C72-C552-478C-88DC-DBC937B8DF0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3D7D56A1-BA75-4A86-AE25-046549EEF3BD}"/>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E75E425E-EABB-4253-AE5F-EB79EB0BF9E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111557</xdr:rowOff>
    </xdr:from>
    <xdr:to>
      <xdr:col>116</xdr:col>
      <xdr:colOff>62864</xdr:colOff>
      <xdr:row>63</xdr:row>
      <xdr:rowOff>131673</xdr:rowOff>
    </xdr:to>
    <xdr:cxnSp macro="">
      <xdr:nvCxnSpPr>
        <xdr:cNvPr id="594" name="直線コネクタ 593">
          <a:extLst>
            <a:ext uri="{FF2B5EF4-FFF2-40B4-BE49-F238E27FC236}">
              <a16:creationId xmlns:a16="http://schemas.microsoft.com/office/drawing/2014/main" id="{71E0A635-FB90-40E3-8D56-2BF89EF97038}"/>
            </a:ext>
          </a:extLst>
        </xdr:cNvPr>
        <xdr:cNvCxnSpPr/>
      </xdr:nvCxnSpPr>
      <xdr:spPr>
        <a:xfrm flipV="1">
          <a:off x="22160864" y="9541307"/>
          <a:ext cx="0" cy="1391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135500</xdr:rowOff>
    </xdr:from>
    <xdr:ext cx="469744" cy="259045"/>
    <xdr:sp macro="" textlink="">
      <xdr:nvSpPr>
        <xdr:cNvPr id="595" name="【学校施設】&#10;一人当たり面積最小値テキスト">
          <a:extLst>
            <a:ext uri="{FF2B5EF4-FFF2-40B4-BE49-F238E27FC236}">
              <a16:creationId xmlns:a16="http://schemas.microsoft.com/office/drawing/2014/main" id="{67B92048-AA4B-4FFB-9E0A-7DB37C55374F}"/>
            </a:ext>
          </a:extLst>
        </xdr:cNvPr>
        <xdr:cNvSpPr txBox="1"/>
      </xdr:nvSpPr>
      <xdr:spPr>
        <a:xfrm>
          <a:off x="22199600" y="1093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131673</xdr:rowOff>
    </xdr:from>
    <xdr:to>
      <xdr:col>116</xdr:col>
      <xdr:colOff>152400</xdr:colOff>
      <xdr:row>63</xdr:row>
      <xdr:rowOff>131673</xdr:rowOff>
    </xdr:to>
    <xdr:cxnSp macro="">
      <xdr:nvCxnSpPr>
        <xdr:cNvPr id="596" name="直線コネクタ 595">
          <a:extLst>
            <a:ext uri="{FF2B5EF4-FFF2-40B4-BE49-F238E27FC236}">
              <a16:creationId xmlns:a16="http://schemas.microsoft.com/office/drawing/2014/main" id="{6DCBBE33-4880-4771-83A9-12B88E8D35A9}"/>
            </a:ext>
          </a:extLst>
        </xdr:cNvPr>
        <xdr:cNvCxnSpPr/>
      </xdr:nvCxnSpPr>
      <xdr:spPr>
        <a:xfrm>
          <a:off x="22072600" y="109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58234</xdr:rowOff>
    </xdr:from>
    <xdr:ext cx="534377" cy="259045"/>
    <xdr:sp macro="" textlink="">
      <xdr:nvSpPr>
        <xdr:cNvPr id="597" name="【学校施設】&#10;一人当たり面積最大値テキスト">
          <a:extLst>
            <a:ext uri="{FF2B5EF4-FFF2-40B4-BE49-F238E27FC236}">
              <a16:creationId xmlns:a16="http://schemas.microsoft.com/office/drawing/2014/main" id="{F8B879B5-B783-4183-9602-7E46710085AE}"/>
            </a:ext>
          </a:extLst>
        </xdr:cNvPr>
        <xdr:cNvSpPr txBox="1"/>
      </xdr:nvSpPr>
      <xdr:spPr>
        <a:xfrm>
          <a:off x="22199600" y="931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111557</xdr:rowOff>
    </xdr:from>
    <xdr:to>
      <xdr:col>116</xdr:col>
      <xdr:colOff>152400</xdr:colOff>
      <xdr:row>55</xdr:row>
      <xdr:rowOff>111557</xdr:rowOff>
    </xdr:to>
    <xdr:cxnSp macro="">
      <xdr:nvCxnSpPr>
        <xdr:cNvPr id="598" name="直線コネクタ 597">
          <a:extLst>
            <a:ext uri="{FF2B5EF4-FFF2-40B4-BE49-F238E27FC236}">
              <a16:creationId xmlns:a16="http://schemas.microsoft.com/office/drawing/2014/main" id="{6763554C-8CAD-4D5A-B149-D9621A56CE5E}"/>
            </a:ext>
          </a:extLst>
        </xdr:cNvPr>
        <xdr:cNvCxnSpPr/>
      </xdr:nvCxnSpPr>
      <xdr:spPr>
        <a:xfrm>
          <a:off x="22072600" y="9541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40327</xdr:rowOff>
    </xdr:from>
    <xdr:ext cx="469744" cy="259045"/>
    <xdr:sp macro="" textlink="">
      <xdr:nvSpPr>
        <xdr:cNvPr id="599" name="【学校施設】&#10;一人当たり面積平均値テキスト">
          <a:extLst>
            <a:ext uri="{FF2B5EF4-FFF2-40B4-BE49-F238E27FC236}">
              <a16:creationId xmlns:a16="http://schemas.microsoft.com/office/drawing/2014/main" id="{B1126302-8B92-47F2-9F57-77E13554B58B}"/>
            </a:ext>
          </a:extLst>
        </xdr:cNvPr>
        <xdr:cNvSpPr txBox="1"/>
      </xdr:nvSpPr>
      <xdr:spPr>
        <a:xfrm>
          <a:off x="22199600" y="10670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61900</xdr:rowOff>
    </xdr:from>
    <xdr:to>
      <xdr:col>116</xdr:col>
      <xdr:colOff>114300</xdr:colOff>
      <xdr:row>62</xdr:row>
      <xdr:rowOff>163500</xdr:rowOff>
    </xdr:to>
    <xdr:sp macro="" textlink="">
      <xdr:nvSpPr>
        <xdr:cNvPr id="600" name="フローチャート: 判断 599">
          <a:extLst>
            <a:ext uri="{FF2B5EF4-FFF2-40B4-BE49-F238E27FC236}">
              <a16:creationId xmlns:a16="http://schemas.microsoft.com/office/drawing/2014/main" id="{ED257D8A-4360-4E68-86AE-5A22C6EDF100}"/>
            </a:ext>
          </a:extLst>
        </xdr:cNvPr>
        <xdr:cNvSpPr/>
      </xdr:nvSpPr>
      <xdr:spPr>
        <a:xfrm>
          <a:off x="22110700" y="1069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73178</xdr:rowOff>
    </xdr:from>
    <xdr:to>
      <xdr:col>112</xdr:col>
      <xdr:colOff>38100</xdr:colOff>
      <xdr:row>63</xdr:row>
      <xdr:rowOff>3328</xdr:rowOff>
    </xdr:to>
    <xdr:sp macro="" textlink="">
      <xdr:nvSpPr>
        <xdr:cNvPr id="601" name="フローチャート: 判断 600">
          <a:extLst>
            <a:ext uri="{FF2B5EF4-FFF2-40B4-BE49-F238E27FC236}">
              <a16:creationId xmlns:a16="http://schemas.microsoft.com/office/drawing/2014/main" id="{825F27E6-BD61-4E79-BC23-12A2B6A85B91}"/>
            </a:ext>
          </a:extLst>
        </xdr:cNvPr>
        <xdr:cNvSpPr/>
      </xdr:nvSpPr>
      <xdr:spPr>
        <a:xfrm>
          <a:off x="212725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65177</xdr:rowOff>
    </xdr:from>
    <xdr:to>
      <xdr:col>107</xdr:col>
      <xdr:colOff>101600</xdr:colOff>
      <xdr:row>62</xdr:row>
      <xdr:rowOff>166777</xdr:rowOff>
    </xdr:to>
    <xdr:sp macro="" textlink="">
      <xdr:nvSpPr>
        <xdr:cNvPr id="602" name="フローチャート: 判断 601">
          <a:extLst>
            <a:ext uri="{FF2B5EF4-FFF2-40B4-BE49-F238E27FC236}">
              <a16:creationId xmlns:a16="http://schemas.microsoft.com/office/drawing/2014/main" id="{F8004419-956B-44B0-8B13-C0B2E12D1AF9}"/>
            </a:ext>
          </a:extLst>
        </xdr:cNvPr>
        <xdr:cNvSpPr/>
      </xdr:nvSpPr>
      <xdr:spPr>
        <a:xfrm>
          <a:off x="20383500" y="1069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72416</xdr:rowOff>
    </xdr:from>
    <xdr:to>
      <xdr:col>102</xdr:col>
      <xdr:colOff>165100</xdr:colOff>
      <xdr:row>63</xdr:row>
      <xdr:rowOff>2566</xdr:rowOff>
    </xdr:to>
    <xdr:sp macro="" textlink="">
      <xdr:nvSpPr>
        <xdr:cNvPr id="603" name="フローチャート: 判断 602">
          <a:extLst>
            <a:ext uri="{FF2B5EF4-FFF2-40B4-BE49-F238E27FC236}">
              <a16:creationId xmlns:a16="http://schemas.microsoft.com/office/drawing/2014/main" id="{AF1C792C-679C-47D6-8263-0C6A54C44123}"/>
            </a:ext>
          </a:extLst>
        </xdr:cNvPr>
        <xdr:cNvSpPr/>
      </xdr:nvSpPr>
      <xdr:spPr>
        <a:xfrm>
          <a:off x="19494500"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48946</xdr:rowOff>
    </xdr:from>
    <xdr:to>
      <xdr:col>98</xdr:col>
      <xdr:colOff>38100</xdr:colOff>
      <xdr:row>62</xdr:row>
      <xdr:rowOff>150546</xdr:rowOff>
    </xdr:to>
    <xdr:sp macro="" textlink="">
      <xdr:nvSpPr>
        <xdr:cNvPr id="604" name="フローチャート: 判断 603">
          <a:extLst>
            <a:ext uri="{FF2B5EF4-FFF2-40B4-BE49-F238E27FC236}">
              <a16:creationId xmlns:a16="http://schemas.microsoft.com/office/drawing/2014/main" id="{E56711B5-8439-4A5D-B515-658C57246850}"/>
            </a:ext>
          </a:extLst>
        </xdr:cNvPr>
        <xdr:cNvSpPr/>
      </xdr:nvSpPr>
      <xdr:spPr>
        <a:xfrm>
          <a:off x="18605500" y="1067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4B0E2A38-D289-4803-9E81-0C3A9BC2CE3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741DD422-8DAD-4B4A-A57C-7D68F0210D1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F123D57D-7ACE-4A8B-A55F-875D67F90B4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3EC4E868-DF45-4CB2-809C-4F52B2787C0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B0A8A5EE-9218-4D43-B6F4-D7586FFF2CB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136499</xdr:rowOff>
    </xdr:from>
    <xdr:to>
      <xdr:col>116</xdr:col>
      <xdr:colOff>114300</xdr:colOff>
      <xdr:row>62</xdr:row>
      <xdr:rowOff>66649</xdr:rowOff>
    </xdr:to>
    <xdr:sp macro="" textlink="">
      <xdr:nvSpPr>
        <xdr:cNvPr id="610" name="楕円 609">
          <a:extLst>
            <a:ext uri="{FF2B5EF4-FFF2-40B4-BE49-F238E27FC236}">
              <a16:creationId xmlns:a16="http://schemas.microsoft.com/office/drawing/2014/main" id="{CED16839-C931-4D6F-B33F-B4ACEB5B03D2}"/>
            </a:ext>
          </a:extLst>
        </xdr:cNvPr>
        <xdr:cNvSpPr/>
      </xdr:nvSpPr>
      <xdr:spPr>
        <a:xfrm>
          <a:off x="22110700" y="1059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159376</xdr:rowOff>
    </xdr:from>
    <xdr:ext cx="469744" cy="259045"/>
    <xdr:sp macro="" textlink="">
      <xdr:nvSpPr>
        <xdr:cNvPr id="611" name="【学校施設】&#10;一人当たり面積該当値テキスト">
          <a:extLst>
            <a:ext uri="{FF2B5EF4-FFF2-40B4-BE49-F238E27FC236}">
              <a16:creationId xmlns:a16="http://schemas.microsoft.com/office/drawing/2014/main" id="{48687C27-249E-42A3-A458-DE7F9BC8A50B}"/>
            </a:ext>
          </a:extLst>
        </xdr:cNvPr>
        <xdr:cNvSpPr txBox="1"/>
      </xdr:nvSpPr>
      <xdr:spPr>
        <a:xfrm>
          <a:off x="22199600" y="1044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147854</xdr:rowOff>
    </xdr:from>
    <xdr:to>
      <xdr:col>112</xdr:col>
      <xdr:colOff>38100</xdr:colOff>
      <xdr:row>62</xdr:row>
      <xdr:rowOff>78004</xdr:rowOff>
    </xdr:to>
    <xdr:sp macro="" textlink="">
      <xdr:nvSpPr>
        <xdr:cNvPr id="612" name="楕円 611">
          <a:extLst>
            <a:ext uri="{FF2B5EF4-FFF2-40B4-BE49-F238E27FC236}">
              <a16:creationId xmlns:a16="http://schemas.microsoft.com/office/drawing/2014/main" id="{9C6A8B90-1E70-4C24-8999-6338A6C5D113}"/>
            </a:ext>
          </a:extLst>
        </xdr:cNvPr>
        <xdr:cNvSpPr/>
      </xdr:nvSpPr>
      <xdr:spPr>
        <a:xfrm>
          <a:off x="21272500" y="1060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15849</xdr:rowOff>
    </xdr:from>
    <xdr:to>
      <xdr:col>116</xdr:col>
      <xdr:colOff>63500</xdr:colOff>
      <xdr:row>62</xdr:row>
      <xdr:rowOff>27204</xdr:rowOff>
    </xdr:to>
    <xdr:cxnSp macro="">
      <xdr:nvCxnSpPr>
        <xdr:cNvPr id="613" name="直線コネクタ 612">
          <a:extLst>
            <a:ext uri="{FF2B5EF4-FFF2-40B4-BE49-F238E27FC236}">
              <a16:creationId xmlns:a16="http://schemas.microsoft.com/office/drawing/2014/main" id="{CB876080-4A0A-40CB-BB91-5F0B7BF4778D}"/>
            </a:ext>
          </a:extLst>
        </xdr:cNvPr>
        <xdr:cNvCxnSpPr/>
      </xdr:nvCxnSpPr>
      <xdr:spPr>
        <a:xfrm flipV="1">
          <a:off x="21323300" y="10645749"/>
          <a:ext cx="838200" cy="1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155931</xdr:rowOff>
    </xdr:from>
    <xdr:to>
      <xdr:col>107</xdr:col>
      <xdr:colOff>101600</xdr:colOff>
      <xdr:row>62</xdr:row>
      <xdr:rowOff>86081</xdr:rowOff>
    </xdr:to>
    <xdr:sp macro="" textlink="">
      <xdr:nvSpPr>
        <xdr:cNvPr id="614" name="楕円 613">
          <a:extLst>
            <a:ext uri="{FF2B5EF4-FFF2-40B4-BE49-F238E27FC236}">
              <a16:creationId xmlns:a16="http://schemas.microsoft.com/office/drawing/2014/main" id="{F910B56E-3EDF-4D8C-8526-65F6DEC0A711}"/>
            </a:ext>
          </a:extLst>
        </xdr:cNvPr>
        <xdr:cNvSpPr/>
      </xdr:nvSpPr>
      <xdr:spPr>
        <a:xfrm>
          <a:off x="20383500" y="1061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27204</xdr:rowOff>
    </xdr:from>
    <xdr:to>
      <xdr:col>111</xdr:col>
      <xdr:colOff>177800</xdr:colOff>
      <xdr:row>62</xdr:row>
      <xdr:rowOff>35281</xdr:rowOff>
    </xdr:to>
    <xdr:cxnSp macro="">
      <xdr:nvCxnSpPr>
        <xdr:cNvPr id="615" name="直線コネクタ 614">
          <a:extLst>
            <a:ext uri="{FF2B5EF4-FFF2-40B4-BE49-F238E27FC236}">
              <a16:creationId xmlns:a16="http://schemas.microsoft.com/office/drawing/2014/main" id="{D05D22D6-EF7E-4219-817F-5DEE7F85BB5E}"/>
            </a:ext>
          </a:extLst>
        </xdr:cNvPr>
        <xdr:cNvCxnSpPr/>
      </xdr:nvCxnSpPr>
      <xdr:spPr>
        <a:xfrm flipV="1">
          <a:off x="20434300" y="10657104"/>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142748</xdr:rowOff>
    </xdr:from>
    <xdr:to>
      <xdr:col>102</xdr:col>
      <xdr:colOff>165100</xdr:colOff>
      <xdr:row>61</xdr:row>
      <xdr:rowOff>72898</xdr:rowOff>
    </xdr:to>
    <xdr:sp macro="" textlink="">
      <xdr:nvSpPr>
        <xdr:cNvPr id="616" name="楕円 615">
          <a:extLst>
            <a:ext uri="{FF2B5EF4-FFF2-40B4-BE49-F238E27FC236}">
              <a16:creationId xmlns:a16="http://schemas.microsoft.com/office/drawing/2014/main" id="{4734407E-73C8-4F0B-A2EA-0AE9A8B53642}"/>
            </a:ext>
          </a:extLst>
        </xdr:cNvPr>
        <xdr:cNvSpPr/>
      </xdr:nvSpPr>
      <xdr:spPr>
        <a:xfrm>
          <a:off x="19494500" y="1042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22098</xdr:rowOff>
    </xdr:from>
    <xdr:to>
      <xdr:col>107</xdr:col>
      <xdr:colOff>50800</xdr:colOff>
      <xdr:row>62</xdr:row>
      <xdr:rowOff>35281</xdr:rowOff>
    </xdr:to>
    <xdr:cxnSp macro="">
      <xdr:nvCxnSpPr>
        <xdr:cNvPr id="617" name="直線コネクタ 616">
          <a:extLst>
            <a:ext uri="{FF2B5EF4-FFF2-40B4-BE49-F238E27FC236}">
              <a16:creationId xmlns:a16="http://schemas.microsoft.com/office/drawing/2014/main" id="{CF9926B6-8EF9-4FDF-905F-201ED97DEA65}"/>
            </a:ext>
          </a:extLst>
        </xdr:cNvPr>
        <xdr:cNvCxnSpPr/>
      </xdr:nvCxnSpPr>
      <xdr:spPr>
        <a:xfrm>
          <a:off x="19545300" y="10480548"/>
          <a:ext cx="889000" cy="18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1930</xdr:rowOff>
    </xdr:from>
    <xdr:to>
      <xdr:col>98</xdr:col>
      <xdr:colOff>38100</xdr:colOff>
      <xdr:row>64</xdr:row>
      <xdr:rowOff>103530</xdr:rowOff>
    </xdr:to>
    <xdr:sp macro="" textlink="">
      <xdr:nvSpPr>
        <xdr:cNvPr id="618" name="楕円 617">
          <a:extLst>
            <a:ext uri="{FF2B5EF4-FFF2-40B4-BE49-F238E27FC236}">
              <a16:creationId xmlns:a16="http://schemas.microsoft.com/office/drawing/2014/main" id="{7F7CB271-2585-4039-ADA8-D439EF6D6C6B}"/>
            </a:ext>
          </a:extLst>
        </xdr:cNvPr>
        <xdr:cNvSpPr/>
      </xdr:nvSpPr>
      <xdr:spPr>
        <a:xfrm>
          <a:off x="18605500" y="1097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22098</xdr:rowOff>
    </xdr:from>
    <xdr:to>
      <xdr:col>102</xdr:col>
      <xdr:colOff>114300</xdr:colOff>
      <xdr:row>64</xdr:row>
      <xdr:rowOff>52730</xdr:rowOff>
    </xdr:to>
    <xdr:cxnSp macro="">
      <xdr:nvCxnSpPr>
        <xdr:cNvPr id="619" name="直線コネクタ 618">
          <a:extLst>
            <a:ext uri="{FF2B5EF4-FFF2-40B4-BE49-F238E27FC236}">
              <a16:creationId xmlns:a16="http://schemas.microsoft.com/office/drawing/2014/main" id="{3B4A0DE1-A402-4DC0-967A-3C3B673FBA1F}"/>
            </a:ext>
          </a:extLst>
        </xdr:cNvPr>
        <xdr:cNvCxnSpPr/>
      </xdr:nvCxnSpPr>
      <xdr:spPr>
        <a:xfrm flipV="1">
          <a:off x="18656300" y="10480548"/>
          <a:ext cx="889000" cy="54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165905</xdr:rowOff>
    </xdr:from>
    <xdr:ext cx="469744" cy="259045"/>
    <xdr:sp macro="" textlink="">
      <xdr:nvSpPr>
        <xdr:cNvPr id="620" name="n_1aveValue【学校施設】&#10;一人当たり面積">
          <a:extLst>
            <a:ext uri="{FF2B5EF4-FFF2-40B4-BE49-F238E27FC236}">
              <a16:creationId xmlns:a16="http://schemas.microsoft.com/office/drawing/2014/main" id="{488D2B54-B898-4E14-BF74-5CF199014194}"/>
            </a:ext>
          </a:extLst>
        </xdr:cNvPr>
        <xdr:cNvSpPr txBox="1"/>
      </xdr:nvSpPr>
      <xdr:spPr>
        <a:xfrm>
          <a:off x="21075727" y="10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157904</xdr:rowOff>
    </xdr:from>
    <xdr:ext cx="469744" cy="259045"/>
    <xdr:sp macro="" textlink="">
      <xdr:nvSpPr>
        <xdr:cNvPr id="621" name="n_2aveValue【学校施設】&#10;一人当たり面積">
          <a:extLst>
            <a:ext uri="{FF2B5EF4-FFF2-40B4-BE49-F238E27FC236}">
              <a16:creationId xmlns:a16="http://schemas.microsoft.com/office/drawing/2014/main" id="{20A271A0-EFA4-4C9B-8617-186A1DECA020}"/>
            </a:ext>
          </a:extLst>
        </xdr:cNvPr>
        <xdr:cNvSpPr txBox="1"/>
      </xdr:nvSpPr>
      <xdr:spPr>
        <a:xfrm>
          <a:off x="20199427" y="1078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165143</xdr:rowOff>
    </xdr:from>
    <xdr:ext cx="469744" cy="259045"/>
    <xdr:sp macro="" textlink="">
      <xdr:nvSpPr>
        <xdr:cNvPr id="622" name="n_3aveValue【学校施設】&#10;一人当たり面積">
          <a:extLst>
            <a:ext uri="{FF2B5EF4-FFF2-40B4-BE49-F238E27FC236}">
              <a16:creationId xmlns:a16="http://schemas.microsoft.com/office/drawing/2014/main" id="{9E53A1B8-238B-4840-848D-8E0788F4AA84}"/>
            </a:ext>
          </a:extLst>
        </xdr:cNvPr>
        <xdr:cNvSpPr txBox="1"/>
      </xdr:nvSpPr>
      <xdr:spPr>
        <a:xfrm>
          <a:off x="19310427" y="1079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167073</xdr:rowOff>
    </xdr:from>
    <xdr:ext cx="469744" cy="259045"/>
    <xdr:sp macro="" textlink="">
      <xdr:nvSpPr>
        <xdr:cNvPr id="623" name="n_4aveValue【学校施設】&#10;一人当たり面積">
          <a:extLst>
            <a:ext uri="{FF2B5EF4-FFF2-40B4-BE49-F238E27FC236}">
              <a16:creationId xmlns:a16="http://schemas.microsoft.com/office/drawing/2014/main" id="{33E02069-24D0-4201-AA10-3707FE82BEFD}"/>
            </a:ext>
          </a:extLst>
        </xdr:cNvPr>
        <xdr:cNvSpPr txBox="1"/>
      </xdr:nvSpPr>
      <xdr:spPr>
        <a:xfrm>
          <a:off x="18421427" y="1045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94531</xdr:rowOff>
    </xdr:from>
    <xdr:ext cx="469744" cy="259045"/>
    <xdr:sp macro="" textlink="">
      <xdr:nvSpPr>
        <xdr:cNvPr id="624" name="n_1mainValue【学校施設】&#10;一人当たり面積">
          <a:extLst>
            <a:ext uri="{FF2B5EF4-FFF2-40B4-BE49-F238E27FC236}">
              <a16:creationId xmlns:a16="http://schemas.microsoft.com/office/drawing/2014/main" id="{F7B49BBA-FB3D-4BEF-B17C-9D65DEE77B34}"/>
            </a:ext>
          </a:extLst>
        </xdr:cNvPr>
        <xdr:cNvSpPr txBox="1"/>
      </xdr:nvSpPr>
      <xdr:spPr>
        <a:xfrm>
          <a:off x="21075727" y="1038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102608</xdr:rowOff>
    </xdr:from>
    <xdr:ext cx="469744" cy="259045"/>
    <xdr:sp macro="" textlink="">
      <xdr:nvSpPr>
        <xdr:cNvPr id="625" name="n_2mainValue【学校施設】&#10;一人当たり面積">
          <a:extLst>
            <a:ext uri="{FF2B5EF4-FFF2-40B4-BE49-F238E27FC236}">
              <a16:creationId xmlns:a16="http://schemas.microsoft.com/office/drawing/2014/main" id="{5F7FC627-B6B0-41A4-AA0F-352E07180008}"/>
            </a:ext>
          </a:extLst>
        </xdr:cNvPr>
        <xdr:cNvSpPr txBox="1"/>
      </xdr:nvSpPr>
      <xdr:spPr>
        <a:xfrm>
          <a:off x="20199427" y="1038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89425</xdr:rowOff>
    </xdr:from>
    <xdr:ext cx="469744" cy="259045"/>
    <xdr:sp macro="" textlink="">
      <xdr:nvSpPr>
        <xdr:cNvPr id="626" name="n_3mainValue【学校施設】&#10;一人当たり面積">
          <a:extLst>
            <a:ext uri="{FF2B5EF4-FFF2-40B4-BE49-F238E27FC236}">
              <a16:creationId xmlns:a16="http://schemas.microsoft.com/office/drawing/2014/main" id="{3F97C7A0-3209-41FD-BD50-AECCADA3CAA4}"/>
            </a:ext>
          </a:extLst>
        </xdr:cNvPr>
        <xdr:cNvSpPr txBox="1"/>
      </xdr:nvSpPr>
      <xdr:spPr>
        <a:xfrm>
          <a:off x="19310427" y="1020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94657</xdr:rowOff>
    </xdr:from>
    <xdr:ext cx="469744" cy="259045"/>
    <xdr:sp macro="" textlink="">
      <xdr:nvSpPr>
        <xdr:cNvPr id="627" name="n_4mainValue【学校施設】&#10;一人当たり面積">
          <a:extLst>
            <a:ext uri="{FF2B5EF4-FFF2-40B4-BE49-F238E27FC236}">
              <a16:creationId xmlns:a16="http://schemas.microsoft.com/office/drawing/2014/main" id="{14B21883-BCC7-49E3-B1DA-C75418235263}"/>
            </a:ext>
          </a:extLst>
        </xdr:cNvPr>
        <xdr:cNvSpPr txBox="1"/>
      </xdr:nvSpPr>
      <xdr:spPr>
        <a:xfrm>
          <a:off x="18421427" y="11067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AC486877-3459-4439-97FE-D7F3D55C468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723A5C80-9D0B-4A77-80D7-435987305E2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3118BBCF-CB10-499D-867C-D990131EE5F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957A5296-8D64-4FEF-8B07-9FAA21C2A7D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907D36ED-3AAB-4013-95D7-56EAA9D491C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B08C2783-F638-4EC3-B489-4E8CD875D59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2CCFD9BE-0570-4C0C-A097-EAAE10B30EB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91FD27D7-1C50-41FB-B78B-04677C5DCDA5}"/>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a:extLst>
            <a:ext uri="{FF2B5EF4-FFF2-40B4-BE49-F238E27FC236}">
              <a16:creationId xmlns:a16="http://schemas.microsoft.com/office/drawing/2014/main" id="{630D12D0-41F0-4164-8421-4A1DC5D1CA4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a:extLst>
            <a:ext uri="{FF2B5EF4-FFF2-40B4-BE49-F238E27FC236}">
              <a16:creationId xmlns:a16="http://schemas.microsoft.com/office/drawing/2014/main" id="{93E8E751-B1C2-4D9C-90A4-5EE3FA48562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a:extLst>
            <a:ext uri="{FF2B5EF4-FFF2-40B4-BE49-F238E27FC236}">
              <a16:creationId xmlns:a16="http://schemas.microsoft.com/office/drawing/2014/main" id="{B7A78E9F-2CD6-46D5-81BA-B260D7FAB2E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a:extLst>
            <a:ext uri="{FF2B5EF4-FFF2-40B4-BE49-F238E27FC236}">
              <a16:creationId xmlns:a16="http://schemas.microsoft.com/office/drawing/2014/main" id="{E58D10C6-85DC-40E0-84AF-5A526DF1190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a:extLst>
            <a:ext uri="{FF2B5EF4-FFF2-40B4-BE49-F238E27FC236}">
              <a16:creationId xmlns:a16="http://schemas.microsoft.com/office/drawing/2014/main" id="{4F7756EB-A89A-48EB-B4BA-06C1A8799E1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a:extLst>
            <a:ext uri="{FF2B5EF4-FFF2-40B4-BE49-F238E27FC236}">
              <a16:creationId xmlns:a16="http://schemas.microsoft.com/office/drawing/2014/main" id="{ACD92A68-9571-4E18-A8B9-4EEC859CA27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a:extLst>
            <a:ext uri="{FF2B5EF4-FFF2-40B4-BE49-F238E27FC236}">
              <a16:creationId xmlns:a16="http://schemas.microsoft.com/office/drawing/2014/main" id="{E59071A7-8EEC-42AF-9850-F4987AA726C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a:extLst>
            <a:ext uri="{FF2B5EF4-FFF2-40B4-BE49-F238E27FC236}">
              <a16:creationId xmlns:a16="http://schemas.microsoft.com/office/drawing/2014/main" id="{C3AF60D6-3C80-4DB5-AC0F-9B722792952B}"/>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EA3483F0-AA4B-463A-B6AD-99F1AC92916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D7FCC796-ED65-4EF6-8141-2D8F54B5536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D8166CFF-8616-420C-B153-9438F7C918B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BCF346BC-5B73-4A72-91E4-8ECF153A320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6A3118D9-38BB-43F9-828D-ECA52241324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4CACD4DA-66C9-4BD7-A6FF-E6164436C97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31B0855E-C4BF-4C5A-85E0-EC8B3BE4524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F2037A40-AF78-4188-82F6-2503D6772E3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a:extLst>
            <a:ext uri="{FF2B5EF4-FFF2-40B4-BE49-F238E27FC236}">
              <a16:creationId xmlns:a16="http://schemas.microsoft.com/office/drawing/2014/main" id="{2B204AA6-1055-45AF-9838-0AC8FB89603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a:extLst>
            <a:ext uri="{FF2B5EF4-FFF2-40B4-BE49-F238E27FC236}">
              <a16:creationId xmlns:a16="http://schemas.microsoft.com/office/drawing/2014/main" id="{17420606-9D21-4EC0-80E2-75BACB20ECE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a:extLst>
            <a:ext uri="{FF2B5EF4-FFF2-40B4-BE49-F238E27FC236}">
              <a16:creationId xmlns:a16="http://schemas.microsoft.com/office/drawing/2014/main" id="{1F955423-7181-4ADE-A765-8A214D98D36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5" name="直線コネクタ 654">
          <a:extLst>
            <a:ext uri="{FF2B5EF4-FFF2-40B4-BE49-F238E27FC236}">
              <a16:creationId xmlns:a16="http://schemas.microsoft.com/office/drawing/2014/main" id="{D793DF65-C4C6-44BC-8F3F-33BE8490FAF9}"/>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6" name="テキスト ボックス 655">
          <a:extLst>
            <a:ext uri="{FF2B5EF4-FFF2-40B4-BE49-F238E27FC236}">
              <a16:creationId xmlns:a16="http://schemas.microsoft.com/office/drawing/2014/main" id="{617EF1D2-4E5D-4B1E-838A-3CCFAF6A122A}"/>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7" name="直線コネクタ 656">
          <a:extLst>
            <a:ext uri="{FF2B5EF4-FFF2-40B4-BE49-F238E27FC236}">
              <a16:creationId xmlns:a16="http://schemas.microsoft.com/office/drawing/2014/main" id="{179155EF-AD66-449D-B315-27C30E210B04}"/>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8" name="テキスト ボックス 657">
          <a:extLst>
            <a:ext uri="{FF2B5EF4-FFF2-40B4-BE49-F238E27FC236}">
              <a16:creationId xmlns:a16="http://schemas.microsoft.com/office/drawing/2014/main" id="{DDC5A416-6DD9-4DCA-8C9A-434182C4D34E}"/>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9" name="直線コネクタ 658">
          <a:extLst>
            <a:ext uri="{FF2B5EF4-FFF2-40B4-BE49-F238E27FC236}">
              <a16:creationId xmlns:a16="http://schemas.microsoft.com/office/drawing/2014/main" id="{F78B4A86-6D28-493C-BA86-956B4F38391D}"/>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0" name="テキスト ボックス 659">
          <a:extLst>
            <a:ext uri="{FF2B5EF4-FFF2-40B4-BE49-F238E27FC236}">
              <a16:creationId xmlns:a16="http://schemas.microsoft.com/office/drawing/2014/main" id="{90BD5B64-2F57-4BC6-B83A-620B11C0DF83}"/>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1" name="直線コネクタ 660">
          <a:extLst>
            <a:ext uri="{FF2B5EF4-FFF2-40B4-BE49-F238E27FC236}">
              <a16:creationId xmlns:a16="http://schemas.microsoft.com/office/drawing/2014/main" id="{3C2C457F-E7DB-4935-AF5D-570F45B185FA}"/>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2" name="テキスト ボックス 661">
          <a:extLst>
            <a:ext uri="{FF2B5EF4-FFF2-40B4-BE49-F238E27FC236}">
              <a16:creationId xmlns:a16="http://schemas.microsoft.com/office/drawing/2014/main" id="{842C7CD6-4773-4B5D-A6AC-6163C29EDC9A}"/>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3" name="直線コネクタ 662">
          <a:extLst>
            <a:ext uri="{FF2B5EF4-FFF2-40B4-BE49-F238E27FC236}">
              <a16:creationId xmlns:a16="http://schemas.microsoft.com/office/drawing/2014/main" id="{216014ED-5B20-4733-B467-0C29D38989CC}"/>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4" name="テキスト ボックス 663">
          <a:extLst>
            <a:ext uri="{FF2B5EF4-FFF2-40B4-BE49-F238E27FC236}">
              <a16:creationId xmlns:a16="http://schemas.microsoft.com/office/drawing/2014/main" id="{1A98980B-67AC-4F34-BB65-C0F18F7F48E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003D03E7-5167-4FAE-9C42-5C050FE315D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6" name="テキスト ボックス 665">
          <a:extLst>
            <a:ext uri="{FF2B5EF4-FFF2-40B4-BE49-F238E27FC236}">
              <a16:creationId xmlns:a16="http://schemas.microsoft.com/office/drawing/2014/main" id="{719A94EF-022C-497D-8675-73DDE4B1074C}"/>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7" name="【公民館】&#10;有形固定資産減価償却率グラフ枠">
          <a:extLst>
            <a:ext uri="{FF2B5EF4-FFF2-40B4-BE49-F238E27FC236}">
              <a16:creationId xmlns:a16="http://schemas.microsoft.com/office/drawing/2014/main" id="{689527B6-A73B-45D3-8664-FFFA6B99D5D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22861</xdr:rowOff>
    </xdr:from>
    <xdr:to>
      <xdr:col>85</xdr:col>
      <xdr:colOff>126364</xdr:colOff>
      <xdr:row>108</xdr:row>
      <xdr:rowOff>152400</xdr:rowOff>
    </xdr:to>
    <xdr:cxnSp macro="">
      <xdr:nvCxnSpPr>
        <xdr:cNvPr id="668" name="直線コネクタ 667">
          <a:extLst>
            <a:ext uri="{FF2B5EF4-FFF2-40B4-BE49-F238E27FC236}">
              <a16:creationId xmlns:a16="http://schemas.microsoft.com/office/drawing/2014/main" id="{52E95BC2-13A2-4789-A726-85450B12447D}"/>
            </a:ext>
          </a:extLst>
        </xdr:cNvPr>
        <xdr:cNvCxnSpPr/>
      </xdr:nvCxnSpPr>
      <xdr:spPr>
        <a:xfrm flipV="1">
          <a:off x="16318864" y="17167861"/>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9" name="【公民館】&#10;有形固定資産減価償却率最小値テキスト">
          <a:extLst>
            <a:ext uri="{FF2B5EF4-FFF2-40B4-BE49-F238E27FC236}">
              <a16:creationId xmlns:a16="http://schemas.microsoft.com/office/drawing/2014/main" id="{C7FF1021-6191-4E33-9326-2C5ED58CA68E}"/>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70" name="直線コネクタ 669">
          <a:extLst>
            <a:ext uri="{FF2B5EF4-FFF2-40B4-BE49-F238E27FC236}">
              <a16:creationId xmlns:a16="http://schemas.microsoft.com/office/drawing/2014/main" id="{B5A394D3-DF0F-41EE-B19E-A4D9FC286314}"/>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140988</xdr:rowOff>
    </xdr:from>
    <xdr:ext cx="405111" cy="259045"/>
    <xdr:sp macro="" textlink="">
      <xdr:nvSpPr>
        <xdr:cNvPr id="671" name="【公民館】&#10;有形固定資産減価償却率最大値テキスト">
          <a:extLst>
            <a:ext uri="{FF2B5EF4-FFF2-40B4-BE49-F238E27FC236}">
              <a16:creationId xmlns:a16="http://schemas.microsoft.com/office/drawing/2014/main" id="{AE4225E9-CD93-4AD6-945B-8250C0B1F823}"/>
            </a:ext>
          </a:extLst>
        </xdr:cNvPr>
        <xdr:cNvSpPr txBox="1"/>
      </xdr:nvSpPr>
      <xdr:spPr>
        <a:xfrm>
          <a:off x="16357600" y="1694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22861</xdr:rowOff>
    </xdr:from>
    <xdr:to>
      <xdr:col>86</xdr:col>
      <xdr:colOff>25400</xdr:colOff>
      <xdr:row>100</xdr:row>
      <xdr:rowOff>22861</xdr:rowOff>
    </xdr:to>
    <xdr:cxnSp macro="">
      <xdr:nvCxnSpPr>
        <xdr:cNvPr id="672" name="直線コネクタ 671">
          <a:extLst>
            <a:ext uri="{FF2B5EF4-FFF2-40B4-BE49-F238E27FC236}">
              <a16:creationId xmlns:a16="http://schemas.microsoft.com/office/drawing/2014/main" id="{ECF274CD-D288-43A7-AAD8-173E3999C3E0}"/>
            </a:ext>
          </a:extLst>
        </xdr:cNvPr>
        <xdr:cNvCxnSpPr/>
      </xdr:nvCxnSpPr>
      <xdr:spPr>
        <a:xfrm>
          <a:off x="16230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8272</xdr:rowOff>
    </xdr:from>
    <xdr:ext cx="405111" cy="259045"/>
    <xdr:sp macro="" textlink="">
      <xdr:nvSpPr>
        <xdr:cNvPr id="673" name="【公民館】&#10;有形固定資産減価償却率平均値テキスト">
          <a:extLst>
            <a:ext uri="{FF2B5EF4-FFF2-40B4-BE49-F238E27FC236}">
              <a16:creationId xmlns:a16="http://schemas.microsoft.com/office/drawing/2014/main" id="{552B4CA4-7FB1-4886-8A82-87D19F86C9F5}"/>
            </a:ext>
          </a:extLst>
        </xdr:cNvPr>
        <xdr:cNvSpPr txBox="1"/>
      </xdr:nvSpPr>
      <xdr:spPr>
        <a:xfrm>
          <a:off x="16357600" y="17839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156845</xdr:rowOff>
    </xdr:from>
    <xdr:to>
      <xdr:col>85</xdr:col>
      <xdr:colOff>177800</xdr:colOff>
      <xdr:row>105</xdr:row>
      <xdr:rowOff>86995</xdr:rowOff>
    </xdr:to>
    <xdr:sp macro="" textlink="">
      <xdr:nvSpPr>
        <xdr:cNvPr id="674" name="フローチャート: 判断 673">
          <a:extLst>
            <a:ext uri="{FF2B5EF4-FFF2-40B4-BE49-F238E27FC236}">
              <a16:creationId xmlns:a16="http://schemas.microsoft.com/office/drawing/2014/main" id="{2EA592F1-1A34-49B5-B96A-D4F87652237C}"/>
            </a:ext>
          </a:extLst>
        </xdr:cNvPr>
        <xdr:cNvSpPr/>
      </xdr:nvSpPr>
      <xdr:spPr>
        <a:xfrm>
          <a:off x="16268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52070</xdr:rowOff>
    </xdr:from>
    <xdr:to>
      <xdr:col>81</xdr:col>
      <xdr:colOff>101600</xdr:colOff>
      <xdr:row>105</xdr:row>
      <xdr:rowOff>153670</xdr:rowOff>
    </xdr:to>
    <xdr:sp macro="" textlink="">
      <xdr:nvSpPr>
        <xdr:cNvPr id="675" name="フローチャート: 判断 674">
          <a:extLst>
            <a:ext uri="{FF2B5EF4-FFF2-40B4-BE49-F238E27FC236}">
              <a16:creationId xmlns:a16="http://schemas.microsoft.com/office/drawing/2014/main" id="{87A104E5-28AE-4483-8FF7-AFA98E20DE33}"/>
            </a:ext>
          </a:extLst>
        </xdr:cNvPr>
        <xdr:cNvSpPr/>
      </xdr:nvSpPr>
      <xdr:spPr>
        <a:xfrm>
          <a:off x="1543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124461</xdr:rowOff>
    </xdr:from>
    <xdr:to>
      <xdr:col>76</xdr:col>
      <xdr:colOff>165100</xdr:colOff>
      <xdr:row>105</xdr:row>
      <xdr:rowOff>54611</xdr:rowOff>
    </xdr:to>
    <xdr:sp macro="" textlink="">
      <xdr:nvSpPr>
        <xdr:cNvPr id="676" name="フローチャート: 判断 675">
          <a:extLst>
            <a:ext uri="{FF2B5EF4-FFF2-40B4-BE49-F238E27FC236}">
              <a16:creationId xmlns:a16="http://schemas.microsoft.com/office/drawing/2014/main" id="{681F084F-F41E-41A9-8045-0F2708D41692}"/>
            </a:ext>
          </a:extLst>
        </xdr:cNvPr>
        <xdr:cNvSpPr/>
      </xdr:nvSpPr>
      <xdr:spPr>
        <a:xfrm>
          <a:off x="1454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61595</xdr:rowOff>
    </xdr:from>
    <xdr:to>
      <xdr:col>72</xdr:col>
      <xdr:colOff>38100</xdr:colOff>
      <xdr:row>104</xdr:row>
      <xdr:rowOff>163195</xdr:rowOff>
    </xdr:to>
    <xdr:sp macro="" textlink="">
      <xdr:nvSpPr>
        <xdr:cNvPr id="677" name="フローチャート: 判断 676">
          <a:extLst>
            <a:ext uri="{FF2B5EF4-FFF2-40B4-BE49-F238E27FC236}">
              <a16:creationId xmlns:a16="http://schemas.microsoft.com/office/drawing/2014/main" id="{1175533F-630C-4FCF-B996-FE29B9422FCA}"/>
            </a:ext>
          </a:extLst>
        </xdr:cNvPr>
        <xdr:cNvSpPr/>
      </xdr:nvSpPr>
      <xdr:spPr>
        <a:xfrm>
          <a:off x="13652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678" name="フローチャート: 判断 677">
          <a:extLst>
            <a:ext uri="{FF2B5EF4-FFF2-40B4-BE49-F238E27FC236}">
              <a16:creationId xmlns:a16="http://schemas.microsoft.com/office/drawing/2014/main" id="{8F4F049E-6D33-4E28-AB2A-532C581B8B5B}"/>
            </a:ext>
          </a:extLst>
        </xdr:cNvPr>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4C3D42D3-98CE-4A1A-8D17-FE4F467CBE1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7484B568-1EAF-4894-8B9E-6769209EFE8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96717B36-A73A-4CE8-A307-C541671A30C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16F05597-EC43-4346-8734-B94119B48B0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2A796CF6-21C7-4DEB-8A7F-EFB034E7CE4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17780</xdr:rowOff>
    </xdr:from>
    <xdr:to>
      <xdr:col>85</xdr:col>
      <xdr:colOff>177800</xdr:colOff>
      <xdr:row>107</xdr:row>
      <xdr:rowOff>119380</xdr:rowOff>
    </xdr:to>
    <xdr:sp macro="" textlink="">
      <xdr:nvSpPr>
        <xdr:cNvPr id="684" name="楕円 683">
          <a:extLst>
            <a:ext uri="{FF2B5EF4-FFF2-40B4-BE49-F238E27FC236}">
              <a16:creationId xmlns:a16="http://schemas.microsoft.com/office/drawing/2014/main" id="{095DBCAB-44D2-48C7-950B-61B1E1001C65}"/>
            </a:ext>
          </a:extLst>
        </xdr:cNvPr>
        <xdr:cNvSpPr/>
      </xdr:nvSpPr>
      <xdr:spPr>
        <a:xfrm>
          <a:off x="16268700"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167657</xdr:rowOff>
    </xdr:from>
    <xdr:ext cx="405111" cy="259045"/>
    <xdr:sp macro="" textlink="">
      <xdr:nvSpPr>
        <xdr:cNvPr id="685" name="【公民館】&#10;有形固定資産減価償却率該当値テキスト">
          <a:extLst>
            <a:ext uri="{FF2B5EF4-FFF2-40B4-BE49-F238E27FC236}">
              <a16:creationId xmlns:a16="http://schemas.microsoft.com/office/drawing/2014/main" id="{387567EB-E4F5-40E5-9C60-61A0B24EEC05}"/>
            </a:ext>
          </a:extLst>
        </xdr:cNvPr>
        <xdr:cNvSpPr txBox="1"/>
      </xdr:nvSpPr>
      <xdr:spPr>
        <a:xfrm>
          <a:off x="16357600" y="183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149225</xdr:rowOff>
    </xdr:from>
    <xdr:to>
      <xdr:col>81</xdr:col>
      <xdr:colOff>101600</xdr:colOff>
      <xdr:row>107</xdr:row>
      <xdr:rowOff>79375</xdr:rowOff>
    </xdr:to>
    <xdr:sp macro="" textlink="">
      <xdr:nvSpPr>
        <xdr:cNvPr id="686" name="楕円 685">
          <a:extLst>
            <a:ext uri="{FF2B5EF4-FFF2-40B4-BE49-F238E27FC236}">
              <a16:creationId xmlns:a16="http://schemas.microsoft.com/office/drawing/2014/main" id="{83EB7801-F6CD-4752-ADDB-3B55C886265E}"/>
            </a:ext>
          </a:extLst>
        </xdr:cNvPr>
        <xdr:cNvSpPr/>
      </xdr:nvSpPr>
      <xdr:spPr>
        <a:xfrm>
          <a:off x="15430500" y="183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28575</xdr:rowOff>
    </xdr:from>
    <xdr:to>
      <xdr:col>85</xdr:col>
      <xdr:colOff>127000</xdr:colOff>
      <xdr:row>107</xdr:row>
      <xdr:rowOff>68580</xdr:rowOff>
    </xdr:to>
    <xdr:cxnSp macro="">
      <xdr:nvCxnSpPr>
        <xdr:cNvPr id="687" name="直線コネクタ 686">
          <a:extLst>
            <a:ext uri="{FF2B5EF4-FFF2-40B4-BE49-F238E27FC236}">
              <a16:creationId xmlns:a16="http://schemas.microsoft.com/office/drawing/2014/main" id="{2FDF6E69-A2D1-430B-A43E-9B38C4E662DF}"/>
            </a:ext>
          </a:extLst>
        </xdr:cNvPr>
        <xdr:cNvCxnSpPr/>
      </xdr:nvCxnSpPr>
      <xdr:spPr>
        <a:xfrm>
          <a:off x="15481300" y="1837372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111125</xdr:rowOff>
    </xdr:from>
    <xdr:to>
      <xdr:col>76</xdr:col>
      <xdr:colOff>165100</xdr:colOff>
      <xdr:row>107</xdr:row>
      <xdr:rowOff>41275</xdr:rowOff>
    </xdr:to>
    <xdr:sp macro="" textlink="">
      <xdr:nvSpPr>
        <xdr:cNvPr id="688" name="楕円 687">
          <a:extLst>
            <a:ext uri="{FF2B5EF4-FFF2-40B4-BE49-F238E27FC236}">
              <a16:creationId xmlns:a16="http://schemas.microsoft.com/office/drawing/2014/main" id="{A55473E7-9584-44DD-A6D0-145DBCE61337}"/>
            </a:ext>
          </a:extLst>
        </xdr:cNvPr>
        <xdr:cNvSpPr/>
      </xdr:nvSpPr>
      <xdr:spPr>
        <a:xfrm>
          <a:off x="14541500" y="182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161925</xdr:rowOff>
    </xdr:from>
    <xdr:to>
      <xdr:col>81</xdr:col>
      <xdr:colOff>50800</xdr:colOff>
      <xdr:row>107</xdr:row>
      <xdr:rowOff>28575</xdr:rowOff>
    </xdr:to>
    <xdr:cxnSp macro="">
      <xdr:nvCxnSpPr>
        <xdr:cNvPr id="689" name="直線コネクタ 688">
          <a:extLst>
            <a:ext uri="{FF2B5EF4-FFF2-40B4-BE49-F238E27FC236}">
              <a16:creationId xmlns:a16="http://schemas.microsoft.com/office/drawing/2014/main" id="{5B5E6CEB-DEAC-488F-A187-E2E480902A26}"/>
            </a:ext>
          </a:extLst>
        </xdr:cNvPr>
        <xdr:cNvCxnSpPr/>
      </xdr:nvCxnSpPr>
      <xdr:spPr>
        <a:xfrm>
          <a:off x="14592300" y="183356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63500</xdr:rowOff>
    </xdr:from>
    <xdr:to>
      <xdr:col>72</xdr:col>
      <xdr:colOff>38100</xdr:colOff>
      <xdr:row>106</xdr:row>
      <xdr:rowOff>165100</xdr:rowOff>
    </xdr:to>
    <xdr:sp macro="" textlink="">
      <xdr:nvSpPr>
        <xdr:cNvPr id="690" name="楕円 689">
          <a:extLst>
            <a:ext uri="{FF2B5EF4-FFF2-40B4-BE49-F238E27FC236}">
              <a16:creationId xmlns:a16="http://schemas.microsoft.com/office/drawing/2014/main" id="{DEF99971-79CB-47A8-9A74-8FA803236527}"/>
            </a:ext>
          </a:extLst>
        </xdr:cNvPr>
        <xdr:cNvSpPr/>
      </xdr:nvSpPr>
      <xdr:spPr>
        <a:xfrm>
          <a:off x="13652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114300</xdr:rowOff>
    </xdr:from>
    <xdr:to>
      <xdr:col>76</xdr:col>
      <xdr:colOff>114300</xdr:colOff>
      <xdr:row>106</xdr:row>
      <xdr:rowOff>161925</xdr:rowOff>
    </xdr:to>
    <xdr:cxnSp macro="">
      <xdr:nvCxnSpPr>
        <xdr:cNvPr id="691" name="直線コネクタ 690">
          <a:extLst>
            <a:ext uri="{FF2B5EF4-FFF2-40B4-BE49-F238E27FC236}">
              <a16:creationId xmlns:a16="http://schemas.microsoft.com/office/drawing/2014/main" id="{A23A715E-53F5-4124-B85C-FCB1D21283D1}"/>
            </a:ext>
          </a:extLst>
        </xdr:cNvPr>
        <xdr:cNvCxnSpPr/>
      </xdr:nvCxnSpPr>
      <xdr:spPr>
        <a:xfrm>
          <a:off x="13703300" y="182880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29211</xdr:rowOff>
    </xdr:from>
    <xdr:to>
      <xdr:col>67</xdr:col>
      <xdr:colOff>101600</xdr:colOff>
      <xdr:row>106</xdr:row>
      <xdr:rowOff>130811</xdr:rowOff>
    </xdr:to>
    <xdr:sp macro="" textlink="">
      <xdr:nvSpPr>
        <xdr:cNvPr id="692" name="楕円 691">
          <a:extLst>
            <a:ext uri="{FF2B5EF4-FFF2-40B4-BE49-F238E27FC236}">
              <a16:creationId xmlns:a16="http://schemas.microsoft.com/office/drawing/2014/main" id="{352A3B2E-65D2-4365-86F2-794C3D496EB5}"/>
            </a:ext>
          </a:extLst>
        </xdr:cNvPr>
        <xdr:cNvSpPr/>
      </xdr:nvSpPr>
      <xdr:spPr>
        <a:xfrm>
          <a:off x="127635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80011</xdr:rowOff>
    </xdr:from>
    <xdr:to>
      <xdr:col>71</xdr:col>
      <xdr:colOff>177800</xdr:colOff>
      <xdr:row>106</xdr:row>
      <xdr:rowOff>114300</xdr:rowOff>
    </xdr:to>
    <xdr:cxnSp macro="">
      <xdr:nvCxnSpPr>
        <xdr:cNvPr id="693" name="直線コネクタ 692">
          <a:extLst>
            <a:ext uri="{FF2B5EF4-FFF2-40B4-BE49-F238E27FC236}">
              <a16:creationId xmlns:a16="http://schemas.microsoft.com/office/drawing/2014/main" id="{32EDD916-0345-48DF-AEEC-5BCF7E365766}"/>
            </a:ext>
          </a:extLst>
        </xdr:cNvPr>
        <xdr:cNvCxnSpPr/>
      </xdr:nvCxnSpPr>
      <xdr:spPr>
        <a:xfrm>
          <a:off x="12814300" y="182537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170197</xdr:rowOff>
    </xdr:from>
    <xdr:ext cx="405111" cy="259045"/>
    <xdr:sp macro="" textlink="">
      <xdr:nvSpPr>
        <xdr:cNvPr id="694" name="n_1aveValue【公民館】&#10;有形固定資産減価償却率">
          <a:extLst>
            <a:ext uri="{FF2B5EF4-FFF2-40B4-BE49-F238E27FC236}">
              <a16:creationId xmlns:a16="http://schemas.microsoft.com/office/drawing/2014/main" id="{1D1B9680-E20B-470B-A64A-734356D3EAAD}"/>
            </a:ext>
          </a:extLst>
        </xdr:cNvPr>
        <xdr:cNvSpPr txBox="1"/>
      </xdr:nvSpPr>
      <xdr:spPr>
        <a:xfrm>
          <a:off x="15266044" y="1782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71138</xdr:rowOff>
    </xdr:from>
    <xdr:ext cx="405111" cy="259045"/>
    <xdr:sp macro="" textlink="">
      <xdr:nvSpPr>
        <xdr:cNvPr id="695" name="n_2aveValue【公民館】&#10;有形固定資産減価償却率">
          <a:extLst>
            <a:ext uri="{FF2B5EF4-FFF2-40B4-BE49-F238E27FC236}">
              <a16:creationId xmlns:a16="http://schemas.microsoft.com/office/drawing/2014/main" id="{178730B2-013A-41B1-A1B0-9FEEEF375C41}"/>
            </a:ext>
          </a:extLst>
        </xdr:cNvPr>
        <xdr:cNvSpPr txBox="1"/>
      </xdr:nvSpPr>
      <xdr:spPr>
        <a:xfrm>
          <a:off x="14389744"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8272</xdr:rowOff>
    </xdr:from>
    <xdr:ext cx="405111" cy="259045"/>
    <xdr:sp macro="" textlink="">
      <xdr:nvSpPr>
        <xdr:cNvPr id="696" name="n_3aveValue【公民館】&#10;有形固定資産減価償却率">
          <a:extLst>
            <a:ext uri="{FF2B5EF4-FFF2-40B4-BE49-F238E27FC236}">
              <a16:creationId xmlns:a16="http://schemas.microsoft.com/office/drawing/2014/main" id="{2DE10A01-0ABD-478A-942C-F397B876A34C}"/>
            </a:ext>
          </a:extLst>
        </xdr:cNvPr>
        <xdr:cNvSpPr txBox="1"/>
      </xdr:nvSpPr>
      <xdr:spPr>
        <a:xfrm>
          <a:off x="13500744"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4463</xdr:rowOff>
    </xdr:from>
    <xdr:ext cx="405111" cy="259045"/>
    <xdr:sp macro="" textlink="">
      <xdr:nvSpPr>
        <xdr:cNvPr id="697" name="n_4aveValue【公民館】&#10;有形固定資産減価償却率">
          <a:extLst>
            <a:ext uri="{FF2B5EF4-FFF2-40B4-BE49-F238E27FC236}">
              <a16:creationId xmlns:a16="http://schemas.microsoft.com/office/drawing/2014/main" id="{14D08B6D-3BD8-453E-9BF9-B685F6A24E6E}"/>
            </a:ext>
          </a:extLst>
        </xdr:cNvPr>
        <xdr:cNvSpPr txBox="1"/>
      </xdr:nvSpPr>
      <xdr:spPr>
        <a:xfrm>
          <a:off x="12611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70502</xdr:rowOff>
    </xdr:from>
    <xdr:ext cx="405111" cy="259045"/>
    <xdr:sp macro="" textlink="">
      <xdr:nvSpPr>
        <xdr:cNvPr id="698" name="n_1mainValue【公民館】&#10;有形固定資産減価償却率">
          <a:extLst>
            <a:ext uri="{FF2B5EF4-FFF2-40B4-BE49-F238E27FC236}">
              <a16:creationId xmlns:a16="http://schemas.microsoft.com/office/drawing/2014/main" id="{2601451D-ED83-45D0-BCBC-BDCF73F7799E}"/>
            </a:ext>
          </a:extLst>
        </xdr:cNvPr>
        <xdr:cNvSpPr txBox="1"/>
      </xdr:nvSpPr>
      <xdr:spPr>
        <a:xfrm>
          <a:off x="15266044" y="1841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32402</xdr:rowOff>
    </xdr:from>
    <xdr:ext cx="405111" cy="259045"/>
    <xdr:sp macro="" textlink="">
      <xdr:nvSpPr>
        <xdr:cNvPr id="699" name="n_2mainValue【公民館】&#10;有形固定資産減価償却率">
          <a:extLst>
            <a:ext uri="{FF2B5EF4-FFF2-40B4-BE49-F238E27FC236}">
              <a16:creationId xmlns:a16="http://schemas.microsoft.com/office/drawing/2014/main" id="{3AF0BFEC-5D86-4B7A-A1E8-679B3D5FE20F}"/>
            </a:ext>
          </a:extLst>
        </xdr:cNvPr>
        <xdr:cNvSpPr txBox="1"/>
      </xdr:nvSpPr>
      <xdr:spPr>
        <a:xfrm>
          <a:off x="14389744" y="1837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156227</xdr:rowOff>
    </xdr:from>
    <xdr:ext cx="405111" cy="259045"/>
    <xdr:sp macro="" textlink="">
      <xdr:nvSpPr>
        <xdr:cNvPr id="700" name="n_3mainValue【公民館】&#10;有形固定資産減価償却率">
          <a:extLst>
            <a:ext uri="{FF2B5EF4-FFF2-40B4-BE49-F238E27FC236}">
              <a16:creationId xmlns:a16="http://schemas.microsoft.com/office/drawing/2014/main" id="{8F4B36D7-00EF-4B1F-B253-C2BD86A86CCC}"/>
            </a:ext>
          </a:extLst>
        </xdr:cNvPr>
        <xdr:cNvSpPr txBox="1"/>
      </xdr:nvSpPr>
      <xdr:spPr>
        <a:xfrm>
          <a:off x="13500744" y="183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121938</xdr:rowOff>
    </xdr:from>
    <xdr:ext cx="405111" cy="259045"/>
    <xdr:sp macro="" textlink="">
      <xdr:nvSpPr>
        <xdr:cNvPr id="701" name="n_4mainValue【公民館】&#10;有形固定資産減価償却率">
          <a:extLst>
            <a:ext uri="{FF2B5EF4-FFF2-40B4-BE49-F238E27FC236}">
              <a16:creationId xmlns:a16="http://schemas.microsoft.com/office/drawing/2014/main" id="{7D49EE0F-4F85-4CBE-934A-2A7A5241C623}"/>
            </a:ext>
          </a:extLst>
        </xdr:cNvPr>
        <xdr:cNvSpPr txBox="1"/>
      </xdr:nvSpPr>
      <xdr:spPr>
        <a:xfrm>
          <a:off x="12611744" y="1829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a:extLst>
            <a:ext uri="{FF2B5EF4-FFF2-40B4-BE49-F238E27FC236}">
              <a16:creationId xmlns:a16="http://schemas.microsoft.com/office/drawing/2014/main" id="{2A1C1845-76B7-4678-8ECD-D4A401A96AF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a:extLst>
            <a:ext uri="{FF2B5EF4-FFF2-40B4-BE49-F238E27FC236}">
              <a16:creationId xmlns:a16="http://schemas.microsoft.com/office/drawing/2014/main" id="{FF408F83-EAAB-47D3-A4BC-9074BC15C8C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a:extLst>
            <a:ext uri="{FF2B5EF4-FFF2-40B4-BE49-F238E27FC236}">
              <a16:creationId xmlns:a16="http://schemas.microsoft.com/office/drawing/2014/main" id="{0AB0467D-B6BA-42A7-B131-FA07E910C3E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a:extLst>
            <a:ext uri="{FF2B5EF4-FFF2-40B4-BE49-F238E27FC236}">
              <a16:creationId xmlns:a16="http://schemas.microsoft.com/office/drawing/2014/main" id="{FD865B49-6442-41AC-B5AB-11DAAB51913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a:extLst>
            <a:ext uri="{FF2B5EF4-FFF2-40B4-BE49-F238E27FC236}">
              <a16:creationId xmlns:a16="http://schemas.microsoft.com/office/drawing/2014/main" id="{C5AE3D04-505C-48F9-9089-5E15DFA82EF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a:extLst>
            <a:ext uri="{FF2B5EF4-FFF2-40B4-BE49-F238E27FC236}">
              <a16:creationId xmlns:a16="http://schemas.microsoft.com/office/drawing/2014/main" id="{BDB3EEAF-2520-4110-8B8B-8CBB7C3B54A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a:extLst>
            <a:ext uri="{FF2B5EF4-FFF2-40B4-BE49-F238E27FC236}">
              <a16:creationId xmlns:a16="http://schemas.microsoft.com/office/drawing/2014/main" id="{D304D097-04CF-4851-9AB9-70E371FE321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a:extLst>
            <a:ext uri="{FF2B5EF4-FFF2-40B4-BE49-F238E27FC236}">
              <a16:creationId xmlns:a16="http://schemas.microsoft.com/office/drawing/2014/main" id="{764849C5-F68A-46F7-B0D5-96C6E2DC91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a:extLst>
            <a:ext uri="{FF2B5EF4-FFF2-40B4-BE49-F238E27FC236}">
              <a16:creationId xmlns:a16="http://schemas.microsoft.com/office/drawing/2014/main" id="{6905322F-FEBA-4B0F-88AB-0EC20F875A4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a:extLst>
            <a:ext uri="{FF2B5EF4-FFF2-40B4-BE49-F238E27FC236}">
              <a16:creationId xmlns:a16="http://schemas.microsoft.com/office/drawing/2014/main" id="{530FC6F2-CB1A-40F3-A44D-0A8318E9F60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2" name="直線コネクタ 711">
          <a:extLst>
            <a:ext uri="{FF2B5EF4-FFF2-40B4-BE49-F238E27FC236}">
              <a16:creationId xmlns:a16="http://schemas.microsoft.com/office/drawing/2014/main" id="{064EB8F7-DEAC-4E5A-A598-C3DFE19CC3F3}"/>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3" name="テキスト ボックス 712">
          <a:extLst>
            <a:ext uri="{FF2B5EF4-FFF2-40B4-BE49-F238E27FC236}">
              <a16:creationId xmlns:a16="http://schemas.microsoft.com/office/drawing/2014/main" id="{8E840118-4139-4030-8221-95A40499817D}"/>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4" name="直線コネクタ 713">
          <a:extLst>
            <a:ext uri="{FF2B5EF4-FFF2-40B4-BE49-F238E27FC236}">
              <a16:creationId xmlns:a16="http://schemas.microsoft.com/office/drawing/2014/main" id="{9843AA50-6A2E-4435-8C82-6608F03BFC2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5" name="テキスト ボックス 714">
          <a:extLst>
            <a:ext uri="{FF2B5EF4-FFF2-40B4-BE49-F238E27FC236}">
              <a16:creationId xmlns:a16="http://schemas.microsoft.com/office/drawing/2014/main" id="{8DEA3D5B-F926-418A-B9F9-71B0DEF9775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6" name="直線コネクタ 715">
          <a:extLst>
            <a:ext uri="{FF2B5EF4-FFF2-40B4-BE49-F238E27FC236}">
              <a16:creationId xmlns:a16="http://schemas.microsoft.com/office/drawing/2014/main" id="{501FD585-0E0F-4A8F-B971-5B85ECFA949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7" name="テキスト ボックス 716">
          <a:extLst>
            <a:ext uri="{FF2B5EF4-FFF2-40B4-BE49-F238E27FC236}">
              <a16:creationId xmlns:a16="http://schemas.microsoft.com/office/drawing/2014/main" id="{3BA5EAF6-03E5-471B-B927-0CE29B56AFBE}"/>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8" name="直線コネクタ 717">
          <a:extLst>
            <a:ext uri="{FF2B5EF4-FFF2-40B4-BE49-F238E27FC236}">
              <a16:creationId xmlns:a16="http://schemas.microsoft.com/office/drawing/2014/main" id="{70552B61-5C24-4CE3-9D32-E3E2D2F006A2}"/>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9" name="テキスト ボックス 718">
          <a:extLst>
            <a:ext uri="{FF2B5EF4-FFF2-40B4-BE49-F238E27FC236}">
              <a16:creationId xmlns:a16="http://schemas.microsoft.com/office/drawing/2014/main" id="{6F32286A-F026-4AF3-BA94-773F61660121}"/>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0" name="直線コネクタ 719">
          <a:extLst>
            <a:ext uri="{FF2B5EF4-FFF2-40B4-BE49-F238E27FC236}">
              <a16:creationId xmlns:a16="http://schemas.microsoft.com/office/drawing/2014/main" id="{8628EDC5-7CAB-43FD-B190-021A220384F3}"/>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1" name="テキスト ボックス 720">
          <a:extLst>
            <a:ext uri="{FF2B5EF4-FFF2-40B4-BE49-F238E27FC236}">
              <a16:creationId xmlns:a16="http://schemas.microsoft.com/office/drawing/2014/main" id="{1A86EAF0-2F36-4330-8BFA-8407640366A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a:extLst>
            <a:ext uri="{FF2B5EF4-FFF2-40B4-BE49-F238E27FC236}">
              <a16:creationId xmlns:a16="http://schemas.microsoft.com/office/drawing/2014/main" id="{325D309D-CA52-4D73-B558-FA786C8DED1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3" name="テキスト ボックス 722">
          <a:extLst>
            <a:ext uri="{FF2B5EF4-FFF2-40B4-BE49-F238E27FC236}">
              <a16:creationId xmlns:a16="http://schemas.microsoft.com/office/drawing/2014/main" id="{04104773-C1EF-438C-8F2E-2B9AC5F1A69C}"/>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公民館】&#10;一人当たり面積グラフ枠">
          <a:extLst>
            <a:ext uri="{FF2B5EF4-FFF2-40B4-BE49-F238E27FC236}">
              <a16:creationId xmlns:a16="http://schemas.microsoft.com/office/drawing/2014/main" id="{7F21A7BE-016A-4554-A420-BE04600109A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17907</xdr:rowOff>
    </xdr:from>
    <xdr:to>
      <xdr:col>116</xdr:col>
      <xdr:colOff>62864</xdr:colOff>
      <xdr:row>108</xdr:row>
      <xdr:rowOff>131254</xdr:rowOff>
    </xdr:to>
    <xdr:cxnSp macro="">
      <xdr:nvCxnSpPr>
        <xdr:cNvPr id="725" name="直線コネクタ 724">
          <a:extLst>
            <a:ext uri="{FF2B5EF4-FFF2-40B4-BE49-F238E27FC236}">
              <a16:creationId xmlns:a16="http://schemas.microsoft.com/office/drawing/2014/main" id="{A1DADCBE-5AAD-4559-8D2B-18A38DC1EF7F}"/>
            </a:ext>
          </a:extLst>
        </xdr:cNvPr>
        <xdr:cNvCxnSpPr/>
      </xdr:nvCxnSpPr>
      <xdr:spPr>
        <a:xfrm flipV="1">
          <a:off x="22160864" y="17334357"/>
          <a:ext cx="0" cy="13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135081</xdr:rowOff>
    </xdr:from>
    <xdr:ext cx="469744" cy="259045"/>
    <xdr:sp macro="" textlink="">
      <xdr:nvSpPr>
        <xdr:cNvPr id="726" name="【公民館】&#10;一人当たり面積最小値テキスト">
          <a:extLst>
            <a:ext uri="{FF2B5EF4-FFF2-40B4-BE49-F238E27FC236}">
              <a16:creationId xmlns:a16="http://schemas.microsoft.com/office/drawing/2014/main" id="{4D3FF46B-5E78-4960-98F8-DB516C8D81D6}"/>
            </a:ext>
          </a:extLst>
        </xdr:cNvPr>
        <xdr:cNvSpPr txBox="1"/>
      </xdr:nvSpPr>
      <xdr:spPr>
        <a:xfrm>
          <a:off x="22199600" y="1865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131254</xdr:rowOff>
    </xdr:from>
    <xdr:to>
      <xdr:col>116</xdr:col>
      <xdr:colOff>152400</xdr:colOff>
      <xdr:row>108</xdr:row>
      <xdr:rowOff>131254</xdr:rowOff>
    </xdr:to>
    <xdr:cxnSp macro="">
      <xdr:nvCxnSpPr>
        <xdr:cNvPr id="727" name="直線コネクタ 726">
          <a:extLst>
            <a:ext uri="{FF2B5EF4-FFF2-40B4-BE49-F238E27FC236}">
              <a16:creationId xmlns:a16="http://schemas.microsoft.com/office/drawing/2014/main" id="{F0B3A829-59CC-4AF1-B421-2C96C39B172F}"/>
            </a:ext>
          </a:extLst>
        </xdr:cNvPr>
        <xdr:cNvCxnSpPr/>
      </xdr:nvCxnSpPr>
      <xdr:spPr>
        <a:xfrm>
          <a:off x="22072600" y="1864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136034</xdr:rowOff>
    </xdr:from>
    <xdr:ext cx="469744" cy="259045"/>
    <xdr:sp macro="" textlink="">
      <xdr:nvSpPr>
        <xdr:cNvPr id="728" name="【公民館】&#10;一人当たり面積最大値テキスト">
          <a:extLst>
            <a:ext uri="{FF2B5EF4-FFF2-40B4-BE49-F238E27FC236}">
              <a16:creationId xmlns:a16="http://schemas.microsoft.com/office/drawing/2014/main" id="{838736D1-9B0E-457D-81B4-FB8CEC0321FC}"/>
            </a:ext>
          </a:extLst>
        </xdr:cNvPr>
        <xdr:cNvSpPr txBox="1"/>
      </xdr:nvSpPr>
      <xdr:spPr>
        <a:xfrm>
          <a:off x="22199600" y="1710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17907</xdr:rowOff>
    </xdr:from>
    <xdr:to>
      <xdr:col>116</xdr:col>
      <xdr:colOff>152400</xdr:colOff>
      <xdr:row>101</xdr:row>
      <xdr:rowOff>17907</xdr:rowOff>
    </xdr:to>
    <xdr:cxnSp macro="">
      <xdr:nvCxnSpPr>
        <xdr:cNvPr id="729" name="直線コネクタ 728">
          <a:extLst>
            <a:ext uri="{FF2B5EF4-FFF2-40B4-BE49-F238E27FC236}">
              <a16:creationId xmlns:a16="http://schemas.microsoft.com/office/drawing/2014/main" id="{348B1C76-4153-49BA-9BF1-14A17C448CDC}"/>
            </a:ext>
          </a:extLst>
        </xdr:cNvPr>
        <xdr:cNvCxnSpPr/>
      </xdr:nvCxnSpPr>
      <xdr:spPr>
        <a:xfrm>
          <a:off x="22072600" y="1733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89552</xdr:rowOff>
    </xdr:from>
    <xdr:ext cx="469744" cy="259045"/>
    <xdr:sp macro="" textlink="">
      <xdr:nvSpPr>
        <xdr:cNvPr id="730" name="【公民館】&#10;一人当たり面積平均値テキスト">
          <a:extLst>
            <a:ext uri="{FF2B5EF4-FFF2-40B4-BE49-F238E27FC236}">
              <a16:creationId xmlns:a16="http://schemas.microsoft.com/office/drawing/2014/main" id="{2623C33D-B538-461A-8911-DB615B8DBEEC}"/>
            </a:ext>
          </a:extLst>
        </xdr:cNvPr>
        <xdr:cNvSpPr txBox="1"/>
      </xdr:nvSpPr>
      <xdr:spPr>
        <a:xfrm>
          <a:off x="22199600" y="18434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111125</xdr:rowOff>
    </xdr:from>
    <xdr:to>
      <xdr:col>116</xdr:col>
      <xdr:colOff>114300</xdr:colOff>
      <xdr:row>108</xdr:row>
      <xdr:rowOff>41275</xdr:rowOff>
    </xdr:to>
    <xdr:sp macro="" textlink="">
      <xdr:nvSpPr>
        <xdr:cNvPr id="731" name="フローチャート: 判断 730">
          <a:extLst>
            <a:ext uri="{FF2B5EF4-FFF2-40B4-BE49-F238E27FC236}">
              <a16:creationId xmlns:a16="http://schemas.microsoft.com/office/drawing/2014/main" id="{01AF780A-8D53-4DB7-907B-16B97CD5F46C}"/>
            </a:ext>
          </a:extLst>
        </xdr:cNvPr>
        <xdr:cNvSpPr/>
      </xdr:nvSpPr>
      <xdr:spPr>
        <a:xfrm>
          <a:off x="22110700" y="1845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112077</xdr:rowOff>
    </xdr:from>
    <xdr:to>
      <xdr:col>112</xdr:col>
      <xdr:colOff>38100</xdr:colOff>
      <xdr:row>108</xdr:row>
      <xdr:rowOff>42227</xdr:rowOff>
    </xdr:to>
    <xdr:sp macro="" textlink="">
      <xdr:nvSpPr>
        <xdr:cNvPr id="732" name="フローチャート: 判断 731">
          <a:extLst>
            <a:ext uri="{FF2B5EF4-FFF2-40B4-BE49-F238E27FC236}">
              <a16:creationId xmlns:a16="http://schemas.microsoft.com/office/drawing/2014/main" id="{AD837E71-041C-44B7-8ACD-DCB089B88301}"/>
            </a:ext>
          </a:extLst>
        </xdr:cNvPr>
        <xdr:cNvSpPr/>
      </xdr:nvSpPr>
      <xdr:spPr>
        <a:xfrm>
          <a:off x="21272500" y="1845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89027</xdr:rowOff>
    </xdr:from>
    <xdr:to>
      <xdr:col>107</xdr:col>
      <xdr:colOff>101600</xdr:colOff>
      <xdr:row>108</xdr:row>
      <xdr:rowOff>19177</xdr:rowOff>
    </xdr:to>
    <xdr:sp macro="" textlink="">
      <xdr:nvSpPr>
        <xdr:cNvPr id="733" name="フローチャート: 判断 732">
          <a:extLst>
            <a:ext uri="{FF2B5EF4-FFF2-40B4-BE49-F238E27FC236}">
              <a16:creationId xmlns:a16="http://schemas.microsoft.com/office/drawing/2014/main" id="{1D9139D8-B6F1-4144-B7D7-9971265E7785}"/>
            </a:ext>
          </a:extLst>
        </xdr:cNvPr>
        <xdr:cNvSpPr/>
      </xdr:nvSpPr>
      <xdr:spPr>
        <a:xfrm>
          <a:off x="20383500" y="184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95886</xdr:rowOff>
    </xdr:from>
    <xdr:to>
      <xdr:col>102</xdr:col>
      <xdr:colOff>165100</xdr:colOff>
      <xdr:row>108</xdr:row>
      <xdr:rowOff>26036</xdr:rowOff>
    </xdr:to>
    <xdr:sp macro="" textlink="">
      <xdr:nvSpPr>
        <xdr:cNvPr id="734" name="フローチャート: 判断 733">
          <a:extLst>
            <a:ext uri="{FF2B5EF4-FFF2-40B4-BE49-F238E27FC236}">
              <a16:creationId xmlns:a16="http://schemas.microsoft.com/office/drawing/2014/main" id="{E7BAB5E1-8DA5-4192-9B45-50BFD9D15296}"/>
            </a:ext>
          </a:extLst>
        </xdr:cNvPr>
        <xdr:cNvSpPr/>
      </xdr:nvSpPr>
      <xdr:spPr>
        <a:xfrm>
          <a:off x="19494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98361</xdr:rowOff>
    </xdr:from>
    <xdr:to>
      <xdr:col>98</xdr:col>
      <xdr:colOff>38100</xdr:colOff>
      <xdr:row>108</xdr:row>
      <xdr:rowOff>28511</xdr:rowOff>
    </xdr:to>
    <xdr:sp macro="" textlink="">
      <xdr:nvSpPr>
        <xdr:cNvPr id="735" name="フローチャート: 判断 734">
          <a:extLst>
            <a:ext uri="{FF2B5EF4-FFF2-40B4-BE49-F238E27FC236}">
              <a16:creationId xmlns:a16="http://schemas.microsoft.com/office/drawing/2014/main" id="{CB1D99D6-A44C-4B2B-93FE-ADCDD77154AD}"/>
            </a:ext>
          </a:extLst>
        </xdr:cNvPr>
        <xdr:cNvSpPr/>
      </xdr:nvSpPr>
      <xdr:spPr>
        <a:xfrm>
          <a:off x="18605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719A09BF-E80D-4175-80F0-E9ECCB5ED8F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28D3B760-1B06-4D3B-A05A-3FC0D1654A2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665450C8-7E13-40E6-B91D-B1CA4F3111A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4006C21-836B-4AF9-BFB6-95FA47EE861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7CE698ED-5ABA-42C9-B165-E2DCCD76002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20638</xdr:rowOff>
    </xdr:from>
    <xdr:to>
      <xdr:col>116</xdr:col>
      <xdr:colOff>114300</xdr:colOff>
      <xdr:row>107</xdr:row>
      <xdr:rowOff>122238</xdr:rowOff>
    </xdr:to>
    <xdr:sp macro="" textlink="">
      <xdr:nvSpPr>
        <xdr:cNvPr id="741" name="楕円 740">
          <a:extLst>
            <a:ext uri="{FF2B5EF4-FFF2-40B4-BE49-F238E27FC236}">
              <a16:creationId xmlns:a16="http://schemas.microsoft.com/office/drawing/2014/main" id="{AD5BBBFA-3457-4B18-9DF9-8E996D7EAE51}"/>
            </a:ext>
          </a:extLst>
        </xdr:cNvPr>
        <xdr:cNvSpPr/>
      </xdr:nvSpPr>
      <xdr:spPr>
        <a:xfrm>
          <a:off x="22110700" y="1836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43515</xdr:rowOff>
    </xdr:from>
    <xdr:ext cx="469744" cy="259045"/>
    <xdr:sp macro="" textlink="">
      <xdr:nvSpPr>
        <xdr:cNvPr id="742" name="【公民館】&#10;一人当たり面積該当値テキスト">
          <a:extLst>
            <a:ext uri="{FF2B5EF4-FFF2-40B4-BE49-F238E27FC236}">
              <a16:creationId xmlns:a16="http://schemas.microsoft.com/office/drawing/2014/main" id="{A71DBDB0-7C9B-4697-89D3-1C96FE70206C}"/>
            </a:ext>
          </a:extLst>
        </xdr:cNvPr>
        <xdr:cNvSpPr txBox="1"/>
      </xdr:nvSpPr>
      <xdr:spPr>
        <a:xfrm>
          <a:off x="22199600" y="1821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27687</xdr:rowOff>
    </xdr:from>
    <xdr:to>
      <xdr:col>112</xdr:col>
      <xdr:colOff>38100</xdr:colOff>
      <xdr:row>107</xdr:row>
      <xdr:rowOff>129287</xdr:rowOff>
    </xdr:to>
    <xdr:sp macro="" textlink="">
      <xdr:nvSpPr>
        <xdr:cNvPr id="743" name="楕円 742">
          <a:extLst>
            <a:ext uri="{FF2B5EF4-FFF2-40B4-BE49-F238E27FC236}">
              <a16:creationId xmlns:a16="http://schemas.microsoft.com/office/drawing/2014/main" id="{27E5E52A-35AB-4ACB-ADF7-050D9E0688FF}"/>
            </a:ext>
          </a:extLst>
        </xdr:cNvPr>
        <xdr:cNvSpPr/>
      </xdr:nvSpPr>
      <xdr:spPr>
        <a:xfrm>
          <a:off x="21272500" y="1837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71438</xdr:rowOff>
    </xdr:from>
    <xdr:to>
      <xdr:col>116</xdr:col>
      <xdr:colOff>63500</xdr:colOff>
      <xdr:row>107</xdr:row>
      <xdr:rowOff>78487</xdr:rowOff>
    </xdr:to>
    <xdr:cxnSp macro="">
      <xdr:nvCxnSpPr>
        <xdr:cNvPr id="744" name="直線コネクタ 743">
          <a:extLst>
            <a:ext uri="{FF2B5EF4-FFF2-40B4-BE49-F238E27FC236}">
              <a16:creationId xmlns:a16="http://schemas.microsoft.com/office/drawing/2014/main" id="{F0DAEBA8-8ED0-4A8D-8EE3-1F3682AD849B}"/>
            </a:ext>
          </a:extLst>
        </xdr:cNvPr>
        <xdr:cNvCxnSpPr/>
      </xdr:nvCxnSpPr>
      <xdr:spPr>
        <a:xfrm flipV="1">
          <a:off x="21323300" y="18416588"/>
          <a:ext cx="8382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32829</xdr:rowOff>
    </xdr:from>
    <xdr:to>
      <xdr:col>107</xdr:col>
      <xdr:colOff>101600</xdr:colOff>
      <xdr:row>107</xdr:row>
      <xdr:rowOff>134429</xdr:rowOff>
    </xdr:to>
    <xdr:sp macro="" textlink="">
      <xdr:nvSpPr>
        <xdr:cNvPr id="745" name="楕円 744">
          <a:extLst>
            <a:ext uri="{FF2B5EF4-FFF2-40B4-BE49-F238E27FC236}">
              <a16:creationId xmlns:a16="http://schemas.microsoft.com/office/drawing/2014/main" id="{4E46EB84-6902-4B19-B1C1-55F0B9EDB290}"/>
            </a:ext>
          </a:extLst>
        </xdr:cNvPr>
        <xdr:cNvSpPr/>
      </xdr:nvSpPr>
      <xdr:spPr>
        <a:xfrm>
          <a:off x="20383500" y="1837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78487</xdr:rowOff>
    </xdr:from>
    <xdr:to>
      <xdr:col>111</xdr:col>
      <xdr:colOff>177800</xdr:colOff>
      <xdr:row>107</xdr:row>
      <xdr:rowOff>83629</xdr:rowOff>
    </xdr:to>
    <xdr:cxnSp macro="">
      <xdr:nvCxnSpPr>
        <xdr:cNvPr id="746" name="直線コネクタ 745">
          <a:extLst>
            <a:ext uri="{FF2B5EF4-FFF2-40B4-BE49-F238E27FC236}">
              <a16:creationId xmlns:a16="http://schemas.microsoft.com/office/drawing/2014/main" id="{5D66B1E5-18EC-443D-BE94-E9263E00D97E}"/>
            </a:ext>
          </a:extLst>
        </xdr:cNvPr>
        <xdr:cNvCxnSpPr/>
      </xdr:nvCxnSpPr>
      <xdr:spPr>
        <a:xfrm flipV="1">
          <a:off x="20434300" y="18423637"/>
          <a:ext cx="889000" cy="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37401</xdr:rowOff>
    </xdr:from>
    <xdr:to>
      <xdr:col>102</xdr:col>
      <xdr:colOff>165100</xdr:colOff>
      <xdr:row>107</xdr:row>
      <xdr:rowOff>139001</xdr:rowOff>
    </xdr:to>
    <xdr:sp macro="" textlink="">
      <xdr:nvSpPr>
        <xdr:cNvPr id="747" name="楕円 746">
          <a:extLst>
            <a:ext uri="{FF2B5EF4-FFF2-40B4-BE49-F238E27FC236}">
              <a16:creationId xmlns:a16="http://schemas.microsoft.com/office/drawing/2014/main" id="{695702F0-4BC6-479F-B28A-6586690EDA9B}"/>
            </a:ext>
          </a:extLst>
        </xdr:cNvPr>
        <xdr:cNvSpPr/>
      </xdr:nvSpPr>
      <xdr:spPr>
        <a:xfrm>
          <a:off x="19494500" y="1838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83629</xdr:rowOff>
    </xdr:from>
    <xdr:to>
      <xdr:col>107</xdr:col>
      <xdr:colOff>50800</xdr:colOff>
      <xdr:row>107</xdr:row>
      <xdr:rowOff>88201</xdr:rowOff>
    </xdr:to>
    <xdr:cxnSp macro="">
      <xdr:nvCxnSpPr>
        <xdr:cNvPr id="748" name="直線コネクタ 747">
          <a:extLst>
            <a:ext uri="{FF2B5EF4-FFF2-40B4-BE49-F238E27FC236}">
              <a16:creationId xmlns:a16="http://schemas.microsoft.com/office/drawing/2014/main" id="{5BAC7F84-FA3F-4D3A-82C8-401B0125AE20}"/>
            </a:ext>
          </a:extLst>
        </xdr:cNvPr>
        <xdr:cNvCxnSpPr/>
      </xdr:nvCxnSpPr>
      <xdr:spPr>
        <a:xfrm flipV="1">
          <a:off x="19545300" y="18428779"/>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45402</xdr:rowOff>
    </xdr:from>
    <xdr:to>
      <xdr:col>98</xdr:col>
      <xdr:colOff>38100</xdr:colOff>
      <xdr:row>107</xdr:row>
      <xdr:rowOff>147002</xdr:rowOff>
    </xdr:to>
    <xdr:sp macro="" textlink="">
      <xdr:nvSpPr>
        <xdr:cNvPr id="749" name="楕円 748">
          <a:extLst>
            <a:ext uri="{FF2B5EF4-FFF2-40B4-BE49-F238E27FC236}">
              <a16:creationId xmlns:a16="http://schemas.microsoft.com/office/drawing/2014/main" id="{6D87AE50-31CA-4DFF-AE3A-9D828DC79894}"/>
            </a:ext>
          </a:extLst>
        </xdr:cNvPr>
        <xdr:cNvSpPr/>
      </xdr:nvSpPr>
      <xdr:spPr>
        <a:xfrm>
          <a:off x="18605500" y="1839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88201</xdr:rowOff>
    </xdr:from>
    <xdr:to>
      <xdr:col>102</xdr:col>
      <xdr:colOff>114300</xdr:colOff>
      <xdr:row>107</xdr:row>
      <xdr:rowOff>96202</xdr:rowOff>
    </xdr:to>
    <xdr:cxnSp macro="">
      <xdr:nvCxnSpPr>
        <xdr:cNvPr id="750" name="直線コネクタ 749">
          <a:extLst>
            <a:ext uri="{FF2B5EF4-FFF2-40B4-BE49-F238E27FC236}">
              <a16:creationId xmlns:a16="http://schemas.microsoft.com/office/drawing/2014/main" id="{B00832D3-2F37-4219-BB02-0DFA5B7368CB}"/>
            </a:ext>
          </a:extLst>
        </xdr:cNvPr>
        <xdr:cNvCxnSpPr/>
      </xdr:nvCxnSpPr>
      <xdr:spPr>
        <a:xfrm flipV="1">
          <a:off x="18656300" y="18433351"/>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33354</xdr:rowOff>
    </xdr:from>
    <xdr:ext cx="469744" cy="259045"/>
    <xdr:sp macro="" textlink="">
      <xdr:nvSpPr>
        <xdr:cNvPr id="751" name="n_1aveValue【公民館】&#10;一人当たり面積">
          <a:extLst>
            <a:ext uri="{FF2B5EF4-FFF2-40B4-BE49-F238E27FC236}">
              <a16:creationId xmlns:a16="http://schemas.microsoft.com/office/drawing/2014/main" id="{AB434E9F-0098-49C9-9F60-E75BCA4CB1FC}"/>
            </a:ext>
          </a:extLst>
        </xdr:cNvPr>
        <xdr:cNvSpPr txBox="1"/>
      </xdr:nvSpPr>
      <xdr:spPr>
        <a:xfrm>
          <a:off x="21075727" y="1854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10304</xdr:rowOff>
    </xdr:from>
    <xdr:ext cx="469744" cy="259045"/>
    <xdr:sp macro="" textlink="">
      <xdr:nvSpPr>
        <xdr:cNvPr id="752" name="n_2aveValue【公民館】&#10;一人当たり面積">
          <a:extLst>
            <a:ext uri="{FF2B5EF4-FFF2-40B4-BE49-F238E27FC236}">
              <a16:creationId xmlns:a16="http://schemas.microsoft.com/office/drawing/2014/main" id="{1C03900B-B4D4-4931-A328-8959A79CFC20}"/>
            </a:ext>
          </a:extLst>
        </xdr:cNvPr>
        <xdr:cNvSpPr txBox="1"/>
      </xdr:nvSpPr>
      <xdr:spPr>
        <a:xfrm>
          <a:off x="20199427" y="1852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17163</xdr:rowOff>
    </xdr:from>
    <xdr:ext cx="469744" cy="259045"/>
    <xdr:sp macro="" textlink="">
      <xdr:nvSpPr>
        <xdr:cNvPr id="753" name="n_3aveValue【公民館】&#10;一人当たり面積">
          <a:extLst>
            <a:ext uri="{FF2B5EF4-FFF2-40B4-BE49-F238E27FC236}">
              <a16:creationId xmlns:a16="http://schemas.microsoft.com/office/drawing/2014/main" id="{CB6A22CC-9486-47BE-B218-5EA2CFD71F4C}"/>
            </a:ext>
          </a:extLst>
        </xdr:cNvPr>
        <xdr:cNvSpPr txBox="1"/>
      </xdr:nvSpPr>
      <xdr:spPr>
        <a:xfrm>
          <a:off x="19310427" y="1853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19638</xdr:rowOff>
    </xdr:from>
    <xdr:ext cx="469744" cy="259045"/>
    <xdr:sp macro="" textlink="">
      <xdr:nvSpPr>
        <xdr:cNvPr id="754" name="n_4aveValue【公民館】&#10;一人当たり面積">
          <a:extLst>
            <a:ext uri="{FF2B5EF4-FFF2-40B4-BE49-F238E27FC236}">
              <a16:creationId xmlns:a16="http://schemas.microsoft.com/office/drawing/2014/main" id="{E0051929-6A01-4AB8-90D9-A0660F3EA025}"/>
            </a:ext>
          </a:extLst>
        </xdr:cNvPr>
        <xdr:cNvSpPr txBox="1"/>
      </xdr:nvSpPr>
      <xdr:spPr>
        <a:xfrm>
          <a:off x="18421427" y="1853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145814</xdr:rowOff>
    </xdr:from>
    <xdr:ext cx="469744" cy="259045"/>
    <xdr:sp macro="" textlink="">
      <xdr:nvSpPr>
        <xdr:cNvPr id="755" name="n_1mainValue【公民館】&#10;一人当たり面積">
          <a:extLst>
            <a:ext uri="{FF2B5EF4-FFF2-40B4-BE49-F238E27FC236}">
              <a16:creationId xmlns:a16="http://schemas.microsoft.com/office/drawing/2014/main" id="{CCEB06B5-4F0D-47D9-9C3B-E95DE1648CDD}"/>
            </a:ext>
          </a:extLst>
        </xdr:cNvPr>
        <xdr:cNvSpPr txBox="1"/>
      </xdr:nvSpPr>
      <xdr:spPr>
        <a:xfrm>
          <a:off x="21075727" y="1814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150956</xdr:rowOff>
    </xdr:from>
    <xdr:ext cx="469744" cy="259045"/>
    <xdr:sp macro="" textlink="">
      <xdr:nvSpPr>
        <xdr:cNvPr id="756" name="n_2mainValue【公民館】&#10;一人当たり面積">
          <a:extLst>
            <a:ext uri="{FF2B5EF4-FFF2-40B4-BE49-F238E27FC236}">
              <a16:creationId xmlns:a16="http://schemas.microsoft.com/office/drawing/2014/main" id="{78C0530F-6AC1-46A5-9EF7-7E4F192DC740}"/>
            </a:ext>
          </a:extLst>
        </xdr:cNvPr>
        <xdr:cNvSpPr txBox="1"/>
      </xdr:nvSpPr>
      <xdr:spPr>
        <a:xfrm>
          <a:off x="20199427" y="18153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155528</xdr:rowOff>
    </xdr:from>
    <xdr:ext cx="469744" cy="259045"/>
    <xdr:sp macro="" textlink="">
      <xdr:nvSpPr>
        <xdr:cNvPr id="757" name="n_3mainValue【公民館】&#10;一人当たり面積">
          <a:extLst>
            <a:ext uri="{FF2B5EF4-FFF2-40B4-BE49-F238E27FC236}">
              <a16:creationId xmlns:a16="http://schemas.microsoft.com/office/drawing/2014/main" id="{F74E8AE8-FC82-400B-ABF9-C03CE4B1DBDB}"/>
            </a:ext>
          </a:extLst>
        </xdr:cNvPr>
        <xdr:cNvSpPr txBox="1"/>
      </xdr:nvSpPr>
      <xdr:spPr>
        <a:xfrm>
          <a:off x="19310427" y="1815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163529</xdr:rowOff>
    </xdr:from>
    <xdr:ext cx="469744" cy="259045"/>
    <xdr:sp macro="" textlink="">
      <xdr:nvSpPr>
        <xdr:cNvPr id="758" name="n_4mainValue【公民館】&#10;一人当たり面積">
          <a:extLst>
            <a:ext uri="{FF2B5EF4-FFF2-40B4-BE49-F238E27FC236}">
              <a16:creationId xmlns:a16="http://schemas.microsoft.com/office/drawing/2014/main" id="{78C3C69E-40D8-4868-8DA9-03A7323EBCDB}"/>
            </a:ext>
          </a:extLst>
        </xdr:cNvPr>
        <xdr:cNvSpPr txBox="1"/>
      </xdr:nvSpPr>
      <xdr:spPr>
        <a:xfrm>
          <a:off x="18421427" y="1816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a:extLst>
            <a:ext uri="{FF2B5EF4-FFF2-40B4-BE49-F238E27FC236}">
              <a16:creationId xmlns:a16="http://schemas.microsoft.com/office/drawing/2014/main" id="{2610E1D8-0AE8-46F8-B43A-F70E85A59E5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a:extLst>
            <a:ext uri="{FF2B5EF4-FFF2-40B4-BE49-F238E27FC236}">
              <a16:creationId xmlns:a16="http://schemas.microsoft.com/office/drawing/2014/main" id="{DE958738-8FA7-44E9-B68E-8EFD96ED684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a:extLst>
            <a:ext uri="{FF2B5EF4-FFF2-40B4-BE49-F238E27FC236}">
              <a16:creationId xmlns:a16="http://schemas.microsoft.com/office/drawing/2014/main" id="{2EAE1AD7-3C0C-485E-B5C0-625AEABD22E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施設類型別の有形固定資産減価償却率において、「道路」、「橋りょう・トンネル」、「認定こども園・幼稚園・保育所」、「学校施設」、「公民館」において、類似団体平均よりも上回っており、老朽化が進んでいることがわか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また、一人当たり施設別の面積において、「学校施設」、「公民館」は類似団体平均を上回っており、主要因は、村内における地区の多岐化によるものである。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7ACA230-1466-4320-BB80-742AFACC701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5B2C002-060B-4ED9-9F0F-C11AB03A4DB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8DB9A07-BE39-46CF-BD4E-5168BA8AFC2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8D97F90-908E-4FE0-A09A-D3675B7BF14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福島県北塩原村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A611A02-8488-42D3-81C6-0D2AA036CEB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81097F4-689E-4FAE-851C-DCA1F9ACFE3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3018F60-A61A-45B6-8042-04ABE5FAD04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F8BEC09-42CA-4D0C-8339-F318BB3DD63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DC3DDAD-8245-4476-9D54-92084C18875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721D69F-8D11-4F6B-9A9C-B35734588D9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2,591
2,550
234.08
3,427,101
3,253,661
170,864
2,207,612
4,265,849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1990AC7-ED81-423A-A300-3499EE12F39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03CE783-E0A1-4574-B538-75916268E69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6204C04-232D-4B67-AF2A-85BE6BAFB3F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9864BCF-8212-4AA4-BFBB-AA18F66E162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3EA39A3-3CA4-4C3F-9EB4-AA9965F956B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5D4B14D-A38A-4AFA-B2AE-D2E039E68BE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DCF9E37-4EA1-4CF6-9502-DD312C5C845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AA3D343-AC47-40E7-9933-AB9C8125B62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402B9CF-0A7C-4A5F-989B-3FECCC644FB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E3C0C91-61D8-4A24-818B-01B6E87E8ED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915730D-8EAB-48BB-B745-02BE2A7CAFB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490D239-6C9F-430A-967D-5A45CBFD1BE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7950CE4-E335-4DA2-B834-F6227D4B4DE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2EA7193-D6E7-4F38-8B13-4574FF23B43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8708D39-758D-40B4-88A5-B67484D152D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6368F83-DAE0-4A12-BE03-AE88E2273FA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C77C49F-0D0B-425B-8408-CFEE952E57B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A0948C4-554F-4267-9999-8E4824A1AE8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6231A84-5B15-4BA5-824D-79128440E42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12B6A46-A67C-44B6-9910-81DCFDEC96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9DF1DE1-C9CF-469D-A26C-79E3FFD20FF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1498747-58F5-4574-99A1-D92D5033E05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3D647E9-DE0D-4A98-BE40-89CFBBF6483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D099216-2D6D-420A-986F-6CE85D7E166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94BBBF8-67FD-499A-A7F6-384639ECF51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1D80DDD-C374-4222-A7A8-D56449B4E3B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1092932-F60B-4C02-A4CF-794DEF1FD5D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F862523-ECDE-4310-B6DF-E9957C8BEF9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012CA95-2FD1-4AB3-9727-17D1F9D98234}"/>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6E9A194E-F79A-4D48-844B-CFF71072332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131DE65D-3076-4CC5-928F-C62A3715A49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5F7064C9-EB56-48CA-80F5-DC9B2FAFE36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A29E6542-5DBE-4963-8A0E-75738673404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2C786D15-D516-4642-B898-221DCF5A88B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437B02C5-A3A9-4DC1-8C2E-68736E8DE04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4AF59055-4FE1-4876-A033-A8F1806EA6F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BAA7F162-861B-4DE1-ADBC-4A5811408335}"/>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AFC8E526-564F-44DF-A8E2-430B9CD2DCE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C5B2B7EC-5117-45E3-B457-40B8E15F4A9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3D1B4B04-3483-4146-996E-7D3483974A5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C364677C-8D9E-4F20-9F15-379AE07A3EB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3DB47912-8D1C-450E-9BCB-B2FD9EA2BE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E05F31A9-3EDE-4129-96C0-384F8E4D647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7EB16EAD-7379-4D6C-AE18-FC50CEB0A9C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ADD456D4-A41E-4DB6-906A-3DAB0B9C31C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14FF3D9-0812-4E00-A95D-6E64E2734DE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BD1ACAE7-511E-4605-9BAC-F6ABF58E63F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DD159E2-D32E-4FD9-8099-CFCCFA9F772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9D7268B8-A6AC-4DF8-99EE-58DD637837E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43A47438-5445-4D32-A912-DF2F90BB12A4}"/>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DCF67A9D-7FEF-4CCF-80FE-F604C32275B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E0E9224B-F14D-4F6C-88ED-D7E9076BAC4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FE1EEAED-4BF6-4D81-BF9F-3DEDA4552BC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B7AA8D4F-8967-4F86-B6BC-141559A6BD9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DD188F56-BA5A-4775-9DED-CB93823DF07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27EBADF3-A09B-4B34-BC45-2CCE32D10AC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A80DDF3E-2B4A-4A3C-912B-D3F224058C1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FF9F7C44-2C08-4BA0-A2B6-40403020E02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FC449FEC-F618-4BD9-9732-4397DE2B2B7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A330C26F-F5E4-4FDD-A3F8-FA6621FDB59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EA591C32-4510-459B-AE0E-F8088ACF213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5FB0C379-DF99-4046-8567-3D4AF3AA4F9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169817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FE4D0BB0-5D0E-4185-A5D0-B52E21DFAE2A}"/>
            </a:ext>
          </a:extLst>
        </xdr:cNvPr>
        <xdr:cNvCxnSpPr/>
      </xdr:nvCxnSpPr>
      <xdr:spPr>
        <a:xfrm flipV="1">
          <a:off x="4634865" y="9599567"/>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F9026E85-38A6-47D7-9206-18D9753CED72}"/>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3E785D9C-746B-4F57-A5DC-326AFBBCF745}"/>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116494</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6827AC1D-F4DD-4B63-A9DB-A9634FF2C297}"/>
            </a:ext>
          </a:extLst>
        </xdr:cNvPr>
        <xdr:cNvSpPr txBox="1"/>
      </xdr:nvSpPr>
      <xdr:spPr>
        <a:xfrm>
          <a:off x="4673600" y="937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169817</xdr:rowOff>
    </xdr:from>
    <xdr:to>
      <xdr:col>24</xdr:col>
      <xdr:colOff>152400</xdr:colOff>
      <xdr:row>55</xdr:row>
      <xdr:rowOff>169817</xdr:rowOff>
    </xdr:to>
    <xdr:cxnSp macro="">
      <xdr:nvCxnSpPr>
        <xdr:cNvPr id="78" name="直線コネクタ 77">
          <a:extLst>
            <a:ext uri="{FF2B5EF4-FFF2-40B4-BE49-F238E27FC236}">
              <a16:creationId xmlns:a16="http://schemas.microsoft.com/office/drawing/2014/main" id="{C3ED41AA-00B6-4BF0-B569-045B053CC0BD}"/>
            </a:ext>
          </a:extLst>
        </xdr:cNvPr>
        <xdr:cNvCxnSpPr/>
      </xdr:nvCxnSpPr>
      <xdr:spPr>
        <a:xfrm>
          <a:off x="4546600" y="959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661DF3AD-1A74-4A02-8DAE-40B1005CDB5B}"/>
            </a:ext>
          </a:extLst>
        </xdr:cNvPr>
        <xdr:cNvSpPr txBox="1"/>
      </xdr:nvSpPr>
      <xdr:spPr>
        <a:xfrm>
          <a:off x="4673600" y="1026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80" name="フローチャート: 判断 79">
          <a:extLst>
            <a:ext uri="{FF2B5EF4-FFF2-40B4-BE49-F238E27FC236}">
              <a16:creationId xmlns:a16="http://schemas.microsoft.com/office/drawing/2014/main" id="{004531B4-2BAC-4498-8ADD-3BC429EB1BB4}"/>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81" name="フローチャート: 判断 80">
          <a:extLst>
            <a:ext uri="{FF2B5EF4-FFF2-40B4-BE49-F238E27FC236}">
              <a16:creationId xmlns:a16="http://schemas.microsoft.com/office/drawing/2014/main" id="{7659A0B7-0DE1-4CD2-A90A-095B393C785C}"/>
            </a:ext>
          </a:extLst>
        </xdr:cNvPr>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135346</xdr:rowOff>
    </xdr:from>
    <xdr:to>
      <xdr:col>15</xdr:col>
      <xdr:colOff>101600</xdr:colOff>
      <xdr:row>61</xdr:row>
      <xdr:rowOff>65496</xdr:rowOff>
    </xdr:to>
    <xdr:sp macro="" textlink="">
      <xdr:nvSpPr>
        <xdr:cNvPr id="82" name="フローチャート: 判断 81">
          <a:extLst>
            <a:ext uri="{FF2B5EF4-FFF2-40B4-BE49-F238E27FC236}">
              <a16:creationId xmlns:a16="http://schemas.microsoft.com/office/drawing/2014/main" id="{55861F24-EB5E-48FE-9621-F4E18B60D105}"/>
            </a:ext>
          </a:extLst>
        </xdr:cNvPr>
        <xdr:cNvSpPr/>
      </xdr:nvSpPr>
      <xdr:spPr>
        <a:xfrm>
          <a:off x="2857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9616</xdr:rowOff>
    </xdr:from>
    <xdr:to>
      <xdr:col>10</xdr:col>
      <xdr:colOff>165100</xdr:colOff>
      <xdr:row>61</xdr:row>
      <xdr:rowOff>111216</xdr:rowOff>
    </xdr:to>
    <xdr:sp macro="" textlink="">
      <xdr:nvSpPr>
        <xdr:cNvPr id="83" name="フローチャート: 判断 82">
          <a:extLst>
            <a:ext uri="{FF2B5EF4-FFF2-40B4-BE49-F238E27FC236}">
              <a16:creationId xmlns:a16="http://schemas.microsoft.com/office/drawing/2014/main" id="{36751C96-D12F-45D0-9FE8-E33450F85D9B}"/>
            </a:ext>
          </a:extLst>
        </xdr:cNvPr>
        <xdr:cNvSpPr/>
      </xdr:nvSpPr>
      <xdr:spPr>
        <a:xfrm>
          <a:off x="1968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47172</xdr:rowOff>
    </xdr:from>
    <xdr:to>
      <xdr:col>6</xdr:col>
      <xdr:colOff>38100</xdr:colOff>
      <xdr:row>61</xdr:row>
      <xdr:rowOff>148772</xdr:rowOff>
    </xdr:to>
    <xdr:sp macro="" textlink="">
      <xdr:nvSpPr>
        <xdr:cNvPr id="84" name="フローチャート: 判断 83">
          <a:extLst>
            <a:ext uri="{FF2B5EF4-FFF2-40B4-BE49-F238E27FC236}">
              <a16:creationId xmlns:a16="http://schemas.microsoft.com/office/drawing/2014/main" id="{3437AEDA-4EEA-4046-A4F2-42F0DC244562}"/>
            </a:ext>
          </a:extLst>
        </xdr:cNvPr>
        <xdr:cNvSpPr/>
      </xdr:nvSpPr>
      <xdr:spPr>
        <a:xfrm>
          <a:off x="1079500" y="105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A83E6E20-D190-417F-B9D9-E4AAF3E019A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780E498F-4974-4CF2-A7B3-10086234956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BFC7CA0C-4E6A-40D0-8954-08414C211E5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31CA7662-FA0D-44ED-BB00-616ED849B35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292DB173-B6C0-4881-A1EA-258E4CAC3DF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91259</xdr:rowOff>
    </xdr:from>
    <xdr:to>
      <xdr:col>24</xdr:col>
      <xdr:colOff>114300</xdr:colOff>
      <xdr:row>64</xdr:row>
      <xdr:rowOff>21409</xdr:rowOff>
    </xdr:to>
    <xdr:sp macro="" textlink="">
      <xdr:nvSpPr>
        <xdr:cNvPr id="90" name="楕円 89">
          <a:extLst>
            <a:ext uri="{FF2B5EF4-FFF2-40B4-BE49-F238E27FC236}">
              <a16:creationId xmlns:a16="http://schemas.microsoft.com/office/drawing/2014/main" id="{0E260D1B-F5DD-48CD-A33A-10520FAAE1AC}"/>
            </a:ext>
          </a:extLst>
        </xdr:cNvPr>
        <xdr:cNvSpPr/>
      </xdr:nvSpPr>
      <xdr:spPr>
        <a:xfrm>
          <a:off x="4584700" y="108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69686</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F7E2631D-D5CF-4B10-811C-FFC2937D4FDD}"/>
            </a:ext>
          </a:extLst>
        </xdr:cNvPr>
        <xdr:cNvSpPr txBox="1"/>
      </xdr:nvSpPr>
      <xdr:spPr>
        <a:xfrm>
          <a:off x="4673600" y="10871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29210</xdr:rowOff>
    </xdr:from>
    <xdr:to>
      <xdr:col>20</xdr:col>
      <xdr:colOff>38100</xdr:colOff>
      <xdr:row>64</xdr:row>
      <xdr:rowOff>130810</xdr:rowOff>
    </xdr:to>
    <xdr:sp macro="" textlink="">
      <xdr:nvSpPr>
        <xdr:cNvPr id="92" name="楕円 91">
          <a:extLst>
            <a:ext uri="{FF2B5EF4-FFF2-40B4-BE49-F238E27FC236}">
              <a16:creationId xmlns:a16="http://schemas.microsoft.com/office/drawing/2014/main" id="{71D932C7-A700-4EF9-81ED-79597B594F59}"/>
            </a:ext>
          </a:extLst>
        </xdr:cNvPr>
        <xdr:cNvSpPr/>
      </xdr:nvSpPr>
      <xdr:spPr>
        <a:xfrm>
          <a:off x="3746500" y="1100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142059</xdr:rowOff>
    </xdr:from>
    <xdr:to>
      <xdr:col>24</xdr:col>
      <xdr:colOff>63500</xdr:colOff>
      <xdr:row>64</xdr:row>
      <xdr:rowOff>80010</xdr:rowOff>
    </xdr:to>
    <xdr:cxnSp macro="">
      <xdr:nvCxnSpPr>
        <xdr:cNvPr id="93" name="直線コネクタ 92">
          <a:extLst>
            <a:ext uri="{FF2B5EF4-FFF2-40B4-BE49-F238E27FC236}">
              <a16:creationId xmlns:a16="http://schemas.microsoft.com/office/drawing/2014/main" id="{B7E0A238-017B-43C6-B637-1E0EA9316737}"/>
            </a:ext>
          </a:extLst>
        </xdr:cNvPr>
        <xdr:cNvCxnSpPr/>
      </xdr:nvCxnSpPr>
      <xdr:spPr>
        <a:xfrm flipV="1">
          <a:off x="3797300" y="10943409"/>
          <a:ext cx="8382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25944</xdr:rowOff>
    </xdr:from>
    <xdr:to>
      <xdr:col>15</xdr:col>
      <xdr:colOff>101600</xdr:colOff>
      <xdr:row>64</xdr:row>
      <xdr:rowOff>127544</xdr:rowOff>
    </xdr:to>
    <xdr:sp macro="" textlink="">
      <xdr:nvSpPr>
        <xdr:cNvPr id="94" name="楕円 93">
          <a:extLst>
            <a:ext uri="{FF2B5EF4-FFF2-40B4-BE49-F238E27FC236}">
              <a16:creationId xmlns:a16="http://schemas.microsoft.com/office/drawing/2014/main" id="{EAD48D5F-2954-4902-92C0-650A8B236FE0}"/>
            </a:ext>
          </a:extLst>
        </xdr:cNvPr>
        <xdr:cNvSpPr/>
      </xdr:nvSpPr>
      <xdr:spPr>
        <a:xfrm>
          <a:off x="2857500" y="1099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76744</xdr:rowOff>
    </xdr:from>
    <xdr:to>
      <xdr:col>19</xdr:col>
      <xdr:colOff>177800</xdr:colOff>
      <xdr:row>64</xdr:row>
      <xdr:rowOff>80010</xdr:rowOff>
    </xdr:to>
    <xdr:cxnSp macro="">
      <xdr:nvCxnSpPr>
        <xdr:cNvPr id="95" name="直線コネクタ 94">
          <a:extLst>
            <a:ext uri="{FF2B5EF4-FFF2-40B4-BE49-F238E27FC236}">
              <a16:creationId xmlns:a16="http://schemas.microsoft.com/office/drawing/2014/main" id="{212FFE5C-0A14-400D-B610-835E72B83CC4}"/>
            </a:ext>
          </a:extLst>
        </xdr:cNvPr>
        <xdr:cNvCxnSpPr/>
      </xdr:nvCxnSpPr>
      <xdr:spPr>
        <a:xfrm>
          <a:off x="2908300" y="1104954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9616</xdr:rowOff>
    </xdr:from>
    <xdr:to>
      <xdr:col>10</xdr:col>
      <xdr:colOff>165100</xdr:colOff>
      <xdr:row>64</xdr:row>
      <xdr:rowOff>111216</xdr:rowOff>
    </xdr:to>
    <xdr:sp macro="" textlink="">
      <xdr:nvSpPr>
        <xdr:cNvPr id="96" name="楕円 95">
          <a:extLst>
            <a:ext uri="{FF2B5EF4-FFF2-40B4-BE49-F238E27FC236}">
              <a16:creationId xmlns:a16="http://schemas.microsoft.com/office/drawing/2014/main" id="{87208D02-D312-455C-B7BE-7324DD5F32B7}"/>
            </a:ext>
          </a:extLst>
        </xdr:cNvPr>
        <xdr:cNvSpPr/>
      </xdr:nvSpPr>
      <xdr:spPr>
        <a:xfrm>
          <a:off x="1968500" y="1098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60416</xdr:rowOff>
    </xdr:from>
    <xdr:to>
      <xdr:col>15</xdr:col>
      <xdr:colOff>50800</xdr:colOff>
      <xdr:row>64</xdr:row>
      <xdr:rowOff>76744</xdr:rowOff>
    </xdr:to>
    <xdr:cxnSp macro="">
      <xdr:nvCxnSpPr>
        <xdr:cNvPr id="97" name="直線コネクタ 96">
          <a:extLst>
            <a:ext uri="{FF2B5EF4-FFF2-40B4-BE49-F238E27FC236}">
              <a16:creationId xmlns:a16="http://schemas.microsoft.com/office/drawing/2014/main" id="{A4A1E971-288F-4DD9-A33F-9B814AB295C6}"/>
            </a:ext>
          </a:extLst>
        </xdr:cNvPr>
        <xdr:cNvCxnSpPr/>
      </xdr:nvCxnSpPr>
      <xdr:spPr>
        <a:xfrm>
          <a:off x="2019300" y="1103321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1451</xdr:rowOff>
    </xdr:from>
    <xdr:to>
      <xdr:col>6</xdr:col>
      <xdr:colOff>38100</xdr:colOff>
      <xdr:row>64</xdr:row>
      <xdr:rowOff>103051</xdr:rowOff>
    </xdr:to>
    <xdr:sp macro="" textlink="">
      <xdr:nvSpPr>
        <xdr:cNvPr id="98" name="楕円 97">
          <a:extLst>
            <a:ext uri="{FF2B5EF4-FFF2-40B4-BE49-F238E27FC236}">
              <a16:creationId xmlns:a16="http://schemas.microsoft.com/office/drawing/2014/main" id="{55239D84-8A08-482F-BEA9-D033E88AEB33}"/>
            </a:ext>
          </a:extLst>
        </xdr:cNvPr>
        <xdr:cNvSpPr/>
      </xdr:nvSpPr>
      <xdr:spPr>
        <a:xfrm>
          <a:off x="1079500" y="1097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52251</xdr:rowOff>
    </xdr:from>
    <xdr:to>
      <xdr:col>10</xdr:col>
      <xdr:colOff>114300</xdr:colOff>
      <xdr:row>64</xdr:row>
      <xdr:rowOff>60416</xdr:rowOff>
    </xdr:to>
    <xdr:cxnSp macro="">
      <xdr:nvCxnSpPr>
        <xdr:cNvPr id="99" name="直線コネクタ 98">
          <a:extLst>
            <a:ext uri="{FF2B5EF4-FFF2-40B4-BE49-F238E27FC236}">
              <a16:creationId xmlns:a16="http://schemas.microsoft.com/office/drawing/2014/main" id="{6A0DF624-E37D-4675-A37B-875F721A3497}"/>
            </a:ext>
          </a:extLst>
        </xdr:cNvPr>
        <xdr:cNvCxnSpPr/>
      </xdr:nvCxnSpPr>
      <xdr:spPr>
        <a:xfrm>
          <a:off x="1130300" y="1102505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100" name="n_1aveValue【体育館・プール】&#10;有形固定資産減価償却率">
          <a:extLst>
            <a:ext uri="{FF2B5EF4-FFF2-40B4-BE49-F238E27FC236}">
              <a16:creationId xmlns:a16="http://schemas.microsoft.com/office/drawing/2014/main" id="{DB00834A-2E22-4A34-B610-471B4C9FA2F3}"/>
            </a:ext>
          </a:extLst>
        </xdr:cNvPr>
        <xdr:cNvSpPr txBox="1"/>
      </xdr:nvSpPr>
      <xdr:spPr>
        <a:xfrm>
          <a:off x="3582044" y="102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82023</xdr:rowOff>
    </xdr:from>
    <xdr:ext cx="405111" cy="259045"/>
    <xdr:sp macro="" textlink="">
      <xdr:nvSpPr>
        <xdr:cNvPr id="101" name="n_2aveValue【体育館・プール】&#10;有形固定資産減価償却率">
          <a:extLst>
            <a:ext uri="{FF2B5EF4-FFF2-40B4-BE49-F238E27FC236}">
              <a16:creationId xmlns:a16="http://schemas.microsoft.com/office/drawing/2014/main" id="{E622F503-368C-436B-B4DF-9DEA6C8E41A8}"/>
            </a:ext>
          </a:extLst>
        </xdr:cNvPr>
        <xdr:cNvSpPr txBox="1"/>
      </xdr:nvSpPr>
      <xdr:spPr>
        <a:xfrm>
          <a:off x="2705744" y="1019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127743</xdr:rowOff>
    </xdr:from>
    <xdr:ext cx="405111" cy="259045"/>
    <xdr:sp macro="" textlink="">
      <xdr:nvSpPr>
        <xdr:cNvPr id="102" name="n_3aveValue【体育館・プール】&#10;有形固定資産減価償却率">
          <a:extLst>
            <a:ext uri="{FF2B5EF4-FFF2-40B4-BE49-F238E27FC236}">
              <a16:creationId xmlns:a16="http://schemas.microsoft.com/office/drawing/2014/main" id="{4AC632AB-1549-4CB5-BCAA-2734D4BABF60}"/>
            </a:ext>
          </a:extLst>
        </xdr:cNvPr>
        <xdr:cNvSpPr txBox="1"/>
      </xdr:nvSpPr>
      <xdr:spPr>
        <a:xfrm>
          <a:off x="1816744" y="1024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165299</xdr:rowOff>
    </xdr:from>
    <xdr:ext cx="405111" cy="259045"/>
    <xdr:sp macro="" textlink="">
      <xdr:nvSpPr>
        <xdr:cNvPr id="103" name="n_4aveValue【体育館・プール】&#10;有形固定資産減価償却率">
          <a:extLst>
            <a:ext uri="{FF2B5EF4-FFF2-40B4-BE49-F238E27FC236}">
              <a16:creationId xmlns:a16="http://schemas.microsoft.com/office/drawing/2014/main" id="{82D77694-4CC2-427A-83CA-0298D147676B}"/>
            </a:ext>
          </a:extLst>
        </xdr:cNvPr>
        <xdr:cNvSpPr txBox="1"/>
      </xdr:nvSpPr>
      <xdr:spPr>
        <a:xfrm>
          <a:off x="927744" y="10280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121937</xdr:rowOff>
    </xdr:from>
    <xdr:ext cx="405111" cy="259045"/>
    <xdr:sp macro="" textlink="">
      <xdr:nvSpPr>
        <xdr:cNvPr id="104" name="n_1mainValue【体育館・プール】&#10;有形固定資産減価償却率">
          <a:extLst>
            <a:ext uri="{FF2B5EF4-FFF2-40B4-BE49-F238E27FC236}">
              <a16:creationId xmlns:a16="http://schemas.microsoft.com/office/drawing/2014/main" id="{24FA237F-AD90-4806-9994-48CAF6DBEA03}"/>
            </a:ext>
          </a:extLst>
        </xdr:cNvPr>
        <xdr:cNvSpPr txBox="1"/>
      </xdr:nvSpPr>
      <xdr:spPr>
        <a:xfrm>
          <a:off x="3582044" y="1109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118671</xdr:rowOff>
    </xdr:from>
    <xdr:ext cx="405111" cy="259045"/>
    <xdr:sp macro="" textlink="">
      <xdr:nvSpPr>
        <xdr:cNvPr id="105" name="n_2mainValue【体育館・プール】&#10;有形固定資産減価償却率">
          <a:extLst>
            <a:ext uri="{FF2B5EF4-FFF2-40B4-BE49-F238E27FC236}">
              <a16:creationId xmlns:a16="http://schemas.microsoft.com/office/drawing/2014/main" id="{1957DF75-F41A-4B53-AA94-0D30B81D00E4}"/>
            </a:ext>
          </a:extLst>
        </xdr:cNvPr>
        <xdr:cNvSpPr txBox="1"/>
      </xdr:nvSpPr>
      <xdr:spPr>
        <a:xfrm>
          <a:off x="2705744" y="1109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102343</xdr:rowOff>
    </xdr:from>
    <xdr:ext cx="405111" cy="259045"/>
    <xdr:sp macro="" textlink="">
      <xdr:nvSpPr>
        <xdr:cNvPr id="106" name="n_3mainValue【体育館・プール】&#10;有形固定資産減価償却率">
          <a:extLst>
            <a:ext uri="{FF2B5EF4-FFF2-40B4-BE49-F238E27FC236}">
              <a16:creationId xmlns:a16="http://schemas.microsoft.com/office/drawing/2014/main" id="{4364EFFE-A807-4751-9C40-74C34711F003}"/>
            </a:ext>
          </a:extLst>
        </xdr:cNvPr>
        <xdr:cNvSpPr txBox="1"/>
      </xdr:nvSpPr>
      <xdr:spPr>
        <a:xfrm>
          <a:off x="1816744" y="1107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94178</xdr:rowOff>
    </xdr:from>
    <xdr:ext cx="405111" cy="259045"/>
    <xdr:sp macro="" textlink="">
      <xdr:nvSpPr>
        <xdr:cNvPr id="107" name="n_4mainValue【体育館・プール】&#10;有形固定資産減価償却率">
          <a:extLst>
            <a:ext uri="{FF2B5EF4-FFF2-40B4-BE49-F238E27FC236}">
              <a16:creationId xmlns:a16="http://schemas.microsoft.com/office/drawing/2014/main" id="{0E086524-B089-43E8-9AC8-10BF84450D58}"/>
            </a:ext>
          </a:extLst>
        </xdr:cNvPr>
        <xdr:cNvSpPr txBox="1"/>
      </xdr:nvSpPr>
      <xdr:spPr>
        <a:xfrm>
          <a:off x="927744" y="1106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A7F80F26-2705-4102-89D7-A67278FE59E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1BD31B99-5AD5-45F1-B101-F4ED0538962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37322057-508C-4CCC-80C7-27910E5B714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42055786-9B32-4244-8B75-57A352F7CE6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CFE7051B-8E22-4808-B97A-05AABCA23AE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65B00EDF-33F9-4094-808A-09F664417B0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CEA5DA9C-1C59-42B8-9B35-BD2F2FFCDD9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D6D46412-5630-4AB0-8EA8-BF0EAA1845D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D6A53773-4D87-44BF-8589-D16558CD1C2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A76F708C-AD00-41DE-B3C5-28B0F41A9B2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a:extLst>
            <a:ext uri="{FF2B5EF4-FFF2-40B4-BE49-F238E27FC236}">
              <a16:creationId xmlns:a16="http://schemas.microsoft.com/office/drawing/2014/main" id="{3B12FD88-66C1-4F38-8AAC-7DE4F5CBF4DD}"/>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a:extLst>
            <a:ext uri="{FF2B5EF4-FFF2-40B4-BE49-F238E27FC236}">
              <a16:creationId xmlns:a16="http://schemas.microsoft.com/office/drawing/2014/main" id="{B54A4E49-2B21-45A2-A513-AC0BF82A3A3D}"/>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a:extLst>
            <a:ext uri="{FF2B5EF4-FFF2-40B4-BE49-F238E27FC236}">
              <a16:creationId xmlns:a16="http://schemas.microsoft.com/office/drawing/2014/main" id="{04160C95-01F2-439A-A21A-BDD3FBA82707}"/>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a:extLst>
            <a:ext uri="{FF2B5EF4-FFF2-40B4-BE49-F238E27FC236}">
              <a16:creationId xmlns:a16="http://schemas.microsoft.com/office/drawing/2014/main" id="{6DFCC293-8897-4C99-9A32-525FF4BCDDBD}"/>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a:extLst>
            <a:ext uri="{FF2B5EF4-FFF2-40B4-BE49-F238E27FC236}">
              <a16:creationId xmlns:a16="http://schemas.microsoft.com/office/drawing/2014/main" id="{52689CE4-C982-4B6C-AB44-FBDF9CCEAAA6}"/>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a:extLst>
            <a:ext uri="{FF2B5EF4-FFF2-40B4-BE49-F238E27FC236}">
              <a16:creationId xmlns:a16="http://schemas.microsoft.com/office/drawing/2014/main" id="{3BD426B5-B847-4F3E-A006-1E7C2311608D}"/>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a:extLst>
            <a:ext uri="{FF2B5EF4-FFF2-40B4-BE49-F238E27FC236}">
              <a16:creationId xmlns:a16="http://schemas.microsoft.com/office/drawing/2014/main" id="{3B518B64-66C9-41D2-8EE6-9ACEF1B6C1E6}"/>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a:extLst>
            <a:ext uri="{FF2B5EF4-FFF2-40B4-BE49-F238E27FC236}">
              <a16:creationId xmlns:a16="http://schemas.microsoft.com/office/drawing/2014/main" id="{D4AD48FE-EBF3-4FEB-A65A-5516548D84CB}"/>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23EE0819-0EC8-4928-85A8-5192F6E51EC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a:extLst>
            <a:ext uri="{FF2B5EF4-FFF2-40B4-BE49-F238E27FC236}">
              <a16:creationId xmlns:a16="http://schemas.microsoft.com/office/drawing/2014/main" id="{9978AC13-3A3A-45BD-ACF6-147194326796}"/>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7944B981-7BD1-47B6-ADEE-BCEBA927187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87416</xdr:rowOff>
    </xdr:from>
    <xdr:to>
      <xdr:col>54</xdr:col>
      <xdr:colOff>189865</xdr:colOff>
      <xdr:row>63</xdr:row>
      <xdr:rowOff>167244</xdr:rowOff>
    </xdr:to>
    <xdr:cxnSp macro="">
      <xdr:nvCxnSpPr>
        <xdr:cNvPr id="129" name="直線コネクタ 128">
          <a:extLst>
            <a:ext uri="{FF2B5EF4-FFF2-40B4-BE49-F238E27FC236}">
              <a16:creationId xmlns:a16="http://schemas.microsoft.com/office/drawing/2014/main" id="{1BE93401-B32C-4B72-8A88-DAC7919BAD9D}"/>
            </a:ext>
          </a:extLst>
        </xdr:cNvPr>
        <xdr:cNvCxnSpPr/>
      </xdr:nvCxnSpPr>
      <xdr:spPr>
        <a:xfrm flipV="1">
          <a:off x="10476865" y="9517166"/>
          <a:ext cx="0" cy="1451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171071</xdr:rowOff>
    </xdr:from>
    <xdr:ext cx="469744" cy="259045"/>
    <xdr:sp macro="" textlink="">
      <xdr:nvSpPr>
        <xdr:cNvPr id="130" name="【体育館・プール】&#10;一人当たり面積最小値テキスト">
          <a:extLst>
            <a:ext uri="{FF2B5EF4-FFF2-40B4-BE49-F238E27FC236}">
              <a16:creationId xmlns:a16="http://schemas.microsoft.com/office/drawing/2014/main" id="{C5411A53-36BC-4A3D-81DC-C2C7D18BE0D2}"/>
            </a:ext>
          </a:extLst>
        </xdr:cNvPr>
        <xdr:cNvSpPr txBox="1"/>
      </xdr:nvSpPr>
      <xdr:spPr>
        <a:xfrm>
          <a:off x="10515600" y="1097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167244</xdr:rowOff>
    </xdr:from>
    <xdr:to>
      <xdr:col>55</xdr:col>
      <xdr:colOff>88900</xdr:colOff>
      <xdr:row>63</xdr:row>
      <xdr:rowOff>167244</xdr:rowOff>
    </xdr:to>
    <xdr:cxnSp macro="">
      <xdr:nvCxnSpPr>
        <xdr:cNvPr id="131" name="直線コネクタ 130">
          <a:extLst>
            <a:ext uri="{FF2B5EF4-FFF2-40B4-BE49-F238E27FC236}">
              <a16:creationId xmlns:a16="http://schemas.microsoft.com/office/drawing/2014/main" id="{A754A6CE-DC46-492A-B837-B6BD500CB8B5}"/>
            </a:ext>
          </a:extLst>
        </xdr:cNvPr>
        <xdr:cNvCxnSpPr/>
      </xdr:nvCxnSpPr>
      <xdr:spPr>
        <a:xfrm>
          <a:off x="10388600" y="10968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34093</xdr:rowOff>
    </xdr:from>
    <xdr:ext cx="534377" cy="259045"/>
    <xdr:sp macro="" textlink="">
      <xdr:nvSpPr>
        <xdr:cNvPr id="132" name="【体育館・プール】&#10;一人当たり面積最大値テキスト">
          <a:extLst>
            <a:ext uri="{FF2B5EF4-FFF2-40B4-BE49-F238E27FC236}">
              <a16:creationId xmlns:a16="http://schemas.microsoft.com/office/drawing/2014/main" id="{BF419DC2-5423-4687-AAC6-919042EEAF73}"/>
            </a:ext>
          </a:extLst>
        </xdr:cNvPr>
        <xdr:cNvSpPr txBox="1"/>
      </xdr:nvSpPr>
      <xdr:spPr>
        <a:xfrm>
          <a:off x="10515600" y="929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87416</xdr:rowOff>
    </xdr:from>
    <xdr:to>
      <xdr:col>55</xdr:col>
      <xdr:colOff>88900</xdr:colOff>
      <xdr:row>55</xdr:row>
      <xdr:rowOff>87416</xdr:rowOff>
    </xdr:to>
    <xdr:cxnSp macro="">
      <xdr:nvCxnSpPr>
        <xdr:cNvPr id="133" name="直線コネクタ 132">
          <a:extLst>
            <a:ext uri="{FF2B5EF4-FFF2-40B4-BE49-F238E27FC236}">
              <a16:creationId xmlns:a16="http://schemas.microsoft.com/office/drawing/2014/main" id="{9D279B47-6C9B-47D7-9220-1FF9E8D3A5ED}"/>
            </a:ext>
          </a:extLst>
        </xdr:cNvPr>
        <xdr:cNvCxnSpPr/>
      </xdr:nvCxnSpPr>
      <xdr:spPr>
        <a:xfrm>
          <a:off x="10388600" y="951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154946</xdr:rowOff>
    </xdr:from>
    <xdr:ext cx="469744" cy="259045"/>
    <xdr:sp macro="" textlink="">
      <xdr:nvSpPr>
        <xdr:cNvPr id="134" name="【体育館・プール】&#10;一人当たり面積平均値テキスト">
          <a:extLst>
            <a:ext uri="{FF2B5EF4-FFF2-40B4-BE49-F238E27FC236}">
              <a16:creationId xmlns:a16="http://schemas.microsoft.com/office/drawing/2014/main" id="{C6863B05-02E5-401E-8978-876B21517C84}"/>
            </a:ext>
          </a:extLst>
        </xdr:cNvPr>
        <xdr:cNvSpPr txBox="1"/>
      </xdr:nvSpPr>
      <xdr:spPr>
        <a:xfrm>
          <a:off x="10515600" y="107848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5069</xdr:rowOff>
    </xdr:from>
    <xdr:to>
      <xdr:col>55</xdr:col>
      <xdr:colOff>50800</xdr:colOff>
      <xdr:row>63</xdr:row>
      <xdr:rowOff>106669</xdr:rowOff>
    </xdr:to>
    <xdr:sp macro="" textlink="">
      <xdr:nvSpPr>
        <xdr:cNvPr id="135" name="フローチャート: 判断 134">
          <a:extLst>
            <a:ext uri="{FF2B5EF4-FFF2-40B4-BE49-F238E27FC236}">
              <a16:creationId xmlns:a16="http://schemas.microsoft.com/office/drawing/2014/main" id="{F24B802C-CF97-47CC-A745-31E24AD0AB92}"/>
            </a:ext>
          </a:extLst>
        </xdr:cNvPr>
        <xdr:cNvSpPr/>
      </xdr:nvSpPr>
      <xdr:spPr>
        <a:xfrm>
          <a:off x="10426700" y="108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14854</xdr:rowOff>
    </xdr:from>
    <xdr:to>
      <xdr:col>50</xdr:col>
      <xdr:colOff>165100</xdr:colOff>
      <xdr:row>63</xdr:row>
      <xdr:rowOff>116454</xdr:rowOff>
    </xdr:to>
    <xdr:sp macro="" textlink="">
      <xdr:nvSpPr>
        <xdr:cNvPr id="136" name="フローチャート: 判断 135">
          <a:extLst>
            <a:ext uri="{FF2B5EF4-FFF2-40B4-BE49-F238E27FC236}">
              <a16:creationId xmlns:a16="http://schemas.microsoft.com/office/drawing/2014/main" id="{05A3F7FE-7934-43A6-BB2A-77F7563B74B8}"/>
            </a:ext>
          </a:extLst>
        </xdr:cNvPr>
        <xdr:cNvSpPr/>
      </xdr:nvSpPr>
      <xdr:spPr>
        <a:xfrm>
          <a:off x="9588500" y="1081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16134</xdr:rowOff>
    </xdr:from>
    <xdr:to>
      <xdr:col>46</xdr:col>
      <xdr:colOff>38100</xdr:colOff>
      <xdr:row>63</xdr:row>
      <xdr:rowOff>117734</xdr:rowOff>
    </xdr:to>
    <xdr:sp macro="" textlink="">
      <xdr:nvSpPr>
        <xdr:cNvPr id="137" name="フローチャート: 判断 136">
          <a:extLst>
            <a:ext uri="{FF2B5EF4-FFF2-40B4-BE49-F238E27FC236}">
              <a16:creationId xmlns:a16="http://schemas.microsoft.com/office/drawing/2014/main" id="{DE0D1720-13B9-4747-A99E-8B7A52015CE1}"/>
            </a:ext>
          </a:extLst>
        </xdr:cNvPr>
        <xdr:cNvSpPr/>
      </xdr:nvSpPr>
      <xdr:spPr>
        <a:xfrm>
          <a:off x="8699500" y="1081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26924</xdr:rowOff>
    </xdr:from>
    <xdr:to>
      <xdr:col>41</xdr:col>
      <xdr:colOff>101600</xdr:colOff>
      <xdr:row>63</xdr:row>
      <xdr:rowOff>128524</xdr:rowOff>
    </xdr:to>
    <xdr:sp macro="" textlink="">
      <xdr:nvSpPr>
        <xdr:cNvPr id="138" name="フローチャート: 判断 137">
          <a:extLst>
            <a:ext uri="{FF2B5EF4-FFF2-40B4-BE49-F238E27FC236}">
              <a16:creationId xmlns:a16="http://schemas.microsoft.com/office/drawing/2014/main" id="{AA81D520-634B-4981-8B6F-382ED595D9A4}"/>
            </a:ext>
          </a:extLst>
        </xdr:cNvPr>
        <xdr:cNvSpPr/>
      </xdr:nvSpPr>
      <xdr:spPr>
        <a:xfrm>
          <a:off x="7810500" y="108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20341</xdr:rowOff>
    </xdr:from>
    <xdr:to>
      <xdr:col>36</xdr:col>
      <xdr:colOff>165100</xdr:colOff>
      <xdr:row>63</xdr:row>
      <xdr:rowOff>121941</xdr:rowOff>
    </xdr:to>
    <xdr:sp macro="" textlink="">
      <xdr:nvSpPr>
        <xdr:cNvPr id="139" name="フローチャート: 判断 138">
          <a:extLst>
            <a:ext uri="{FF2B5EF4-FFF2-40B4-BE49-F238E27FC236}">
              <a16:creationId xmlns:a16="http://schemas.microsoft.com/office/drawing/2014/main" id="{61B55A9D-4126-4334-9607-1E3A0F7C62E8}"/>
            </a:ext>
          </a:extLst>
        </xdr:cNvPr>
        <xdr:cNvSpPr/>
      </xdr:nvSpPr>
      <xdr:spPr>
        <a:xfrm>
          <a:off x="6921500" y="1082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3BDF90EF-60EE-4CDF-86DB-7EEFD236A46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4E0F4CCE-ACB3-4C4C-819A-C4DD03BB5AC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A37C69A4-B3F1-4058-AA6B-CFA0344518B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24E520EE-0689-41E0-9579-97E414D58E4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434C242B-8F31-4B59-BCE0-94AEF47A2B3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5435</xdr:rowOff>
    </xdr:from>
    <xdr:to>
      <xdr:col>55</xdr:col>
      <xdr:colOff>50800</xdr:colOff>
      <xdr:row>61</xdr:row>
      <xdr:rowOff>107035</xdr:rowOff>
    </xdr:to>
    <xdr:sp macro="" textlink="">
      <xdr:nvSpPr>
        <xdr:cNvPr id="145" name="楕円 144">
          <a:extLst>
            <a:ext uri="{FF2B5EF4-FFF2-40B4-BE49-F238E27FC236}">
              <a16:creationId xmlns:a16="http://schemas.microsoft.com/office/drawing/2014/main" id="{0495BBE5-34BD-4F99-9AD7-77EC2FD0792F}"/>
            </a:ext>
          </a:extLst>
        </xdr:cNvPr>
        <xdr:cNvSpPr/>
      </xdr:nvSpPr>
      <xdr:spPr>
        <a:xfrm>
          <a:off x="10426700" y="104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28312</xdr:rowOff>
    </xdr:from>
    <xdr:ext cx="469744" cy="259045"/>
    <xdr:sp macro="" textlink="">
      <xdr:nvSpPr>
        <xdr:cNvPr id="146" name="【体育館・プール】&#10;一人当たり面積該当値テキスト">
          <a:extLst>
            <a:ext uri="{FF2B5EF4-FFF2-40B4-BE49-F238E27FC236}">
              <a16:creationId xmlns:a16="http://schemas.microsoft.com/office/drawing/2014/main" id="{E99771E8-EDF2-43A1-B0F0-44B6711A4EA0}"/>
            </a:ext>
          </a:extLst>
        </xdr:cNvPr>
        <xdr:cNvSpPr txBox="1"/>
      </xdr:nvSpPr>
      <xdr:spPr>
        <a:xfrm>
          <a:off x="10515600" y="10315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85537</xdr:rowOff>
    </xdr:from>
    <xdr:to>
      <xdr:col>50</xdr:col>
      <xdr:colOff>165100</xdr:colOff>
      <xdr:row>62</xdr:row>
      <xdr:rowOff>15687</xdr:rowOff>
    </xdr:to>
    <xdr:sp macro="" textlink="">
      <xdr:nvSpPr>
        <xdr:cNvPr id="147" name="楕円 146">
          <a:extLst>
            <a:ext uri="{FF2B5EF4-FFF2-40B4-BE49-F238E27FC236}">
              <a16:creationId xmlns:a16="http://schemas.microsoft.com/office/drawing/2014/main" id="{4D0D36DA-BBA2-484A-9040-03980E70C837}"/>
            </a:ext>
          </a:extLst>
        </xdr:cNvPr>
        <xdr:cNvSpPr/>
      </xdr:nvSpPr>
      <xdr:spPr>
        <a:xfrm>
          <a:off x="9588500" y="1054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56235</xdr:rowOff>
    </xdr:from>
    <xdr:to>
      <xdr:col>55</xdr:col>
      <xdr:colOff>0</xdr:colOff>
      <xdr:row>61</xdr:row>
      <xdr:rowOff>136337</xdr:rowOff>
    </xdr:to>
    <xdr:cxnSp macro="">
      <xdr:nvCxnSpPr>
        <xdr:cNvPr id="148" name="直線コネクタ 147">
          <a:extLst>
            <a:ext uri="{FF2B5EF4-FFF2-40B4-BE49-F238E27FC236}">
              <a16:creationId xmlns:a16="http://schemas.microsoft.com/office/drawing/2014/main" id="{76BF6E23-7879-4CFA-922F-06D28FD700A3}"/>
            </a:ext>
          </a:extLst>
        </xdr:cNvPr>
        <xdr:cNvCxnSpPr/>
      </xdr:nvCxnSpPr>
      <xdr:spPr>
        <a:xfrm flipV="1">
          <a:off x="9639300" y="10514685"/>
          <a:ext cx="838200" cy="8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93310</xdr:rowOff>
    </xdr:from>
    <xdr:to>
      <xdr:col>46</xdr:col>
      <xdr:colOff>38100</xdr:colOff>
      <xdr:row>62</xdr:row>
      <xdr:rowOff>23460</xdr:rowOff>
    </xdr:to>
    <xdr:sp macro="" textlink="">
      <xdr:nvSpPr>
        <xdr:cNvPr id="149" name="楕円 148">
          <a:extLst>
            <a:ext uri="{FF2B5EF4-FFF2-40B4-BE49-F238E27FC236}">
              <a16:creationId xmlns:a16="http://schemas.microsoft.com/office/drawing/2014/main" id="{89400D3C-9DF6-42EC-A45E-948AF3A908B9}"/>
            </a:ext>
          </a:extLst>
        </xdr:cNvPr>
        <xdr:cNvSpPr/>
      </xdr:nvSpPr>
      <xdr:spPr>
        <a:xfrm>
          <a:off x="8699500" y="105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136337</xdr:rowOff>
    </xdr:from>
    <xdr:to>
      <xdr:col>50</xdr:col>
      <xdr:colOff>114300</xdr:colOff>
      <xdr:row>61</xdr:row>
      <xdr:rowOff>144110</xdr:rowOff>
    </xdr:to>
    <xdr:cxnSp macro="">
      <xdr:nvCxnSpPr>
        <xdr:cNvPr id="150" name="直線コネクタ 149">
          <a:extLst>
            <a:ext uri="{FF2B5EF4-FFF2-40B4-BE49-F238E27FC236}">
              <a16:creationId xmlns:a16="http://schemas.microsoft.com/office/drawing/2014/main" id="{A01F2A6D-B3E3-45A6-BFBF-40F3C010F399}"/>
            </a:ext>
          </a:extLst>
        </xdr:cNvPr>
        <xdr:cNvCxnSpPr/>
      </xdr:nvCxnSpPr>
      <xdr:spPr>
        <a:xfrm flipV="1">
          <a:off x="8750300" y="10594787"/>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67432</xdr:rowOff>
    </xdr:from>
    <xdr:to>
      <xdr:col>41</xdr:col>
      <xdr:colOff>101600</xdr:colOff>
      <xdr:row>61</xdr:row>
      <xdr:rowOff>169032</xdr:rowOff>
    </xdr:to>
    <xdr:sp macro="" textlink="">
      <xdr:nvSpPr>
        <xdr:cNvPr id="151" name="楕円 150">
          <a:extLst>
            <a:ext uri="{FF2B5EF4-FFF2-40B4-BE49-F238E27FC236}">
              <a16:creationId xmlns:a16="http://schemas.microsoft.com/office/drawing/2014/main" id="{D77BDFA1-242A-4A76-AC8F-6939FD94388B}"/>
            </a:ext>
          </a:extLst>
        </xdr:cNvPr>
        <xdr:cNvSpPr/>
      </xdr:nvSpPr>
      <xdr:spPr>
        <a:xfrm>
          <a:off x="7810500" y="1052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118232</xdr:rowOff>
    </xdr:from>
    <xdr:to>
      <xdr:col>45</xdr:col>
      <xdr:colOff>177800</xdr:colOff>
      <xdr:row>61</xdr:row>
      <xdr:rowOff>144110</xdr:rowOff>
    </xdr:to>
    <xdr:cxnSp macro="">
      <xdr:nvCxnSpPr>
        <xdr:cNvPr id="152" name="直線コネクタ 151">
          <a:extLst>
            <a:ext uri="{FF2B5EF4-FFF2-40B4-BE49-F238E27FC236}">
              <a16:creationId xmlns:a16="http://schemas.microsoft.com/office/drawing/2014/main" id="{64F284E9-3723-4FBA-BBE6-4A9EF2C9670B}"/>
            </a:ext>
          </a:extLst>
        </xdr:cNvPr>
        <xdr:cNvCxnSpPr/>
      </xdr:nvCxnSpPr>
      <xdr:spPr>
        <a:xfrm>
          <a:off x="7861300" y="10576682"/>
          <a:ext cx="889000" cy="2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82154</xdr:rowOff>
    </xdr:from>
    <xdr:to>
      <xdr:col>36</xdr:col>
      <xdr:colOff>165100</xdr:colOff>
      <xdr:row>62</xdr:row>
      <xdr:rowOff>12304</xdr:rowOff>
    </xdr:to>
    <xdr:sp macro="" textlink="">
      <xdr:nvSpPr>
        <xdr:cNvPr id="153" name="楕円 152">
          <a:extLst>
            <a:ext uri="{FF2B5EF4-FFF2-40B4-BE49-F238E27FC236}">
              <a16:creationId xmlns:a16="http://schemas.microsoft.com/office/drawing/2014/main" id="{E5B4E567-27CA-473A-BC82-FF5206D67E91}"/>
            </a:ext>
          </a:extLst>
        </xdr:cNvPr>
        <xdr:cNvSpPr/>
      </xdr:nvSpPr>
      <xdr:spPr>
        <a:xfrm>
          <a:off x="6921500" y="1054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118232</xdr:rowOff>
    </xdr:from>
    <xdr:to>
      <xdr:col>41</xdr:col>
      <xdr:colOff>50800</xdr:colOff>
      <xdr:row>61</xdr:row>
      <xdr:rowOff>132954</xdr:rowOff>
    </xdr:to>
    <xdr:cxnSp macro="">
      <xdr:nvCxnSpPr>
        <xdr:cNvPr id="154" name="直線コネクタ 153">
          <a:extLst>
            <a:ext uri="{FF2B5EF4-FFF2-40B4-BE49-F238E27FC236}">
              <a16:creationId xmlns:a16="http://schemas.microsoft.com/office/drawing/2014/main" id="{A5D77210-725B-4A26-A8EA-591C38A489E3}"/>
            </a:ext>
          </a:extLst>
        </xdr:cNvPr>
        <xdr:cNvCxnSpPr/>
      </xdr:nvCxnSpPr>
      <xdr:spPr>
        <a:xfrm flipV="1">
          <a:off x="6972300" y="10576682"/>
          <a:ext cx="889000" cy="1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107581</xdr:rowOff>
    </xdr:from>
    <xdr:ext cx="469744" cy="259045"/>
    <xdr:sp macro="" textlink="">
      <xdr:nvSpPr>
        <xdr:cNvPr id="155" name="n_1aveValue【体育館・プール】&#10;一人当たり面積">
          <a:extLst>
            <a:ext uri="{FF2B5EF4-FFF2-40B4-BE49-F238E27FC236}">
              <a16:creationId xmlns:a16="http://schemas.microsoft.com/office/drawing/2014/main" id="{5D19D531-2B34-4C94-A37E-7E5D6F348906}"/>
            </a:ext>
          </a:extLst>
        </xdr:cNvPr>
        <xdr:cNvSpPr txBox="1"/>
      </xdr:nvSpPr>
      <xdr:spPr>
        <a:xfrm>
          <a:off x="9391727" y="10908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108861</xdr:rowOff>
    </xdr:from>
    <xdr:ext cx="469744" cy="259045"/>
    <xdr:sp macro="" textlink="">
      <xdr:nvSpPr>
        <xdr:cNvPr id="156" name="n_2aveValue【体育館・プール】&#10;一人当たり面積">
          <a:extLst>
            <a:ext uri="{FF2B5EF4-FFF2-40B4-BE49-F238E27FC236}">
              <a16:creationId xmlns:a16="http://schemas.microsoft.com/office/drawing/2014/main" id="{351381EA-7030-4AB0-A162-54026F38B5CC}"/>
            </a:ext>
          </a:extLst>
        </xdr:cNvPr>
        <xdr:cNvSpPr txBox="1"/>
      </xdr:nvSpPr>
      <xdr:spPr>
        <a:xfrm>
          <a:off x="8515427" y="1091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119651</xdr:rowOff>
    </xdr:from>
    <xdr:ext cx="469744" cy="259045"/>
    <xdr:sp macro="" textlink="">
      <xdr:nvSpPr>
        <xdr:cNvPr id="157" name="n_3aveValue【体育館・プール】&#10;一人当たり面積">
          <a:extLst>
            <a:ext uri="{FF2B5EF4-FFF2-40B4-BE49-F238E27FC236}">
              <a16:creationId xmlns:a16="http://schemas.microsoft.com/office/drawing/2014/main" id="{4844651A-33BF-47B5-8841-5499EE8F67EA}"/>
            </a:ext>
          </a:extLst>
        </xdr:cNvPr>
        <xdr:cNvSpPr txBox="1"/>
      </xdr:nvSpPr>
      <xdr:spPr>
        <a:xfrm>
          <a:off x="7626427" y="1092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113068</xdr:rowOff>
    </xdr:from>
    <xdr:ext cx="469744" cy="259045"/>
    <xdr:sp macro="" textlink="">
      <xdr:nvSpPr>
        <xdr:cNvPr id="158" name="n_4aveValue【体育館・プール】&#10;一人当たり面積">
          <a:extLst>
            <a:ext uri="{FF2B5EF4-FFF2-40B4-BE49-F238E27FC236}">
              <a16:creationId xmlns:a16="http://schemas.microsoft.com/office/drawing/2014/main" id="{6EB52871-60E6-43CC-9812-2A0B8C3B8012}"/>
            </a:ext>
          </a:extLst>
        </xdr:cNvPr>
        <xdr:cNvSpPr txBox="1"/>
      </xdr:nvSpPr>
      <xdr:spPr>
        <a:xfrm>
          <a:off x="6737427" y="10914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32214</xdr:rowOff>
    </xdr:from>
    <xdr:ext cx="469744" cy="259045"/>
    <xdr:sp macro="" textlink="">
      <xdr:nvSpPr>
        <xdr:cNvPr id="159" name="n_1mainValue【体育館・プール】&#10;一人当たり面積">
          <a:extLst>
            <a:ext uri="{FF2B5EF4-FFF2-40B4-BE49-F238E27FC236}">
              <a16:creationId xmlns:a16="http://schemas.microsoft.com/office/drawing/2014/main" id="{E3C44DE8-7310-4D29-BFB5-DC5EFF51557A}"/>
            </a:ext>
          </a:extLst>
        </xdr:cNvPr>
        <xdr:cNvSpPr txBox="1"/>
      </xdr:nvSpPr>
      <xdr:spPr>
        <a:xfrm>
          <a:off x="9391727" y="10319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39987</xdr:rowOff>
    </xdr:from>
    <xdr:ext cx="469744" cy="259045"/>
    <xdr:sp macro="" textlink="">
      <xdr:nvSpPr>
        <xdr:cNvPr id="160" name="n_2mainValue【体育館・プール】&#10;一人当たり面積">
          <a:extLst>
            <a:ext uri="{FF2B5EF4-FFF2-40B4-BE49-F238E27FC236}">
              <a16:creationId xmlns:a16="http://schemas.microsoft.com/office/drawing/2014/main" id="{592F1233-C9A4-4CC9-9FE2-E5FD23B393CB}"/>
            </a:ext>
          </a:extLst>
        </xdr:cNvPr>
        <xdr:cNvSpPr txBox="1"/>
      </xdr:nvSpPr>
      <xdr:spPr>
        <a:xfrm>
          <a:off x="8515427" y="1032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14109</xdr:rowOff>
    </xdr:from>
    <xdr:ext cx="469744" cy="259045"/>
    <xdr:sp macro="" textlink="">
      <xdr:nvSpPr>
        <xdr:cNvPr id="161" name="n_3mainValue【体育館・プール】&#10;一人当たり面積">
          <a:extLst>
            <a:ext uri="{FF2B5EF4-FFF2-40B4-BE49-F238E27FC236}">
              <a16:creationId xmlns:a16="http://schemas.microsoft.com/office/drawing/2014/main" id="{53DB826D-5986-413C-AB81-DD822F67D6A5}"/>
            </a:ext>
          </a:extLst>
        </xdr:cNvPr>
        <xdr:cNvSpPr txBox="1"/>
      </xdr:nvSpPr>
      <xdr:spPr>
        <a:xfrm>
          <a:off x="7626427" y="1030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28831</xdr:rowOff>
    </xdr:from>
    <xdr:ext cx="469744" cy="259045"/>
    <xdr:sp macro="" textlink="">
      <xdr:nvSpPr>
        <xdr:cNvPr id="162" name="n_4mainValue【体育館・プール】&#10;一人当たり面積">
          <a:extLst>
            <a:ext uri="{FF2B5EF4-FFF2-40B4-BE49-F238E27FC236}">
              <a16:creationId xmlns:a16="http://schemas.microsoft.com/office/drawing/2014/main" id="{32352D15-3BA8-462F-8A7E-1012D170184B}"/>
            </a:ext>
          </a:extLst>
        </xdr:cNvPr>
        <xdr:cNvSpPr txBox="1"/>
      </xdr:nvSpPr>
      <xdr:spPr>
        <a:xfrm>
          <a:off x="6737427" y="10315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E6C07F27-2A89-4D86-94FF-3E7365C7B82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FDF8116B-0CD8-4377-94F8-599715CE8B5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A18D2767-699A-41D5-925F-B6FE26146DA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0885E65C-38BF-4370-9F48-D7B727C2527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747B45CD-BA1F-4983-9CB3-4E2CC88AEF9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AC87C023-09FD-423A-A428-92C20879CC4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4F020635-D610-4D12-A51B-D18736E332D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A0C79DFF-F750-42DE-8AAC-384F6C083F4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a:extLst>
            <a:ext uri="{FF2B5EF4-FFF2-40B4-BE49-F238E27FC236}">
              <a16:creationId xmlns:a16="http://schemas.microsoft.com/office/drawing/2014/main" id="{4BA2F6AE-5F8B-4306-BFEE-447707DDD95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a:extLst>
            <a:ext uri="{FF2B5EF4-FFF2-40B4-BE49-F238E27FC236}">
              <a16:creationId xmlns:a16="http://schemas.microsoft.com/office/drawing/2014/main" id="{3FA47E81-6D84-41BE-847D-B8D654CACC6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a:extLst>
            <a:ext uri="{FF2B5EF4-FFF2-40B4-BE49-F238E27FC236}">
              <a16:creationId xmlns:a16="http://schemas.microsoft.com/office/drawing/2014/main" id="{34AB1DD0-76C5-4436-AF56-2081980F03A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a:extLst>
            <a:ext uri="{FF2B5EF4-FFF2-40B4-BE49-F238E27FC236}">
              <a16:creationId xmlns:a16="http://schemas.microsoft.com/office/drawing/2014/main" id="{88EEAA2E-3B72-41A6-8B56-84D2BD6FC49C}"/>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a:extLst>
            <a:ext uri="{FF2B5EF4-FFF2-40B4-BE49-F238E27FC236}">
              <a16:creationId xmlns:a16="http://schemas.microsoft.com/office/drawing/2014/main" id="{77528F59-2A41-4A61-BC6F-53BD29138894}"/>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a:extLst>
            <a:ext uri="{FF2B5EF4-FFF2-40B4-BE49-F238E27FC236}">
              <a16:creationId xmlns:a16="http://schemas.microsoft.com/office/drawing/2014/main" id="{3C008385-9BCE-450A-970B-AD94A6618FE1}"/>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a:extLst>
            <a:ext uri="{FF2B5EF4-FFF2-40B4-BE49-F238E27FC236}">
              <a16:creationId xmlns:a16="http://schemas.microsoft.com/office/drawing/2014/main" id="{D8CB2DEA-48E7-40E0-8830-71908854C4E6}"/>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a:extLst>
            <a:ext uri="{FF2B5EF4-FFF2-40B4-BE49-F238E27FC236}">
              <a16:creationId xmlns:a16="http://schemas.microsoft.com/office/drawing/2014/main" id="{3522196A-98BB-41EB-8C01-E7120251D416}"/>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a:extLst>
            <a:ext uri="{FF2B5EF4-FFF2-40B4-BE49-F238E27FC236}">
              <a16:creationId xmlns:a16="http://schemas.microsoft.com/office/drawing/2014/main" id="{ADE1C96A-A4A3-44EE-AD17-5B2A0A8109FA}"/>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a:extLst>
            <a:ext uri="{FF2B5EF4-FFF2-40B4-BE49-F238E27FC236}">
              <a16:creationId xmlns:a16="http://schemas.microsoft.com/office/drawing/2014/main" id="{A7B2EFC4-0CE5-47CC-B7F8-5F9350519B5D}"/>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a:extLst>
            <a:ext uri="{FF2B5EF4-FFF2-40B4-BE49-F238E27FC236}">
              <a16:creationId xmlns:a16="http://schemas.microsoft.com/office/drawing/2014/main" id="{19FE38D7-B3E8-4E54-9354-2E67A7AC5EB4}"/>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a:extLst>
            <a:ext uri="{FF2B5EF4-FFF2-40B4-BE49-F238E27FC236}">
              <a16:creationId xmlns:a16="http://schemas.microsoft.com/office/drawing/2014/main" id="{53F0E5FE-E54A-40A3-AEBF-3BADC4CEBA83}"/>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a:extLst>
            <a:ext uri="{FF2B5EF4-FFF2-40B4-BE49-F238E27FC236}">
              <a16:creationId xmlns:a16="http://schemas.microsoft.com/office/drawing/2014/main" id="{5BFC0013-47DF-46E2-AE07-94EEC4D00281}"/>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a:extLst>
            <a:ext uri="{FF2B5EF4-FFF2-40B4-BE49-F238E27FC236}">
              <a16:creationId xmlns:a16="http://schemas.microsoft.com/office/drawing/2014/main" id="{209056C1-B752-421D-B94C-AF95072F9DAD}"/>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a:extLst>
            <a:ext uri="{FF2B5EF4-FFF2-40B4-BE49-F238E27FC236}">
              <a16:creationId xmlns:a16="http://schemas.microsoft.com/office/drawing/2014/main" id="{5A9CAAF2-043A-4D1E-A501-BACF297D96C6}"/>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a:extLst>
            <a:ext uri="{FF2B5EF4-FFF2-40B4-BE49-F238E27FC236}">
              <a16:creationId xmlns:a16="http://schemas.microsoft.com/office/drawing/2014/main" id="{8B618E30-3123-4978-A540-1E726A96ED9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a:extLst>
            <a:ext uri="{FF2B5EF4-FFF2-40B4-BE49-F238E27FC236}">
              <a16:creationId xmlns:a16="http://schemas.microsoft.com/office/drawing/2014/main" id="{BFF3E563-D04A-4C99-9B67-DC110742665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168729</xdr:rowOff>
    </xdr:to>
    <xdr:cxnSp macro="">
      <xdr:nvCxnSpPr>
        <xdr:cNvPr id="188" name="直線コネクタ 187">
          <a:extLst>
            <a:ext uri="{FF2B5EF4-FFF2-40B4-BE49-F238E27FC236}">
              <a16:creationId xmlns:a16="http://schemas.microsoft.com/office/drawing/2014/main" id="{9832D486-DC0C-4FA1-AAA2-D53D43136FFE}"/>
            </a:ext>
          </a:extLst>
        </xdr:cNvPr>
        <xdr:cNvCxnSpPr/>
      </xdr:nvCxnSpPr>
      <xdr:spPr>
        <a:xfrm flipV="1">
          <a:off x="4634865" y="1330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福祉施設】&#10;有形固定資産減価償却率最小値テキスト">
          <a:extLst>
            <a:ext uri="{FF2B5EF4-FFF2-40B4-BE49-F238E27FC236}">
              <a16:creationId xmlns:a16="http://schemas.microsoft.com/office/drawing/2014/main" id="{2503024B-8C22-4D1F-B7EB-47C90C1CB0D2}"/>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a:extLst>
            <a:ext uri="{FF2B5EF4-FFF2-40B4-BE49-F238E27FC236}">
              <a16:creationId xmlns:a16="http://schemas.microsoft.com/office/drawing/2014/main" id="{AAAB69DA-395E-4993-B05A-B32A723337C6}"/>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340478" cy="259045"/>
    <xdr:sp macro="" textlink="">
      <xdr:nvSpPr>
        <xdr:cNvPr id="191" name="【福祉施設】&#10;有形固定資産減価償却率最大値テキスト">
          <a:extLst>
            <a:ext uri="{FF2B5EF4-FFF2-40B4-BE49-F238E27FC236}">
              <a16:creationId xmlns:a16="http://schemas.microsoft.com/office/drawing/2014/main" id="{5AEE9315-FB64-4CEB-AA32-C51773E609E1}"/>
            </a:ext>
          </a:extLst>
        </xdr:cNvPr>
        <xdr:cNvSpPr txBox="1"/>
      </xdr:nvSpPr>
      <xdr:spPr>
        <a:xfrm>
          <a:off x="4673600" y="1308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192" name="直線コネクタ 191">
          <a:extLst>
            <a:ext uri="{FF2B5EF4-FFF2-40B4-BE49-F238E27FC236}">
              <a16:creationId xmlns:a16="http://schemas.microsoft.com/office/drawing/2014/main" id="{0AA50E1C-F746-4D2D-AD22-46507D6D7472}"/>
            </a:ext>
          </a:extLst>
        </xdr:cNvPr>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95085</xdr:rowOff>
    </xdr:from>
    <xdr:ext cx="405111" cy="259045"/>
    <xdr:sp macro="" textlink="">
      <xdr:nvSpPr>
        <xdr:cNvPr id="193" name="【福祉施設】&#10;有形固定資産減価償却率平均値テキスト">
          <a:extLst>
            <a:ext uri="{FF2B5EF4-FFF2-40B4-BE49-F238E27FC236}">
              <a16:creationId xmlns:a16="http://schemas.microsoft.com/office/drawing/2014/main" id="{B2403B1C-01D6-48C7-BC68-5F5F76A58B4F}"/>
            </a:ext>
          </a:extLst>
        </xdr:cNvPr>
        <xdr:cNvSpPr txBox="1"/>
      </xdr:nvSpPr>
      <xdr:spPr>
        <a:xfrm>
          <a:off x="4673600" y="13982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72208</xdr:rowOff>
    </xdr:from>
    <xdr:to>
      <xdr:col>24</xdr:col>
      <xdr:colOff>114300</xdr:colOff>
      <xdr:row>83</xdr:row>
      <xdr:rowOff>2358</xdr:rowOff>
    </xdr:to>
    <xdr:sp macro="" textlink="">
      <xdr:nvSpPr>
        <xdr:cNvPr id="194" name="フローチャート: 判断 193">
          <a:extLst>
            <a:ext uri="{FF2B5EF4-FFF2-40B4-BE49-F238E27FC236}">
              <a16:creationId xmlns:a16="http://schemas.microsoft.com/office/drawing/2014/main" id="{012C2880-4811-4A9E-BB0A-8F1016128615}"/>
            </a:ext>
          </a:extLst>
        </xdr:cNvPr>
        <xdr:cNvSpPr/>
      </xdr:nvSpPr>
      <xdr:spPr>
        <a:xfrm>
          <a:off x="4584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23223</xdr:rowOff>
    </xdr:from>
    <xdr:to>
      <xdr:col>20</xdr:col>
      <xdr:colOff>38100</xdr:colOff>
      <xdr:row>82</xdr:row>
      <xdr:rowOff>124823</xdr:rowOff>
    </xdr:to>
    <xdr:sp macro="" textlink="">
      <xdr:nvSpPr>
        <xdr:cNvPr id="195" name="フローチャート: 判断 194">
          <a:extLst>
            <a:ext uri="{FF2B5EF4-FFF2-40B4-BE49-F238E27FC236}">
              <a16:creationId xmlns:a16="http://schemas.microsoft.com/office/drawing/2014/main" id="{4CCE0995-8B95-4A30-A402-46BE1C163BF5}"/>
            </a:ext>
          </a:extLst>
        </xdr:cNvPr>
        <xdr:cNvSpPr/>
      </xdr:nvSpPr>
      <xdr:spPr>
        <a:xfrm>
          <a:off x="3746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82006</xdr:rowOff>
    </xdr:from>
    <xdr:to>
      <xdr:col>15</xdr:col>
      <xdr:colOff>101600</xdr:colOff>
      <xdr:row>82</xdr:row>
      <xdr:rowOff>12156</xdr:rowOff>
    </xdr:to>
    <xdr:sp macro="" textlink="">
      <xdr:nvSpPr>
        <xdr:cNvPr id="196" name="フローチャート: 判断 195">
          <a:extLst>
            <a:ext uri="{FF2B5EF4-FFF2-40B4-BE49-F238E27FC236}">
              <a16:creationId xmlns:a16="http://schemas.microsoft.com/office/drawing/2014/main" id="{E32B7075-63E5-406D-977F-2D3657D8B962}"/>
            </a:ext>
          </a:extLst>
        </xdr:cNvPr>
        <xdr:cNvSpPr/>
      </xdr:nvSpPr>
      <xdr:spPr>
        <a:xfrm>
          <a:off x="2857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57513</xdr:rowOff>
    </xdr:from>
    <xdr:to>
      <xdr:col>10</xdr:col>
      <xdr:colOff>165100</xdr:colOff>
      <xdr:row>81</xdr:row>
      <xdr:rowOff>159113</xdr:rowOff>
    </xdr:to>
    <xdr:sp macro="" textlink="">
      <xdr:nvSpPr>
        <xdr:cNvPr id="197" name="フローチャート: 判断 196">
          <a:extLst>
            <a:ext uri="{FF2B5EF4-FFF2-40B4-BE49-F238E27FC236}">
              <a16:creationId xmlns:a16="http://schemas.microsoft.com/office/drawing/2014/main" id="{F269BD45-F0CD-42B8-8DB2-32DFE584D7B0}"/>
            </a:ext>
          </a:extLst>
        </xdr:cNvPr>
        <xdr:cNvSpPr/>
      </xdr:nvSpPr>
      <xdr:spPr>
        <a:xfrm>
          <a:off x="1968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65677</xdr:rowOff>
    </xdr:from>
    <xdr:to>
      <xdr:col>6</xdr:col>
      <xdr:colOff>38100</xdr:colOff>
      <xdr:row>81</xdr:row>
      <xdr:rowOff>167277</xdr:rowOff>
    </xdr:to>
    <xdr:sp macro="" textlink="">
      <xdr:nvSpPr>
        <xdr:cNvPr id="198" name="フローチャート: 判断 197">
          <a:extLst>
            <a:ext uri="{FF2B5EF4-FFF2-40B4-BE49-F238E27FC236}">
              <a16:creationId xmlns:a16="http://schemas.microsoft.com/office/drawing/2014/main" id="{B8833367-83FD-4098-B3EB-80010629E854}"/>
            </a:ext>
          </a:extLst>
        </xdr:cNvPr>
        <xdr:cNvSpPr/>
      </xdr:nvSpPr>
      <xdr:spPr>
        <a:xfrm>
          <a:off x="1079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9B2B5586-44A5-44CB-80C1-485BFBF808C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3E9A031A-5A91-4DD7-B97D-8E0B57E9A9F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D1E22049-5346-4C72-8AB3-5D89D409C4D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1429CFB5-CD4D-49F1-9CD6-A3499F7FBB0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1DEECDE5-A812-437D-B2D7-F28F58B30F8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95069</xdr:rowOff>
    </xdr:from>
    <xdr:to>
      <xdr:col>24</xdr:col>
      <xdr:colOff>114300</xdr:colOff>
      <xdr:row>84</xdr:row>
      <xdr:rowOff>25219</xdr:rowOff>
    </xdr:to>
    <xdr:sp macro="" textlink="">
      <xdr:nvSpPr>
        <xdr:cNvPr id="204" name="楕円 203">
          <a:extLst>
            <a:ext uri="{FF2B5EF4-FFF2-40B4-BE49-F238E27FC236}">
              <a16:creationId xmlns:a16="http://schemas.microsoft.com/office/drawing/2014/main" id="{7DFA4E60-BA15-4771-94B3-90CD26A176A9}"/>
            </a:ext>
          </a:extLst>
        </xdr:cNvPr>
        <xdr:cNvSpPr/>
      </xdr:nvSpPr>
      <xdr:spPr>
        <a:xfrm>
          <a:off x="4584700" y="1432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73496</xdr:rowOff>
    </xdr:from>
    <xdr:ext cx="405111" cy="259045"/>
    <xdr:sp macro="" textlink="">
      <xdr:nvSpPr>
        <xdr:cNvPr id="205" name="【福祉施設】&#10;有形固定資産減価償却率該当値テキスト">
          <a:extLst>
            <a:ext uri="{FF2B5EF4-FFF2-40B4-BE49-F238E27FC236}">
              <a16:creationId xmlns:a16="http://schemas.microsoft.com/office/drawing/2014/main" id="{30B792F6-E42E-4292-953D-474310F3D35B}"/>
            </a:ext>
          </a:extLst>
        </xdr:cNvPr>
        <xdr:cNvSpPr txBox="1"/>
      </xdr:nvSpPr>
      <xdr:spPr>
        <a:xfrm>
          <a:off x="4673600"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46082</xdr:rowOff>
    </xdr:from>
    <xdr:to>
      <xdr:col>20</xdr:col>
      <xdr:colOff>38100</xdr:colOff>
      <xdr:row>83</xdr:row>
      <xdr:rowOff>147682</xdr:rowOff>
    </xdr:to>
    <xdr:sp macro="" textlink="">
      <xdr:nvSpPr>
        <xdr:cNvPr id="206" name="楕円 205">
          <a:extLst>
            <a:ext uri="{FF2B5EF4-FFF2-40B4-BE49-F238E27FC236}">
              <a16:creationId xmlns:a16="http://schemas.microsoft.com/office/drawing/2014/main" id="{8897C4B5-71D9-4C0B-96AD-0BC1DBCBEB2E}"/>
            </a:ext>
          </a:extLst>
        </xdr:cNvPr>
        <xdr:cNvSpPr/>
      </xdr:nvSpPr>
      <xdr:spPr>
        <a:xfrm>
          <a:off x="3746500" y="1427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96882</xdr:rowOff>
    </xdr:from>
    <xdr:to>
      <xdr:col>24</xdr:col>
      <xdr:colOff>63500</xdr:colOff>
      <xdr:row>83</xdr:row>
      <xdr:rowOff>145869</xdr:rowOff>
    </xdr:to>
    <xdr:cxnSp macro="">
      <xdr:nvCxnSpPr>
        <xdr:cNvPr id="207" name="直線コネクタ 206">
          <a:extLst>
            <a:ext uri="{FF2B5EF4-FFF2-40B4-BE49-F238E27FC236}">
              <a16:creationId xmlns:a16="http://schemas.microsoft.com/office/drawing/2014/main" id="{544CB51C-235A-4FD6-936D-2E63E8E325CB}"/>
            </a:ext>
          </a:extLst>
        </xdr:cNvPr>
        <xdr:cNvCxnSpPr/>
      </xdr:nvCxnSpPr>
      <xdr:spPr>
        <a:xfrm>
          <a:off x="3797300" y="14327232"/>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166914</xdr:rowOff>
    </xdr:from>
    <xdr:to>
      <xdr:col>15</xdr:col>
      <xdr:colOff>101600</xdr:colOff>
      <xdr:row>83</xdr:row>
      <xdr:rowOff>97064</xdr:rowOff>
    </xdr:to>
    <xdr:sp macro="" textlink="">
      <xdr:nvSpPr>
        <xdr:cNvPr id="208" name="楕円 207">
          <a:extLst>
            <a:ext uri="{FF2B5EF4-FFF2-40B4-BE49-F238E27FC236}">
              <a16:creationId xmlns:a16="http://schemas.microsoft.com/office/drawing/2014/main" id="{53658D4C-892D-435A-8B2F-2F6A526C34AF}"/>
            </a:ext>
          </a:extLst>
        </xdr:cNvPr>
        <xdr:cNvSpPr/>
      </xdr:nvSpPr>
      <xdr:spPr>
        <a:xfrm>
          <a:off x="2857500" y="142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46264</xdr:rowOff>
    </xdr:from>
    <xdr:to>
      <xdr:col>19</xdr:col>
      <xdr:colOff>177800</xdr:colOff>
      <xdr:row>83</xdr:row>
      <xdr:rowOff>96882</xdr:rowOff>
    </xdr:to>
    <xdr:cxnSp macro="">
      <xdr:nvCxnSpPr>
        <xdr:cNvPr id="209" name="直線コネクタ 208">
          <a:extLst>
            <a:ext uri="{FF2B5EF4-FFF2-40B4-BE49-F238E27FC236}">
              <a16:creationId xmlns:a16="http://schemas.microsoft.com/office/drawing/2014/main" id="{591402FB-21F2-45BD-8C5F-E80E53310411}"/>
            </a:ext>
          </a:extLst>
        </xdr:cNvPr>
        <xdr:cNvCxnSpPr/>
      </xdr:nvCxnSpPr>
      <xdr:spPr>
        <a:xfrm>
          <a:off x="2908300" y="14276614"/>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67311</xdr:rowOff>
    </xdr:from>
    <xdr:to>
      <xdr:col>10</xdr:col>
      <xdr:colOff>165100</xdr:colOff>
      <xdr:row>82</xdr:row>
      <xdr:rowOff>168911</xdr:rowOff>
    </xdr:to>
    <xdr:sp macro="" textlink="">
      <xdr:nvSpPr>
        <xdr:cNvPr id="210" name="楕円 209">
          <a:extLst>
            <a:ext uri="{FF2B5EF4-FFF2-40B4-BE49-F238E27FC236}">
              <a16:creationId xmlns:a16="http://schemas.microsoft.com/office/drawing/2014/main" id="{29DD294C-F85F-4789-B602-955C4BEAC21E}"/>
            </a:ext>
          </a:extLst>
        </xdr:cNvPr>
        <xdr:cNvSpPr/>
      </xdr:nvSpPr>
      <xdr:spPr>
        <a:xfrm>
          <a:off x="1968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118111</xdr:rowOff>
    </xdr:from>
    <xdr:to>
      <xdr:col>15</xdr:col>
      <xdr:colOff>50800</xdr:colOff>
      <xdr:row>83</xdr:row>
      <xdr:rowOff>46264</xdr:rowOff>
    </xdr:to>
    <xdr:cxnSp macro="">
      <xdr:nvCxnSpPr>
        <xdr:cNvPr id="211" name="直線コネクタ 210">
          <a:extLst>
            <a:ext uri="{FF2B5EF4-FFF2-40B4-BE49-F238E27FC236}">
              <a16:creationId xmlns:a16="http://schemas.microsoft.com/office/drawing/2014/main" id="{3225822C-67A0-4939-9EE9-931C0E55D0C9}"/>
            </a:ext>
          </a:extLst>
        </xdr:cNvPr>
        <xdr:cNvCxnSpPr/>
      </xdr:nvCxnSpPr>
      <xdr:spPr>
        <a:xfrm>
          <a:off x="2019300" y="14177011"/>
          <a:ext cx="889000" cy="9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64044</xdr:rowOff>
    </xdr:from>
    <xdr:to>
      <xdr:col>6</xdr:col>
      <xdr:colOff>38100</xdr:colOff>
      <xdr:row>82</xdr:row>
      <xdr:rowOff>165644</xdr:rowOff>
    </xdr:to>
    <xdr:sp macro="" textlink="">
      <xdr:nvSpPr>
        <xdr:cNvPr id="212" name="楕円 211">
          <a:extLst>
            <a:ext uri="{FF2B5EF4-FFF2-40B4-BE49-F238E27FC236}">
              <a16:creationId xmlns:a16="http://schemas.microsoft.com/office/drawing/2014/main" id="{F11341D7-5DF1-4628-B715-F9101F6160D4}"/>
            </a:ext>
          </a:extLst>
        </xdr:cNvPr>
        <xdr:cNvSpPr/>
      </xdr:nvSpPr>
      <xdr:spPr>
        <a:xfrm>
          <a:off x="1079500" y="1412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114844</xdr:rowOff>
    </xdr:from>
    <xdr:to>
      <xdr:col>10</xdr:col>
      <xdr:colOff>114300</xdr:colOff>
      <xdr:row>82</xdr:row>
      <xdr:rowOff>118111</xdr:rowOff>
    </xdr:to>
    <xdr:cxnSp macro="">
      <xdr:nvCxnSpPr>
        <xdr:cNvPr id="213" name="直線コネクタ 212">
          <a:extLst>
            <a:ext uri="{FF2B5EF4-FFF2-40B4-BE49-F238E27FC236}">
              <a16:creationId xmlns:a16="http://schemas.microsoft.com/office/drawing/2014/main" id="{A93CCF99-BE51-406C-B3A2-1C327A21D4CC}"/>
            </a:ext>
          </a:extLst>
        </xdr:cNvPr>
        <xdr:cNvCxnSpPr/>
      </xdr:nvCxnSpPr>
      <xdr:spPr>
        <a:xfrm>
          <a:off x="1130300" y="1417374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141350</xdr:rowOff>
    </xdr:from>
    <xdr:ext cx="405111" cy="259045"/>
    <xdr:sp macro="" textlink="">
      <xdr:nvSpPr>
        <xdr:cNvPr id="214" name="n_1aveValue【福祉施設】&#10;有形固定資産減価償却率">
          <a:extLst>
            <a:ext uri="{FF2B5EF4-FFF2-40B4-BE49-F238E27FC236}">
              <a16:creationId xmlns:a16="http://schemas.microsoft.com/office/drawing/2014/main" id="{185F1149-3AA5-4654-B706-696C4751E8D8}"/>
            </a:ext>
          </a:extLst>
        </xdr:cNvPr>
        <xdr:cNvSpPr txBox="1"/>
      </xdr:nvSpPr>
      <xdr:spPr>
        <a:xfrm>
          <a:off x="35820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28683</xdr:rowOff>
    </xdr:from>
    <xdr:ext cx="405111" cy="259045"/>
    <xdr:sp macro="" textlink="">
      <xdr:nvSpPr>
        <xdr:cNvPr id="215" name="n_2aveValue【福祉施設】&#10;有形固定資産減価償却率">
          <a:extLst>
            <a:ext uri="{FF2B5EF4-FFF2-40B4-BE49-F238E27FC236}">
              <a16:creationId xmlns:a16="http://schemas.microsoft.com/office/drawing/2014/main" id="{2590111C-5AEC-4BDE-B3E6-513990D64728}"/>
            </a:ext>
          </a:extLst>
        </xdr:cNvPr>
        <xdr:cNvSpPr txBox="1"/>
      </xdr:nvSpPr>
      <xdr:spPr>
        <a:xfrm>
          <a:off x="2705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4190</xdr:rowOff>
    </xdr:from>
    <xdr:ext cx="405111" cy="259045"/>
    <xdr:sp macro="" textlink="">
      <xdr:nvSpPr>
        <xdr:cNvPr id="216" name="n_3aveValue【福祉施設】&#10;有形固定資産減価償却率">
          <a:extLst>
            <a:ext uri="{FF2B5EF4-FFF2-40B4-BE49-F238E27FC236}">
              <a16:creationId xmlns:a16="http://schemas.microsoft.com/office/drawing/2014/main" id="{0459D583-CC09-49E6-A270-0C88379CE3D6}"/>
            </a:ext>
          </a:extLst>
        </xdr:cNvPr>
        <xdr:cNvSpPr txBox="1"/>
      </xdr:nvSpPr>
      <xdr:spPr>
        <a:xfrm>
          <a:off x="18167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12354</xdr:rowOff>
    </xdr:from>
    <xdr:ext cx="405111" cy="259045"/>
    <xdr:sp macro="" textlink="">
      <xdr:nvSpPr>
        <xdr:cNvPr id="217" name="n_4aveValue【福祉施設】&#10;有形固定資産減価償却率">
          <a:extLst>
            <a:ext uri="{FF2B5EF4-FFF2-40B4-BE49-F238E27FC236}">
              <a16:creationId xmlns:a16="http://schemas.microsoft.com/office/drawing/2014/main" id="{D58604F4-F0F3-494C-A35B-97BBCA217747}"/>
            </a:ext>
          </a:extLst>
        </xdr:cNvPr>
        <xdr:cNvSpPr txBox="1"/>
      </xdr:nvSpPr>
      <xdr:spPr>
        <a:xfrm>
          <a:off x="927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138809</xdr:rowOff>
    </xdr:from>
    <xdr:ext cx="405111" cy="259045"/>
    <xdr:sp macro="" textlink="">
      <xdr:nvSpPr>
        <xdr:cNvPr id="218" name="n_1mainValue【福祉施設】&#10;有形固定資産減価償却率">
          <a:extLst>
            <a:ext uri="{FF2B5EF4-FFF2-40B4-BE49-F238E27FC236}">
              <a16:creationId xmlns:a16="http://schemas.microsoft.com/office/drawing/2014/main" id="{8DE98732-7153-4D8C-A900-7FE6850FF871}"/>
            </a:ext>
          </a:extLst>
        </xdr:cNvPr>
        <xdr:cNvSpPr txBox="1"/>
      </xdr:nvSpPr>
      <xdr:spPr>
        <a:xfrm>
          <a:off x="35820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88191</xdr:rowOff>
    </xdr:from>
    <xdr:ext cx="405111" cy="259045"/>
    <xdr:sp macro="" textlink="">
      <xdr:nvSpPr>
        <xdr:cNvPr id="219" name="n_2mainValue【福祉施設】&#10;有形固定資産減価償却率">
          <a:extLst>
            <a:ext uri="{FF2B5EF4-FFF2-40B4-BE49-F238E27FC236}">
              <a16:creationId xmlns:a16="http://schemas.microsoft.com/office/drawing/2014/main" id="{95AF8004-B270-413F-8DCE-298CE20A58A1}"/>
            </a:ext>
          </a:extLst>
        </xdr:cNvPr>
        <xdr:cNvSpPr txBox="1"/>
      </xdr:nvSpPr>
      <xdr:spPr>
        <a:xfrm>
          <a:off x="2705744" y="1431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160038</xdr:rowOff>
    </xdr:from>
    <xdr:ext cx="405111" cy="259045"/>
    <xdr:sp macro="" textlink="">
      <xdr:nvSpPr>
        <xdr:cNvPr id="220" name="n_3mainValue【福祉施設】&#10;有形固定資産減価償却率">
          <a:extLst>
            <a:ext uri="{FF2B5EF4-FFF2-40B4-BE49-F238E27FC236}">
              <a16:creationId xmlns:a16="http://schemas.microsoft.com/office/drawing/2014/main" id="{5539850F-75B5-4550-B8B1-EE0460762B98}"/>
            </a:ext>
          </a:extLst>
        </xdr:cNvPr>
        <xdr:cNvSpPr txBox="1"/>
      </xdr:nvSpPr>
      <xdr:spPr>
        <a:xfrm>
          <a:off x="1816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156771</xdr:rowOff>
    </xdr:from>
    <xdr:ext cx="405111" cy="259045"/>
    <xdr:sp macro="" textlink="">
      <xdr:nvSpPr>
        <xdr:cNvPr id="221" name="n_4mainValue【福祉施設】&#10;有形固定資産減価償却率">
          <a:extLst>
            <a:ext uri="{FF2B5EF4-FFF2-40B4-BE49-F238E27FC236}">
              <a16:creationId xmlns:a16="http://schemas.microsoft.com/office/drawing/2014/main" id="{31D699A3-EE4E-4AC0-9579-25CB10D34DE2}"/>
            </a:ext>
          </a:extLst>
        </xdr:cNvPr>
        <xdr:cNvSpPr txBox="1"/>
      </xdr:nvSpPr>
      <xdr:spPr>
        <a:xfrm>
          <a:off x="927744"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0FBA2254-1A67-4A50-A050-91E165A1F2F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D5161657-DE20-4CA8-97EE-20F6F0D2D6F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31E4DDF4-680E-4B58-8C8E-CA76F805D75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071C864F-F2F3-4BFC-9C96-8A9902A3D29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F9D1713D-2D32-4F6C-8B06-C89DF473A9E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EA9EBE59-9B2C-4DD6-A516-849EC92A110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044D3A35-6B08-42DF-90DC-9419E9BF03F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38043346-258A-48B2-9A30-0D06C87606B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id="{2F449A41-3006-4981-A81C-7B2C0EEAE14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id="{F13E4547-49BA-4970-B6BA-48A0B725215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2" name="直線コネクタ 231">
          <a:extLst>
            <a:ext uri="{FF2B5EF4-FFF2-40B4-BE49-F238E27FC236}">
              <a16:creationId xmlns:a16="http://schemas.microsoft.com/office/drawing/2014/main" id="{9FA2B5DD-6DED-4004-8FB5-2A2878C3A156}"/>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3" name="テキスト ボックス 232">
          <a:extLst>
            <a:ext uri="{FF2B5EF4-FFF2-40B4-BE49-F238E27FC236}">
              <a16:creationId xmlns:a16="http://schemas.microsoft.com/office/drawing/2014/main" id="{98E6E7D5-A7AE-45EE-A461-9124A698E995}"/>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4" name="直線コネクタ 233">
          <a:extLst>
            <a:ext uri="{FF2B5EF4-FFF2-40B4-BE49-F238E27FC236}">
              <a16:creationId xmlns:a16="http://schemas.microsoft.com/office/drawing/2014/main" id="{A6EFD395-503E-4637-BA82-B8AF516A035C}"/>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5" name="テキスト ボックス 234">
          <a:extLst>
            <a:ext uri="{FF2B5EF4-FFF2-40B4-BE49-F238E27FC236}">
              <a16:creationId xmlns:a16="http://schemas.microsoft.com/office/drawing/2014/main" id="{40739E99-6D4E-4AB8-ACAD-58A34497871C}"/>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6" name="直線コネクタ 235">
          <a:extLst>
            <a:ext uri="{FF2B5EF4-FFF2-40B4-BE49-F238E27FC236}">
              <a16:creationId xmlns:a16="http://schemas.microsoft.com/office/drawing/2014/main" id="{BF27CAE6-88BE-4F39-A5E7-46F81E8C7C18}"/>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7" name="テキスト ボックス 236">
          <a:extLst>
            <a:ext uri="{FF2B5EF4-FFF2-40B4-BE49-F238E27FC236}">
              <a16:creationId xmlns:a16="http://schemas.microsoft.com/office/drawing/2014/main" id="{CD80D884-D8E8-4220-897E-943CA316693D}"/>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8" name="直線コネクタ 237">
          <a:extLst>
            <a:ext uri="{FF2B5EF4-FFF2-40B4-BE49-F238E27FC236}">
              <a16:creationId xmlns:a16="http://schemas.microsoft.com/office/drawing/2014/main" id="{92E9DE0B-6ECF-4190-8658-E3E6BA1E90CF}"/>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9" name="テキスト ボックス 238">
          <a:extLst>
            <a:ext uri="{FF2B5EF4-FFF2-40B4-BE49-F238E27FC236}">
              <a16:creationId xmlns:a16="http://schemas.microsoft.com/office/drawing/2014/main" id="{94B13A8C-877B-48AE-9373-C5BB75C28117}"/>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a:extLst>
            <a:ext uri="{FF2B5EF4-FFF2-40B4-BE49-F238E27FC236}">
              <a16:creationId xmlns:a16="http://schemas.microsoft.com/office/drawing/2014/main" id="{674B927B-D312-4F10-B84C-94B12E73EEE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id="{0A234399-415E-4D74-AA20-09D8BD260E4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a:extLst>
            <a:ext uri="{FF2B5EF4-FFF2-40B4-BE49-F238E27FC236}">
              <a16:creationId xmlns:a16="http://schemas.microsoft.com/office/drawing/2014/main" id="{84797647-C468-4028-9878-043A2ABFC8B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135255</xdr:rowOff>
    </xdr:from>
    <xdr:to>
      <xdr:col>54</xdr:col>
      <xdr:colOff>189865</xdr:colOff>
      <xdr:row>86</xdr:row>
      <xdr:rowOff>29642</xdr:rowOff>
    </xdr:to>
    <xdr:cxnSp macro="">
      <xdr:nvCxnSpPr>
        <xdr:cNvPr id="243" name="直線コネクタ 242">
          <a:extLst>
            <a:ext uri="{FF2B5EF4-FFF2-40B4-BE49-F238E27FC236}">
              <a16:creationId xmlns:a16="http://schemas.microsoft.com/office/drawing/2014/main" id="{34226285-4616-47F3-B8BB-6A508F0D6B10}"/>
            </a:ext>
          </a:extLst>
        </xdr:cNvPr>
        <xdr:cNvCxnSpPr/>
      </xdr:nvCxnSpPr>
      <xdr:spPr>
        <a:xfrm flipV="1">
          <a:off x="10476865" y="13336905"/>
          <a:ext cx="0" cy="143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33469</xdr:rowOff>
    </xdr:from>
    <xdr:ext cx="469744" cy="259045"/>
    <xdr:sp macro="" textlink="">
      <xdr:nvSpPr>
        <xdr:cNvPr id="244" name="【福祉施設】&#10;一人当たり面積最小値テキスト">
          <a:extLst>
            <a:ext uri="{FF2B5EF4-FFF2-40B4-BE49-F238E27FC236}">
              <a16:creationId xmlns:a16="http://schemas.microsoft.com/office/drawing/2014/main" id="{8386B743-D847-45F1-8CDB-EA1452D3890D}"/>
            </a:ext>
          </a:extLst>
        </xdr:cNvPr>
        <xdr:cNvSpPr txBox="1"/>
      </xdr:nvSpPr>
      <xdr:spPr>
        <a:xfrm>
          <a:off x="10515600" y="1477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29642</xdr:rowOff>
    </xdr:from>
    <xdr:to>
      <xdr:col>55</xdr:col>
      <xdr:colOff>88900</xdr:colOff>
      <xdr:row>86</xdr:row>
      <xdr:rowOff>29642</xdr:rowOff>
    </xdr:to>
    <xdr:cxnSp macro="">
      <xdr:nvCxnSpPr>
        <xdr:cNvPr id="245" name="直線コネクタ 244">
          <a:extLst>
            <a:ext uri="{FF2B5EF4-FFF2-40B4-BE49-F238E27FC236}">
              <a16:creationId xmlns:a16="http://schemas.microsoft.com/office/drawing/2014/main" id="{8D6D19E8-1C7B-466C-B021-01C5CD442558}"/>
            </a:ext>
          </a:extLst>
        </xdr:cNvPr>
        <xdr:cNvCxnSpPr/>
      </xdr:nvCxnSpPr>
      <xdr:spPr>
        <a:xfrm>
          <a:off x="10388600" y="1477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81932</xdr:rowOff>
    </xdr:from>
    <xdr:ext cx="469744" cy="259045"/>
    <xdr:sp macro="" textlink="">
      <xdr:nvSpPr>
        <xdr:cNvPr id="246" name="【福祉施設】&#10;一人当たり面積最大値テキスト">
          <a:extLst>
            <a:ext uri="{FF2B5EF4-FFF2-40B4-BE49-F238E27FC236}">
              <a16:creationId xmlns:a16="http://schemas.microsoft.com/office/drawing/2014/main" id="{5BD623A2-E4B0-4BEA-A9A6-3DEC93B2EBC1}"/>
            </a:ext>
          </a:extLst>
        </xdr:cNvPr>
        <xdr:cNvSpPr txBox="1"/>
      </xdr:nvSpPr>
      <xdr:spPr>
        <a:xfrm>
          <a:off x="10515600" y="1311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135255</xdr:rowOff>
    </xdr:from>
    <xdr:to>
      <xdr:col>55</xdr:col>
      <xdr:colOff>88900</xdr:colOff>
      <xdr:row>77</xdr:row>
      <xdr:rowOff>135255</xdr:rowOff>
    </xdr:to>
    <xdr:cxnSp macro="">
      <xdr:nvCxnSpPr>
        <xdr:cNvPr id="247" name="直線コネクタ 246">
          <a:extLst>
            <a:ext uri="{FF2B5EF4-FFF2-40B4-BE49-F238E27FC236}">
              <a16:creationId xmlns:a16="http://schemas.microsoft.com/office/drawing/2014/main" id="{472AA9F6-5619-4CEA-B29C-6F93D63AEC88}"/>
            </a:ext>
          </a:extLst>
        </xdr:cNvPr>
        <xdr:cNvCxnSpPr/>
      </xdr:nvCxnSpPr>
      <xdr:spPr>
        <a:xfrm>
          <a:off x="10388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18178</xdr:rowOff>
    </xdr:from>
    <xdr:ext cx="469744" cy="259045"/>
    <xdr:sp macro="" textlink="">
      <xdr:nvSpPr>
        <xdr:cNvPr id="248" name="【福祉施設】&#10;一人当たり面積平均値テキスト">
          <a:extLst>
            <a:ext uri="{FF2B5EF4-FFF2-40B4-BE49-F238E27FC236}">
              <a16:creationId xmlns:a16="http://schemas.microsoft.com/office/drawing/2014/main" id="{A69D516C-2574-418F-9A16-F44D46333158}"/>
            </a:ext>
          </a:extLst>
        </xdr:cNvPr>
        <xdr:cNvSpPr txBox="1"/>
      </xdr:nvSpPr>
      <xdr:spPr>
        <a:xfrm>
          <a:off x="10515600" y="14419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166751</xdr:rowOff>
    </xdr:from>
    <xdr:to>
      <xdr:col>55</xdr:col>
      <xdr:colOff>50800</xdr:colOff>
      <xdr:row>85</xdr:row>
      <xdr:rowOff>96901</xdr:rowOff>
    </xdr:to>
    <xdr:sp macro="" textlink="">
      <xdr:nvSpPr>
        <xdr:cNvPr id="249" name="フローチャート: 判断 248">
          <a:extLst>
            <a:ext uri="{FF2B5EF4-FFF2-40B4-BE49-F238E27FC236}">
              <a16:creationId xmlns:a16="http://schemas.microsoft.com/office/drawing/2014/main" id="{0F08D976-6756-474C-8774-09E148DDF16E}"/>
            </a:ext>
          </a:extLst>
        </xdr:cNvPr>
        <xdr:cNvSpPr/>
      </xdr:nvSpPr>
      <xdr:spPr>
        <a:xfrm>
          <a:off x="10426700" y="1456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157607</xdr:rowOff>
    </xdr:from>
    <xdr:to>
      <xdr:col>50</xdr:col>
      <xdr:colOff>165100</xdr:colOff>
      <xdr:row>85</xdr:row>
      <xdr:rowOff>87757</xdr:rowOff>
    </xdr:to>
    <xdr:sp macro="" textlink="">
      <xdr:nvSpPr>
        <xdr:cNvPr id="250" name="フローチャート: 判断 249">
          <a:extLst>
            <a:ext uri="{FF2B5EF4-FFF2-40B4-BE49-F238E27FC236}">
              <a16:creationId xmlns:a16="http://schemas.microsoft.com/office/drawing/2014/main" id="{292D4750-2441-40CA-96A1-B4484F68F940}"/>
            </a:ext>
          </a:extLst>
        </xdr:cNvPr>
        <xdr:cNvSpPr/>
      </xdr:nvSpPr>
      <xdr:spPr>
        <a:xfrm>
          <a:off x="9588500" y="1455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169266</xdr:rowOff>
    </xdr:from>
    <xdr:to>
      <xdr:col>46</xdr:col>
      <xdr:colOff>38100</xdr:colOff>
      <xdr:row>85</xdr:row>
      <xdr:rowOff>99416</xdr:rowOff>
    </xdr:to>
    <xdr:sp macro="" textlink="">
      <xdr:nvSpPr>
        <xdr:cNvPr id="251" name="フローチャート: 判断 250">
          <a:extLst>
            <a:ext uri="{FF2B5EF4-FFF2-40B4-BE49-F238E27FC236}">
              <a16:creationId xmlns:a16="http://schemas.microsoft.com/office/drawing/2014/main" id="{6A36D6C8-65C7-48DC-9476-F98BEE076606}"/>
            </a:ext>
          </a:extLst>
        </xdr:cNvPr>
        <xdr:cNvSpPr/>
      </xdr:nvSpPr>
      <xdr:spPr>
        <a:xfrm>
          <a:off x="8699500" y="1457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6502</xdr:rowOff>
    </xdr:from>
    <xdr:to>
      <xdr:col>41</xdr:col>
      <xdr:colOff>101600</xdr:colOff>
      <xdr:row>85</xdr:row>
      <xdr:rowOff>108102</xdr:rowOff>
    </xdr:to>
    <xdr:sp macro="" textlink="">
      <xdr:nvSpPr>
        <xdr:cNvPr id="252" name="フローチャート: 判断 251">
          <a:extLst>
            <a:ext uri="{FF2B5EF4-FFF2-40B4-BE49-F238E27FC236}">
              <a16:creationId xmlns:a16="http://schemas.microsoft.com/office/drawing/2014/main" id="{D962F3E2-87F4-4C4A-87AB-B81158B4D373}"/>
            </a:ext>
          </a:extLst>
        </xdr:cNvPr>
        <xdr:cNvSpPr/>
      </xdr:nvSpPr>
      <xdr:spPr>
        <a:xfrm>
          <a:off x="7810500" y="1457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23648</xdr:rowOff>
    </xdr:from>
    <xdr:to>
      <xdr:col>36</xdr:col>
      <xdr:colOff>165100</xdr:colOff>
      <xdr:row>85</xdr:row>
      <xdr:rowOff>125248</xdr:rowOff>
    </xdr:to>
    <xdr:sp macro="" textlink="">
      <xdr:nvSpPr>
        <xdr:cNvPr id="253" name="フローチャート: 判断 252">
          <a:extLst>
            <a:ext uri="{FF2B5EF4-FFF2-40B4-BE49-F238E27FC236}">
              <a16:creationId xmlns:a16="http://schemas.microsoft.com/office/drawing/2014/main" id="{09DB8AA4-1B85-4080-A97A-66F5FEF0D697}"/>
            </a:ext>
          </a:extLst>
        </xdr:cNvPr>
        <xdr:cNvSpPr/>
      </xdr:nvSpPr>
      <xdr:spPr>
        <a:xfrm>
          <a:off x="6921500" y="1459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DB7CBD1A-418A-40F1-8309-FDA9D4C414E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BD05FBB1-AB84-4B1C-91FF-3CDE837F6D9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163B9D4B-9D66-41B8-B735-4765DFB06C7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12F1B531-7825-4947-A072-B32711E354D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1FF69AA8-9783-4089-9BDF-7D839819FF9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77597</xdr:rowOff>
    </xdr:from>
    <xdr:to>
      <xdr:col>55</xdr:col>
      <xdr:colOff>50800</xdr:colOff>
      <xdr:row>86</xdr:row>
      <xdr:rowOff>7747</xdr:rowOff>
    </xdr:to>
    <xdr:sp macro="" textlink="">
      <xdr:nvSpPr>
        <xdr:cNvPr id="259" name="楕円 258">
          <a:extLst>
            <a:ext uri="{FF2B5EF4-FFF2-40B4-BE49-F238E27FC236}">
              <a16:creationId xmlns:a16="http://schemas.microsoft.com/office/drawing/2014/main" id="{A1F60E48-72F7-401E-882F-AF18D10C08A2}"/>
            </a:ext>
          </a:extLst>
        </xdr:cNvPr>
        <xdr:cNvSpPr/>
      </xdr:nvSpPr>
      <xdr:spPr>
        <a:xfrm>
          <a:off x="10426700" y="1465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163974</xdr:rowOff>
    </xdr:from>
    <xdr:ext cx="469744" cy="259045"/>
    <xdr:sp macro="" textlink="">
      <xdr:nvSpPr>
        <xdr:cNvPr id="260" name="【福祉施設】&#10;一人当たり面積該当値テキスト">
          <a:extLst>
            <a:ext uri="{FF2B5EF4-FFF2-40B4-BE49-F238E27FC236}">
              <a16:creationId xmlns:a16="http://schemas.microsoft.com/office/drawing/2014/main" id="{EEF67B29-5715-4B64-90CE-E5ACE5AFC03B}"/>
            </a:ext>
          </a:extLst>
        </xdr:cNvPr>
        <xdr:cNvSpPr txBox="1"/>
      </xdr:nvSpPr>
      <xdr:spPr>
        <a:xfrm>
          <a:off x="10515600" y="14565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79883</xdr:rowOff>
    </xdr:from>
    <xdr:to>
      <xdr:col>50</xdr:col>
      <xdr:colOff>165100</xdr:colOff>
      <xdr:row>86</xdr:row>
      <xdr:rowOff>10033</xdr:rowOff>
    </xdr:to>
    <xdr:sp macro="" textlink="">
      <xdr:nvSpPr>
        <xdr:cNvPr id="261" name="楕円 260">
          <a:extLst>
            <a:ext uri="{FF2B5EF4-FFF2-40B4-BE49-F238E27FC236}">
              <a16:creationId xmlns:a16="http://schemas.microsoft.com/office/drawing/2014/main" id="{F21E952C-0720-4843-BEC9-1EF50F1AFC52}"/>
            </a:ext>
          </a:extLst>
        </xdr:cNvPr>
        <xdr:cNvSpPr/>
      </xdr:nvSpPr>
      <xdr:spPr>
        <a:xfrm>
          <a:off x="9588500" y="1465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128397</xdr:rowOff>
    </xdr:from>
    <xdr:to>
      <xdr:col>55</xdr:col>
      <xdr:colOff>0</xdr:colOff>
      <xdr:row>85</xdr:row>
      <xdr:rowOff>130683</xdr:rowOff>
    </xdr:to>
    <xdr:cxnSp macro="">
      <xdr:nvCxnSpPr>
        <xdr:cNvPr id="262" name="直線コネクタ 261">
          <a:extLst>
            <a:ext uri="{FF2B5EF4-FFF2-40B4-BE49-F238E27FC236}">
              <a16:creationId xmlns:a16="http://schemas.microsoft.com/office/drawing/2014/main" id="{2D4EC8A0-6DA5-47E9-8CD6-280A9FAFA856}"/>
            </a:ext>
          </a:extLst>
        </xdr:cNvPr>
        <xdr:cNvCxnSpPr/>
      </xdr:nvCxnSpPr>
      <xdr:spPr>
        <a:xfrm flipV="1">
          <a:off x="9639300" y="14701647"/>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81483</xdr:rowOff>
    </xdr:from>
    <xdr:to>
      <xdr:col>46</xdr:col>
      <xdr:colOff>38100</xdr:colOff>
      <xdr:row>86</xdr:row>
      <xdr:rowOff>11633</xdr:rowOff>
    </xdr:to>
    <xdr:sp macro="" textlink="">
      <xdr:nvSpPr>
        <xdr:cNvPr id="263" name="楕円 262">
          <a:extLst>
            <a:ext uri="{FF2B5EF4-FFF2-40B4-BE49-F238E27FC236}">
              <a16:creationId xmlns:a16="http://schemas.microsoft.com/office/drawing/2014/main" id="{E0E7CBD4-BC75-4111-AAA9-EF7453B7BA5C}"/>
            </a:ext>
          </a:extLst>
        </xdr:cNvPr>
        <xdr:cNvSpPr/>
      </xdr:nvSpPr>
      <xdr:spPr>
        <a:xfrm>
          <a:off x="8699500" y="1465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130683</xdr:rowOff>
    </xdr:from>
    <xdr:to>
      <xdr:col>50</xdr:col>
      <xdr:colOff>114300</xdr:colOff>
      <xdr:row>85</xdr:row>
      <xdr:rowOff>132283</xdr:rowOff>
    </xdr:to>
    <xdr:cxnSp macro="">
      <xdr:nvCxnSpPr>
        <xdr:cNvPr id="264" name="直線コネクタ 263">
          <a:extLst>
            <a:ext uri="{FF2B5EF4-FFF2-40B4-BE49-F238E27FC236}">
              <a16:creationId xmlns:a16="http://schemas.microsoft.com/office/drawing/2014/main" id="{4A0B36FB-1FE2-4A84-89D5-C3DD8962BA4F}"/>
            </a:ext>
          </a:extLst>
        </xdr:cNvPr>
        <xdr:cNvCxnSpPr/>
      </xdr:nvCxnSpPr>
      <xdr:spPr>
        <a:xfrm flipV="1">
          <a:off x="8750300" y="14703933"/>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82626</xdr:rowOff>
    </xdr:from>
    <xdr:to>
      <xdr:col>41</xdr:col>
      <xdr:colOff>101600</xdr:colOff>
      <xdr:row>86</xdr:row>
      <xdr:rowOff>12776</xdr:rowOff>
    </xdr:to>
    <xdr:sp macro="" textlink="">
      <xdr:nvSpPr>
        <xdr:cNvPr id="265" name="楕円 264">
          <a:extLst>
            <a:ext uri="{FF2B5EF4-FFF2-40B4-BE49-F238E27FC236}">
              <a16:creationId xmlns:a16="http://schemas.microsoft.com/office/drawing/2014/main" id="{7B320424-9E39-4C94-82AF-D741E561C09A}"/>
            </a:ext>
          </a:extLst>
        </xdr:cNvPr>
        <xdr:cNvSpPr/>
      </xdr:nvSpPr>
      <xdr:spPr>
        <a:xfrm>
          <a:off x="7810500" y="1465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132283</xdr:rowOff>
    </xdr:from>
    <xdr:to>
      <xdr:col>45</xdr:col>
      <xdr:colOff>177800</xdr:colOff>
      <xdr:row>85</xdr:row>
      <xdr:rowOff>133426</xdr:rowOff>
    </xdr:to>
    <xdr:cxnSp macro="">
      <xdr:nvCxnSpPr>
        <xdr:cNvPr id="266" name="直線コネクタ 265">
          <a:extLst>
            <a:ext uri="{FF2B5EF4-FFF2-40B4-BE49-F238E27FC236}">
              <a16:creationId xmlns:a16="http://schemas.microsoft.com/office/drawing/2014/main" id="{54E6BF04-607C-4952-A507-F3F83C2B136D}"/>
            </a:ext>
          </a:extLst>
        </xdr:cNvPr>
        <xdr:cNvCxnSpPr/>
      </xdr:nvCxnSpPr>
      <xdr:spPr>
        <a:xfrm flipV="1">
          <a:off x="7861300" y="1470553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85598</xdr:rowOff>
    </xdr:from>
    <xdr:to>
      <xdr:col>36</xdr:col>
      <xdr:colOff>165100</xdr:colOff>
      <xdr:row>86</xdr:row>
      <xdr:rowOff>15748</xdr:rowOff>
    </xdr:to>
    <xdr:sp macro="" textlink="">
      <xdr:nvSpPr>
        <xdr:cNvPr id="267" name="楕円 266">
          <a:extLst>
            <a:ext uri="{FF2B5EF4-FFF2-40B4-BE49-F238E27FC236}">
              <a16:creationId xmlns:a16="http://schemas.microsoft.com/office/drawing/2014/main" id="{952A4900-014D-4C32-9066-2C1AE8EAC096}"/>
            </a:ext>
          </a:extLst>
        </xdr:cNvPr>
        <xdr:cNvSpPr/>
      </xdr:nvSpPr>
      <xdr:spPr>
        <a:xfrm>
          <a:off x="6921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133426</xdr:rowOff>
    </xdr:from>
    <xdr:to>
      <xdr:col>41</xdr:col>
      <xdr:colOff>50800</xdr:colOff>
      <xdr:row>85</xdr:row>
      <xdr:rowOff>136398</xdr:rowOff>
    </xdr:to>
    <xdr:cxnSp macro="">
      <xdr:nvCxnSpPr>
        <xdr:cNvPr id="268" name="直線コネクタ 267">
          <a:extLst>
            <a:ext uri="{FF2B5EF4-FFF2-40B4-BE49-F238E27FC236}">
              <a16:creationId xmlns:a16="http://schemas.microsoft.com/office/drawing/2014/main" id="{31B48528-3E69-4FFD-ADAC-97C8AB0DEB08}"/>
            </a:ext>
          </a:extLst>
        </xdr:cNvPr>
        <xdr:cNvCxnSpPr/>
      </xdr:nvCxnSpPr>
      <xdr:spPr>
        <a:xfrm flipV="1">
          <a:off x="6972300" y="14706676"/>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104284</xdr:rowOff>
    </xdr:from>
    <xdr:ext cx="469744" cy="259045"/>
    <xdr:sp macro="" textlink="">
      <xdr:nvSpPr>
        <xdr:cNvPr id="269" name="n_1aveValue【福祉施設】&#10;一人当たり面積">
          <a:extLst>
            <a:ext uri="{FF2B5EF4-FFF2-40B4-BE49-F238E27FC236}">
              <a16:creationId xmlns:a16="http://schemas.microsoft.com/office/drawing/2014/main" id="{B6F42399-7AB3-437D-95D0-AC2B1ABAB72A}"/>
            </a:ext>
          </a:extLst>
        </xdr:cNvPr>
        <xdr:cNvSpPr txBox="1"/>
      </xdr:nvSpPr>
      <xdr:spPr>
        <a:xfrm>
          <a:off x="9391727" y="14334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115943</xdr:rowOff>
    </xdr:from>
    <xdr:ext cx="469744" cy="259045"/>
    <xdr:sp macro="" textlink="">
      <xdr:nvSpPr>
        <xdr:cNvPr id="270" name="n_2aveValue【福祉施設】&#10;一人当たり面積">
          <a:extLst>
            <a:ext uri="{FF2B5EF4-FFF2-40B4-BE49-F238E27FC236}">
              <a16:creationId xmlns:a16="http://schemas.microsoft.com/office/drawing/2014/main" id="{D4A9549D-C450-4CBB-A67E-EBFAD579EECA}"/>
            </a:ext>
          </a:extLst>
        </xdr:cNvPr>
        <xdr:cNvSpPr txBox="1"/>
      </xdr:nvSpPr>
      <xdr:spPr>
        <a:xfrm>
          <a:off x="8515427" y="1434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124629</xdr:rowOff>
    </xdr:from>
    <xdr:ext cx="469744" cy="259045"/>
    <xdr:sp macro="" textlink="">
      <xdr:nvSpPr>
        <xdr:cNvPr id="271" name="n_3aveValue【福祉施設】&#10;一人当たり面積">
          <a:extLst>
            <a:ext uri="{FF2B5EF4-FFF2-40B4-BE49-F238E27FC236}">
              <a16:creationId xmlns:a16="http://schemas.microsoft.com/office/drawing/2014/main" id="{CC795F7A-77A2-4922-B8E8-3D13660779D8}"/>
            </a:ext>
          </a:extLst>
        </xdr:cNvPr>
        <xdr:cNvSpPr txBox="1"/>
      </xdr:nvSpPr>
      <xdr:spPr>
        <a:xfrm>
          <a:off x="7626427" y="143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141775</xdr:rowOff>
    </xdr:from>
    <xdr:ext cx="469744" cy="259045"/>
    <xdr:sp macro="" textlink="">
      <xdr:nvSpPr>
        <xdr:cNvPr id="272" name="n_4aveValue【福祉施設】&#10;一人当たり面積">
          <a:extLst>
            <a:ext uri="{FF2B5EF4-FFF2-40B4-BE49-F238E27FC236}">
              <a16:creationId xmlns:a16="http://schemas.microsoft.com/office/drawing/2014/main" id="{3EBC4889-8736-4244-A337-5E57E8625FEF}"/>
            </a:ext>
          </a:extLst>
        </xdr:cNvPr>
        <xdr:cNvSpPr txBox="1"/>
      </xdr:nvSpPr>
      <xdr:spPr>
        <a:xfrm>
          <a:off x="6737427" y="1437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1160</xdr:rowOff>
    </xdr:from>
    <xdr:ext cx="469744" cy="259045"/>
    <xdr:sp macro="" textlink="">
      <xdr:nvSpPr>
        <xdr:cNvPr id="273" name="n_1mainValue【福祉施設】&#10;一人当たり面積">
          <a:extLst>
            <a:ext uri="{FF2B5EF4-FFF2-40B4-BE49-F238E27FC236}">
              <a16:creationId xmlns:a16="http://schemas.microsoft.com/office/drawing/2014/main" id="{63EB4139-7CCC-42A0-9FAA-EF13644F56AB}"/>
            </a:ext>
          </a:extLst>
        </xdr:cNvPr>
        <xdr:cNvSpPr txBox="1"/>
      </xdr:nvSpPr>
      <xdr:spPr>
        <a:xfrm>
          <a:off x="9391727" y="14745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2760</xdr:rowOff>
    </xdr:from>
    <xdr:ext cx="469744" cy="259045"/>
    <xdr:sp macro="" textlink="">
      <xdr:nvSpPr>
        <xdr:cNvPr id="274" name="n_2mainValue【福祉施設】&#10;一人当たり面積">
          <a:extLst>
            <a:ext uri="{FF2B5EF4-FFF2-40B4-BE49-F238E27FC236}">
              <a16:creationId xmlns:a16="http://schemas.microsoft.com/office/drawing/2014/main" id="{10282F48-1CEB-4ADD-911D-AD8A7D260A1E}"/>
            </a:ext>
          </a:extLst>
        </xdr:cNvPr>
        <xdr:cNvSpPr txBox="1"/>
      </xdr:nvSpPr>
      <xdr:spPr>
        <a:xfrm>
          <a:off x="8515427" y="1474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3903</xdr:rowOff>
    </xdr:from>
    <xdr:ext cx="469744" cy="259045"/>
    <xdr:sp macro="" textlink="">
      <xdr:nvSpPr>
        <xdr:cNvPr id="275" name="n_3mainValue【福祉施設】&#10;一人当たり面積">
          <a:extLst>
            <a:ext uri="{FF2B5EF4-FFF2-40B4-BE49-F238E27FC236}">
              <a16:creationId xmlns:a16="http://schemas.microsoft.com/office/drawing/2014/main" id="{6E21E21F-13DB-4849-A5E0-D8B812D611D8}"/>
            </a:ext>
          </a:extLst>
        </xdr:cNvPr>
        <xdr:cNvSpPr txBox="1"/>
      </xdr:nvSpPr>
      <xdr:spPr>
        <a:xfrm>
          <a:off x="7626427" y="1474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6875</xdr:rowOff>
    </xdr:from>
    <xdr:ext cx="469744" cy="259045"/>
    <xdr:sp macro="" textlink="">
      <xdr:nvSpPr>
        <xdr:cNvPr id="276" name="n_4mainValue【福祉施設】&#10;一人当たり面積">
          <a:extLst>
            <a:ext uri="{FF2B5EF4-FFF2-40B4-BE49-F238E27FC236}">
              <a16:creationId xmlns:a16="http://schemas.microsoft.com/office/drawing/2014/main" id="{7EAE2A25-9AE2-4CD7-8C22-E6E27A2DAAE9}"/>
            </a:ext>
          </a:extLst>
        </xdr:cNvPr>
        <xdr:cNvSpPr txBox="1"/>
      </xdr:nvSpPr>
      <xdr:spPr>
        <a:xfrm>
          <a:off x="67374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a:extLst>
            <a:ext uri="{FF2B5EF4-FFF2-40B4-BE49-F238E27FC236}">
              <a16:creationId xmlns:a16="http://schemas.microsoft.com/office/drawing/2014/main" id="{03986C6A-76FB-449C-807D-C671A762A53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a:extLst>
            <a:ext uri="{FF2B5EF4-FFF2-40B4-BE49-F238E27FC236}">
              <a16:creationId xmlns:a16="http://schemas.microsoft.com/office/drawing/2014/main" id="{E075637F-960E-4A77-BC9E-6C8B37934FC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a:extLst>
            <a:ext uri="{FF2B5EF4-FFF2-40B4-BE49-F238E27FC236}">
              <a16:creationId xmlns:a16="http://schemas.microsoft.com/office/drawing/2014/main" id="{F364C457-DBBC-48CE-90A0-BAD220E9C98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a:extLst>
            <a:ext uri="{FF2B5EF4-FFF2-40B4-BE49-F238E27FC236}">
              <a16:creationId xmlns:a16="http://schemas.microsoft.com/office/drawing/2014/main" id="{2818B51D-EE5B-4AB0-AD1D-0823DD2F74B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a:extLst>
            <a:ext uri="{FF2B5EF4-FFF2-40B4-BE49-F238E27FC236}">
              <a16:creationId xmlns:a16="http://schemas.microsoft.com/office/drawing/2014/main" id="{EB27F3C5-388F-4897-8525-26CCF1720F9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a:extLst>
            <a:ext uri="{FF2B5EF4-FFF2-40B4-BE49-F238E27FC236}">
              <a16:creationId xmlns:a16="http://schemas.microsoft.com/office/drawing/2014/main" id="{47681ECC-401D-46A3-AE28-A9DC9D930D2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a:extLst>
            <a:ext uri="{FF2B5EF4-FFF2-40B4-BE49-F238E27FC236}">
              <a16:creationId xmlns:a16="http://schemas.microsoft.com/office/drawing/2014/main" id="{223F4AE5-A856-473B-9A5F-EDD249B3C9C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a:extLst>
            <a:ext uri="{FF2B5EF4-FFF2-40B4-BE49-F238E27FC236}">
              <a16:creationId xmlns:a16="http://schemas.microsoft.com/office/drawing/2014/main" id="{CF228C9B-7945-415D-B449-2425A77BB97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5" name="テキスト ボックス 284">
          <a:extLst>
            <a:ext uri="{FF2B5EF4-FFF2-40B4-BE49-F238E27FC236}">
              <a16:creationId xmlns:a16="http://schemas.microsoft.com/office/drawing/2014/main" id="{D7660A3B-5084-4BEF-9E72-CD2A2404DC1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6" name="直線コネクタ 285">
          <a:extLst>
            <a:ext uri="{FF2B5EF4-FFF2-40B4-BE49-F238E27FC236}">
              <a16:creationId xmlns:a16="http://schemas.microsoft.com/office/drawing/2014/main" id="{CD9A3E62-1C3D-4C32-80BC-6825FF4C7F8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7" name="テキスト ボックス 286">
          <a:extLst>
            <a:ext uri="{FF2B5EF4-FFF2-40B4-BE49-F238E27FC236}">
              <a16:creationId xmlns:a16="http://schemas.microsoft.com/office/drawing/2014/main" id="{17EA8DA7-50E5-4B39-A880-9DC6FE194827}"/>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8" name="直線コネクタ 287">
          <a:extLst>
            <a:ext uri="{FF2B5EF4-FFF2-40B4-BE49-F238E27FC236}">
              <a16:creationId xmlns:a16="http://schemas.microsoft.com/office/drawing/2014/main" id="{1A5933E7-905B-4E0D-A957-4AE25A0BE96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9" name="テキスト ボックス 288">
          <a:extLst>
            <a:ext uri="{FF2B5EF4-FFF2-40B4-BE49-F238E27FC236}">
              <a16:creationId xmlns:a16="http://schemas.microsoft.com/office/drawing/2014/main" id="{AC9D8A75-7729-4C80-8827-73048F6284EB}"/>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0" name="直線コネクタ 289">
          <a:extLst>
            <a:ext uri="{FF2B5EF4-FFF2-40B4-BE49-F238E27FC236}">
              <a16:creationId xmlns:a16="http://schemas.microsoft.com/office/drawing/2014/main" id="{C5B1525F-060C-48FC-8735-8931DE1C1AFA}"/>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1" name="テキスト ボックス 290">
          <a:extLst>
            <a:ext uri="{FF2B5EF4-FFF2-40B4-BE49-F238E27FC236}">
              <a16:creationId xmlns:a16="http://schemas.microsoft.com/office/drawing/2014/main" id="{61EA8803-AFC5-4661-AFFC-821F421CA171}"/>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2" name="直線コネクタ 291">
          <a:extLst>
            <a:ext uri="{FF2B5EF4-FFF2-40B4-BE49-F238E27FC236}">
              <a16:creationId xmlns:a16="http://schemas.microsoft.com/office/drawing/2014/main" id="{B532F2F0-F4C6-4231-AE6C-9E91D1E1A787}"/>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3" name="テキスト ボックス 292">
          <a:extLst>
            <a:ext uri="{FF2B5EF4-FFF2-40B4-BE49-F238E27FC236}">
              <a16:creationId xmlns:a16="http://schemas.microsoft.com/office/drawing/2014/main" id="{9BA14FEB-7610-4E7B-8436-4CA1DDA50519}"/>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4" name="直線コネクタ 293">
          <a:extLst>
            <a:ext uri="{FF2B5EF4-FFF2-40B4-BE49-F238E27FC236}">
              <a16:creationId xmlns:a16="http://schemas.microsoft.com/office/drawing/2014/main" id="{959C129A-D975-41DB-96F8-8189EAE44F65}"/>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5" name="テキスト ボックス 294">
          <a:extLst>
            <a:ext uri="{FF2B5EF4-FFF2-40B4-BE49-F238E27FC236}">
              <a16:creationId xmlns:a16="http://schemas.microsoft.com/office/drawing/2014/main" id="{65920914-C512-4B33-BD53-743FB6AD2636}"/>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6" name="直線コネクタ 295">
          <a:extLst>
            <a:ext uri="{FF2B5EF4-FFF2-40B4-BE49-F238E27FC236}">
              <a16:creationId xmlns:a16="http://schemas.microsoft.com/office/drawing/2014/main" id="{C1105EDA-851C-4066-8EF3-AF8EA2282534}"/>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7" name="テキスト ボックス 296">
          <a:extLst>
            <a:ext uri="{FF2B5EF4-FFF2-40B4-BE49-F238E27FC236}">
              <a16:creationId xmlns:a16="http://schemas.microsoft.com/office/drawing/2014/main" id="{F1F76D36-F6D3-4BFD-9DAF-542075E8CF08}"/>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8" name="直線コネクタ 297">
          <a:extLst>
            <a:ext uri="{FF2B5EF4-FFF2-40B4-BE49-F238E27FC236}">
              <a16:creationId xmlns:a16="http://schemas.microsoft.com/office/drawing/2014/main" id="{D1BEE690-815D-40E4-AF1C-FBA91DDE475A}"/>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9" name="テキスト ボックス 298">
          <a:extLst>
            <a:ext uri="{FF2B5EF4-FFF2-40B4-BE49-F238E27FC236}">
              <a16:creationId xmlns:a16="http://schemas.microsoft.com/office/drawing/2014/main" id="{F316FA52-07EC-4332-ADEA-8E2CFC254208}"/>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0" name="直線コネクタ 299">
          <a:extLst>
            <a:ext uri="{FF2B5EF4-FFF2-40B4-BE49-F238E27FC236}">
              <a16:creationId xmlns:a16="http://schemas.microsoft.com/office/drawing/2014/main" id="{E32955EB-117E-4F27-8515-BBB626CDC4CB}"/>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市民会館】&#10;有形固定資産減価償却率グラフ枠">
          <a:extLst>
            <a:ext uri="{FF2B5EF4-FFF2-40B4-BE49-F238E27FC236}">
              <a16:creationId xmlns:a16="http://schemas.microsoft.com/office/drawing/2014/main" id="{A82F8214-CFBA-4737-B413-32A21F66B4C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139881</xdr:rowOff>
    </xdr:from>
    <xdr:to>
      <xdr:col>24</xdr:col>
      <xdr:colOff>62865</xdr:colOff>
      <xdr:row>109</xdr:row>
      <xdr:rowOff>35379</xdr:rowOff>
    </xdr:to>
    <xdr:cxnSp macro="">
      <xdr:nvCxnSpPr>
        <xdr:cNvPr id="302" name="直線コネクタ 301">
          <a:extLst>
            <a:ext uri="{FF2B5EF4-FFF2-40B4-BE49-F238E27FC236}">
              <a16:creationId xmlns:a16="http://schemas.microsoft.com/office/drawing/2014/main" id="{E8D81B6D-5124-4DCD-91B4-653B6F8D46A5}"/>
            </a:ext>
          </a:extLst>
        </xdr:cNvPr>
        <xdr:cNvCxnSpPr/>
      </xdr:nvCxnSpPr>
      <xdr:spPr>
        <a:xfrm flipV="1">
          <a:off x="4634865" y="1728488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3" name="【市民会館】&#10;有形固定資産減価償却率最小値テキスト">
          <a:extLst>
            <a:ext uri="{FF2B5EF4-FFF2-40B4-BE49-F238E27FC236}">
              <a16:creationId xmlns:a16="http://schemas.microsoft.com/office/drawing/2014/main" id="{DC1FF07B-8C8D-4C2C-BBCA-A6F4A4E3F01C}"/>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4" name="直線コネクタ 303">
          <a:extLst>
            <a:ext uri="{FF2B5EF4-FFF2-40B4-BE49-F238E27FC236}">
              <a16:creationId xmlns:a16="http://schemas.microsoft.com/office/drawing/2014/main" id="{50E11860-4166-4B8A-AC20-9A48C2E1B62E}"/>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86558</xdr:rowOff>
    </xdr:from>
    <xdr:ext cx="405111" cy="259045"/>
    <xdr:sp macro="" textlink="">
      <xdr:nvSpPr>
        <xdr:cNvPr id="305" name="【市民会館】&#10;有形固定資産減価償却率最大値テキスト">
          <a:extLst>
            <a:ext uri="{FF2B5EF4-FFF2-40B4-BE49-F238E27FC236}">
              <a16:creationId xmlns:a16="http://schemas.microsoft.com/office/drawing/2014/main" id="{6F1FB80D-1268-4D76-BFC4-63D20BE1A700}"/>
            </a:ext>
          </a:extLst>
        </xdr:cNvPr>
        <xdr:cNvSpPr txBox="1"/>
      </xdr:nvSpPr>
      <xdr:spPr>
        <a:xfrm>
          <a:off x="4673600" y="1706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139881</xdr:rowOff>
    </xdr:from>
    <xdr:to>
      <xdr:col>24</xdr:col>
      <xdr:colOff>152400</xdr:colOff>
      <xdr:row>100</xdr:row>
      <xdr:rowOff>139881</xdr:rowOff>
    </xdr:to>
    <xdr:cxnSp macro="">
      <xdr:nvCxnSpPr>
        <xdr:cNvPr id="306" name="直線コネクタ 305">
          <a:extLst>
            <a:ext uri="{FF2B5EF4-FFF2-40B4-BE49-F238E27FC236}">
              <a16:creationId xmlns:a16="http://schemas.microsoft.com/office/drawing/2014/main" id="{2407D0C8-398B-424C-A2EB-B4BBBC98E778}"/>
            </a:ext>
          </a:extLst>
        </xdr:cNvPr>
        <xdr:cNvCxnSpPr/>
      </xdr:nvCxnSpPr>
      <xdr:spPr>
        <a:xfrm>
          <a:off x="4546600" y="1728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10721</xdr:rowOff>
    </xdr:from>
    <xdr:ext cx="405111" cy="259045"/>
    <xdr:sp macro="" textlink="">
      <xdr:nvSpPr>
        <xdr:cNvPr id="307" name="【市民会館】&#10;有形固定資産減価償却率平均値テキスト">
          <a:extLst>
            <a:ext uri="{FF2B5EF4-FFF2-40B4-BE49-F238E27FC236}">
              <a16:creationId xmlns:a16="http://schemas.microsoft.com/office/drawing/2014/main" id="{E8E6FAD5-560F-4F6F-9863-674A9E8AEE7A}"/>
            </a:ext>
          </a:extLst>
        </xdr:cNvPr>
        <xdr:cNvSpPr txBox="1"/>
      </xdr:nvSpPr>
      <xdr:spPr>
        <a:xfrm>
          <a:off x="4673600" y="1784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308" name="フローチャート: 判断 307">
          <a:extLst>
            <a:ext uri="{FF2B5EF4-FFF2-40B4-BE49-F238E27FC236}">
              <a16:creationId xmlns:a16="http://schemas.microsoft.com/office/drawing/2014/main" id="{7D286205-8EBB-4CE2-8848-5E91F8FCA6E2}"/>
            </a:ext>
          </a:extLst>
        </xdr:cNvPr>
        <xdr:cNvSpPr/>
      </xdr:nvSpPr>
      <xdr:spPr>
        <a:xfrm>
          <a:off x="4584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162561</xdr:rowOff>
    </xdr:from>
    <xdr:to>
      <xdr:col>20</xdr:col>
      <xdr:colOff>38100</xdr:colOff>
      <xdr:row>105</xdr:row>
      <xdr:rowOff>92711</xdr:rowOff>
    </xdr:to>
    <xdr:sp macro="" textlink="">
      <xdr:nvSpPr>
        <xdr:cNvPr id="309" name="フローチャート: 判断 308">
          <a:extLst>
            <a:ext uri="{FF2B5EF4-FFF2-40B4-BE49-F238E27FC236}">
              <a16:creationId xmlns:a16="http://schemas.microsoft.com/office/drawing/2014/main" id="{54F092E2-665D-450D-9DCD-01C979E98ED8}"/>
            </a:ext>
          </a:extLst>
        </xdr:cNvPr>
        <xdr:cNvSpPr/>
      </xdr:nvSpPr>
      <xdr:spPr>
        <a:xfrm>
          <a:off x="3746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79284</xdr:rowOff>
    </xdr:from>
    <xdr:to>
      <xdr:col>15</xdr:col>
      <xdr:colOff>101600</xdr:colOff>
      <xdr:row>105</xdr:row>
      <xdr:rowOff>9434</xdr:rowOff>
    </xdr:to>
    <xdr:sp macro="" textlink="">
      <xdr:nvSpPr>
        <xdr:cNvPr id="310" name="フローチャート: 判断 309">
          <a:extLst>
            <a:ext uri="{FF2B5EF4-FFF2-40B4-BE49-F238E27FC236}">
              <a16:creationId xmlns:a16="http://schemas.microsoft.com/office/drawing/2014/main" id="{638D91FA-B0B0-473E-8060-B2819586D871}"/>
            </a:ext>
          </a:extLst>
        </xdr:cNvPr>
        <xdr:cNvSpPr/>
      </xdr:nvSpPr>
      <xdr:spPr>
        <a:xfrm>
          <a:off x="2857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79284</xdr:rowOff>
    </xdr:from>
    <xdr:to>
      <xdr:col>10</xdr:col>
      <xdr:colOff>165100</xdr:colOff>
      <xdr:row>105</xdr:row>
      <xdr:rowOff>9434</xdr:rowOff>
    </xdr:to>
    <xdr:sp macro="" textlink="">
      <xdr:nvSpPr>
        <xdr:cNvPr id="311" name="フローチャート: 判断 310">
          <a:extLst>
            <a:ext uri="{FF2B5EF4-FFF2-40B4-BE49-F238E27FC236}">
              <a16:creationId xmlns:a16="http://schemas.microsoft.com/office/drawing/2014/main" id="{1B25B63F-1784-4150-91A7-80016D20F3FE}"/>
            </a:ext>
          </a:extLst>
        </xdr:cNvPr>
        <xdr:cNvSpPr/>
      </xdr:nvSpPr>
      <xdr:spPr>
        <a:xfrm>
          <a:off x="1968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92348</xdr:rowOff>
    </xdr:from>
    <xdr:to>
      <xdr:col>6</xdr:col>
      <xdr:colOff>38100</xdr:colOff>
      <xdr:row>105</xdr:row>
      <xdr:rowOff>22498</xdr:rowOff>
    </xdr:to>
    <xdr:sp macro="" textlink="">
      <xdr:nvSpPr>
        <xdr:cNvPr id="312" name="フローチャート: 判断 311">
          <a:extLst>
            <a:ext uri="{FF2B5EF4-FFF2-40B4-BE49-F238E27FC236}">
              <a16:creationId xmlns:a16="http://schemas.microsoft.com/office/drawing/2014/main" id="{2CDDC011-2E8D-43A4-8681-5B8A7A83D38F}"/>
            </a:ext>
          </a:extLst>
        </xdr:cNvPr>
        <xdr:cNvSpPr/>
      </xdr:nvSpPr>
      <xdr:spPr>
        <a:xfrm>
          <a:off x="1079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25B8A062-8F55-4789-A388-556D3544EC0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4FEA16A9-1F1D-40D5-AB3B-605A9399DBF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094DB4B1-80A0-4316-AE4B-10F443BE97A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FDACEB62-924B-413D-A9D1-513A990BE86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CF3A0825-CF2B-4433-AD93-3AE0F3ADE458}"/>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59689</xdr:rowOff>
    </xdr:from>
    <xdr:to>
      <xdr:col>24</xdr:col>
      <xdr:colOff>114300</xdr:colOff>
      <xdr:row>107</xdr:row>
      <xdr:rowOff>161289</xdr:rowOff>
    </xdr:to>
    <xdr:sp macro="" textlink="">
      <xdr:nvSpPr>
        <xdr:cNvPr id="318" name="楕円 317">
          <a:extLst>
            <a:ext uri="{FF2B5EF4-FFF2-40B4-BE49-F238E27FC236}">
              <a16:creationId xmlns:a16="http://schemas.microsoft.com/office/drawing/2014/main" id="{F30CDA35-0AE0-44F0-A00E-176E623CBDAD}"/>
            </a:ext>
          </a:extLst>
        </xdr:cNvPr>
        <xdr:cNvSpPr/>
      </xdr:nvSpPr>
      <xdr:spPr>
        <a:xfrm>
          <a:off x="4584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38116</xdr:rowOff>
    </xdr:from>
    <xdr:ext cx="405111" cy="259045"/>
    <xdr:sp macro="" textlink="">
      <xdr:nvSpPr>
        <xdr:cNvPr id="319" name="【市民会館】&#10;有形固定資産減価償却率該当値テキスト">
          <a:extLst>
            <a:ext uri="{FF2B5EF4-FFF2-40B4-BE49-F238E27FC236}">
              <a16:creationId xmlns:a16="http://schemas.microsoft.com/office/drawing/2014/main" id="{8851B009-7708-4938-9B00-DD0AD4062AC1}"/>
            </a:ext>
          </a:extLst>
        </xdr:cNvPr>
        <xdr:cNvSpPr txBox="1"/>
      </xdr:nvSpPr>
      <xdr:spPr>
        <a:xfrm>
          <a:off x="4673600"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31931</xdr:rowOff>
    </xdr:from>
    <xdr:to>
      <xdr:col>20</xdr:col>
      <xdr:colOff>38100</xdr:colOff>
      <xdr:row>107</xdr:row>
      <xdr:rowOff>133531</xdr:rowOff>
    </xdr:to>
    <xdr:sp macro="" textlink="">
      <xdr:nvSpPr>
        <xdr:cNvPr id="320" name="楕円 319">
          <a:extLst>
            <a:ext uri="{FF2B5EF4-FFF2-40B4-BE49-F238E27FC236}">
              <a16:creationId xmlns:a16="http://schemas.microsoft.com/office/drawing/2014/main" id="{66A02621-64F1-46C9-905B-7255985AAEAE}"/>
            </a:ext>
          </a:extLst>
        </xdr:cNvPr>
        <xdr:cNvSpPr/>
      </xdr:nvSpPr>
      <xdr:spPr>
        <a:xfrm>
          <a:off x="3746500" y="183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82731</xdr:rowOff>
    </xdr:from>
    <xdr:to>
      <xdr:col>24</xdr:col>
      <xdr:colOff>63500</xdr:colOff>
      <xdr:row>107</xdr:row>
      <xdr:rowOff>110489</xdr:rowOff>
    </xdr:to>
    <xdr:cxnSp macro="">
      <xdr:nvCxnSpPr>
        <xdr:cNvPr id="321" name="直線コネクタ 320">
          <a:extLst>
            <a:ext uri="{FF2B5EF4-FFF2-40B4-BE49-F238E27FC236}">
              <a16:creationId xmlns:a16="http://schemas.microsoft.com/office/drawing/2014/main" id="{A2AB82E5-9D91-470C-B622-12A4CD883C9C}"/>
            </a:ext>
          </a:extLst>
        </xdr:cNvPr>
        <xdr:cNvCxnSpPr/>
      </xdr:nvCxnSpPr>
      <xdr:spPr>
        <a:xfrm>
          <a:off x="3797300" y="18427881"/>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2539</xdr:rowOff>
    </xdr:from>
    <xdr:to>
      <xdr:col>15</xdr:col>
      <xdr:colOff>101600</xdr:colOff>
      <xdr:row>107</xdr:row>
      <xdr:rowOff>104139</xdr:rowOff>
    </xdr:to>
    <xdr:sp macro="" textlink="">
      <xdr:nvSpPr>
        <xdr:cNvPr id="322" name="楕円 321">
          <a:extLst>
            <a:ext uri="{FF2B5EF4-FFF2-40B4-BE49-F238E27FC236}">
              <a16:creationId xmlns:a16="http://schemas.microsoft.com/office/drawing/2014/main" id="{3C5B3A45-D7B9-4E33-9008-3B35DB9728B6}"/>
            </a:ext>
          </a:extLst>
        </xdr:cNvPr>
        <xdr:cNvSpPr/>
      </xdr:nvSpPr>
      <xdr:spPr>
        <a:xfrm>
          <a:off x="2857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53339</xdr:rowOff>
    </xdr:from>
    <xdr:to>
      <xdr:col>19</xdr:col>
      <xdr:colOff>177800</xdr:colOff>
      <xdr:row>107</xdr:row>
      <xdr:rowOff>82731</xdr:rowOff>
    </xdr:to>
    <xdr:cxnSp macro="">
      <xdr:nvCxnSpPr>
        <xdr:cNvPr id="323" name="直線コネクタ 322">
          <a:extLst>
            <a:ext uri="{FF2B5EF4-FFF2-40B4-BE49-F238E27FC236}">
              <a16:creationId xmlns:a16="http://schemas.microsoft.com/office/drawing/2014/main" id="{2FE02FE3-7893-4BEA-A153-0AF1AEDF34EE}"/>
            </a:ext>
          </a:extLst>
        </xdr:cNvPr>
        <xdr:cNvCxnSpPr/>
      </xdr:nvCxnSpPr>
      <xdr:spPr>
        <a:xfrm>
          <a:off x="2908300" y="18398489"/>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165826</xdr:rowOff>
    </xdr:from>
    <xdr:to>
      <xdr:col>10</xdr:col>
      <xdr:colOff>165100</xdr:colOff>
      <xdr:row>106</xdr:row>
      <xdr:rowOff>95976</xdr:rowOff>
    </xdr:to>
    <xdr:sp macro="" textlink="">
      <xdr:nvSpPr>
        <xdr:cNvPr id="324" name="楕円 323">
          <a:extLst>
            <a:ext uri="{FF2B5EF4-FFF2-40B4-BE49-F238E27FC236}">
              <a16:creationId xmlns:a16="http://schemas.microsoft.com/office/drawing/2014/main" id="{E56D4205-3D2B-49E9-91BB-2BAC54322609}"/>
            </a:ext>
          </a:extLst>
        </xdr:cNvPr>
        <xdr:cNvSpPr/>
      </xdr:nvSpPr>
      <xdr:spPr>
        <a:xfrm>
          <a:off x="1968500" y="181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45176</xdr:rowOff>
    </xdr:from>
    <xdr:to>
      <xdr:col>15</xdr:col>
      <xdr:colOff>50800</xdr:colOff>
      <xdr:row>107</xdr:row>
      <xdr:rowOff>53339</xdr:rowOff>
    </xdr:to>
    <xdr:cxnSp macro="">
      <xdr:nvCxnSpPr>
        <xdr:cNvPr id="325" name="直線コネクタ 324">
          <a:extLst>
            <a:ext uri="{FF2B5EF4-FFF2-40B4-BE49-F238E27FC236}">
              <a16:creationId xmlns:a16="http://schemas.microsoft.com/office/drawing/2014/main" id="{02BE15BE-34DF-46CB-9A1B-6A5CB8C02B82}"/>
            </a:ext>
          </a:extLst>
        </xdr:cNvPr>
        <xdr:cNvCxnSpPr/>
      </xdr:nvCxnSpPr>
      <xdr:spPr>
        <a:xfrm>
          <a:off x="2019300" y="18218876"/>
          <a:ext cx="8890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126637</xdr:rowOff>
    </xdr:from>
    <xdr:to>
      <xdr:col>6</xdr:col>
      <xdr:colOff>38100</xdr:colOff>
      <xdr:row>106</xdr:row>
      <xdr:rowOff>56787</xdr:rowOff>
    </xdr:to>
    <xdr:sp macro="" textlink="">
      <xdr:nvSpPr>
        <xdr:cNvPr id="326" name="楕円 325">
          <a:extLst>
            <a:ext uri="{FF2B5EF4-FFF2-40B4-BE49-F238E27FC236}">
              <a16:creationId xmlns:a16="http://schemas.microsoft.com/office/drawing/2014/main" id="{F2896324-5F18-4851-913E-B852C8D750B6}"/>
            </a:ext>
          </a:extLst>
        </xdr:cNvPr>
        <xdr:cNvSpPr/>
      </xdr:nvSpPr>
      <xdr:spPr>
        <a:xfrm>
          <a:off x="1079500" y="181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5987</xdr:rowOff>
    </xdr:from>
    <xdr:to>
      <xdr:col>10</xdr:col>
      <xdr:colOff>114300</xdr:colOff>
      <xdr:row>106</xdr:row>
      <xdr:rowOff>45176</xdr:rowOff>
    </xdr:to>
    <xdr:cxnSp macro="">
      <xdr:nvCxnSpPr>
        <xdr:cNvPr id="327" name="直線コネクタ 326">
          <a:extLst>
            <a:ext uri="{FF2B5EF4-FFF2-40B4-BE49-F238E27FC236}">
              <a16:creationId xmlns:a16="http://schemas.microsoft.com/office/drawing/2014/main" id="{5D1BC5F9-AA45-45C4-84A9-B091652434DD}"/>
            </a:ext>
          </a:extLst>
        </xdr:cNvPr>
        <xdr:cNvCxnSpPr/>
      </xdr:nvCxnSpPr>
      <xdr:spPr>
        <a:xfrm>
          <a:off x="1130300" y="1817968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109238</xdr:rowOff>
    </xdr:from>
    <xdr:ext cx="405111" cy="259045"/>
    <xdr:sp macro="" textlink="">
      <xdr:nvSpPr>
        <xdr:cNvPr id="328" name="n_1aveValue【市民会館】&#10;有形固定資産減価償却率">
          <a:extLst>
            <a:ext uri="{FF2B5EF4-FFF2-40B4-BE49-F238E27FC236}">
              <a16:creationId xmlns:a16="http://schemas.microsoft.com/office/drawing/2014/main" id="{24B2F064-2459-4CEF-923A-E563FF4E4B80}"/>
            </a:ext>
          </a:extLst>
        </xdr:cNvPr>
        <xdr:cNvSpPr txBox="1"/>
      </xdr:nvSpPr>
      <xdr:spPr>
        <a:xfrm>
          <a:off x="35820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25961</xdr:rowOff>
    </xdr:from>
    <xdr:ext cx="405111" cy="259045"/>
    <xdr:sp macro="" textlink="">
      <xdr:nvSpPr>
        <xdr:cNvPr id="329" name="n_2aveValue【市民会館】&#10;有形固定資産減価償却率">
          <a:extLst>
            <a:ext uri="{FF2B5EF4-FFF2-40B4-BE49-F238E27FC236}">
              <a16:creationId xmlns:a16="http://schemas.microsoft.com/office/drawing/2014/main" id="{717417C0-33D4-4C63-8F4D-077965CD01DB}"/>
            </a:ext>
          </a:extLst>
        </xdr:cNvPr>
        <xdr:cNvSpPr txBox="1"/>
      </xdr:nvSpPr>
      <xdr:spPr>
        <a:xfrm>
          <a:off x="2705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25961</xdr:rowOff>
    </xdr:from>
    <xdr:ext cx="405111" cy="259045"/>
    <xdr:sp macro="" textlink="">
      <xdr:nvSpPr>
        <xdr:cNvPr id="330" name="n_3aveValue【市民会館】&#10;有形固定資産減価償却率">
          <a:extLst>
            <a:ext uri="{FF2B5EF4-FFF2-40B4-BE49-F238E27FC236}">
              <a16:creationId xmlns:a16="http://schemas.microsoft.com/office/drawing/2014/main" id="{DA1BA6B9-8E4E-491C-A26A-F2775AD53BB7}"/>
            </a:ext>
          </a:extLst>
        </xdr:cNvPr>
        <xdr:cNvSpPr txBox="1"/>
      </xdr:nvSpPr>
      <xdr:spPr>
        <a:xfrm>
          <a:off x="1816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39025</xdr:rowOff>
    </xdr:from>
    <xdr:ext cx="405111" cy="259045"/>
    <xdr:sp macro="" textlink="">
      <xdr:nvSpPr>
        <xdr:cNvPr id="331" name="n_4aveValue【市民会館】&#10;有形固定資産減価償却率">
          <a:extLst>
            <a:ext uri="{FF2B5EF4-FFF2-40B4-BE49-F238E27FC236}">
              <a16:creationId xmlns:a16="http://schemas.microsoft.com/office/drawing/2014/main" id="{FE6467CE-F069-43EA-B39C-CFAA337896F3}"/>
            </a:ext>
          </a:extLst>
        </xdr:cNvPr>
        <xdr:cNvSpPr txBox="1"/>
      </xdr:nvSpPr>
      <xdr:spPr>
        <a:xfrm>
          <a:off x="927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124658</xdr:rowOff>
    </xdr:from>
    <xdr:ext cx="405111" cy="259045"/>
    <xdr:sp macro="" textlink="">
      <xdr:nvSpPr>
        <xdr:cNvPr id="332" name="n_1mainValue【市民会館】&#10;有形固定資産減価償却率">
          <a:extLst>
            <a:ext uri="{FF2B5EF4-FFF2-40B4-BE49-F238E27FC236}">
              <a16:creationId xmlns:a16="http://schemas.microsoft.com/office/drawing/2014/main" id="{47C0294A-0959-4FA3-AFB0-D395F6D64026}"/>
            </a:ext>
          </a:extLst>
        </xdr:cNvPr>
        <xdr:cNvSpPr txBox="1"/>
      </xdr:nvSpPr>
      <xdr:spPr>
        <a:xfrm>
          <a:off x="3582044" y="1846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95266</xdr:rowOff>
    </xdr:from>
    <xdr:ext cx="405111" cy="259045"/>
    <xdr:sp macro="" textlink="">
      <xdr:nvSpPr>
        <xdr:cNvPr id="333" name="n_2mainValue【市民会館】&#10;有形固定資産減価償却率">
          <a:extLst>
            <a:ext uri="{FF2B5EF4-FFF2-40B4-BE49-F238E27FC236}">
              <a16:creationId xmlns:a16="http://schemas.microsoft.com/office/drawing/2014/main" id="{E2E5F8ED-CFA4-4414-A74D-3DC5A75A2A89}"/>
            </a:ext>
          </a:extLst>
        </xdr:cNvPr>
        <xdr:cNvSpPr txBox="1"/>
      </xdr:nvSpPr>
      <xdr:spPr>
        <a:xfrm>
          <a:off x="2705744"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87103</xdr:rowOff>
    </xdr:from>
    <xdr:ext cx="405111" cy="259045"/>
    <xdr:sp macro="" textlink="">
      <xdr:nvSpPr>
        <xdr:cNvPr id="334" name="n_3mainValue【市民会館】&#10;有形固定資産減価償却率">
          <a:extLst>
            <a:ext uri="{FF2B5EF4-FFF2-40B4-BE49-F238E27FC236}">
              <a16:creationId xmlns:a16="http://schemas.microsoft.com/office/drawing/2014/main" id="{3D74EE4F-7EEE-48CC-AC27-28EB8462731B}"/>
            </a:ext>
          </a:extLst>
        </xdr:cNvPr>
        <xdr:cNvSpPr txBox="1"/>
      </xdr:nvSpPr>
      <xdr:spPr>
        <a:xfrm>
          <a:off x="1816744" y="1826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47914</xdr:rowOff>
    </xdr:from>
    <xdr:ext cx="405111" cy="259045"/>
    <xdr:sp macro="" textlink="">
      <xdr:nvSpPr>
        <xdr:cNvPr id="335" name="n_4mainValue【市民会館】&#10;有形固定資産減価償却率">
          <a:extLst>
            <a:ext uri="{FF2B5EF4-FFF2-40B4-BE49-F238E27FC236}">
              <a16:creationId xmlns:a16="http://schemas.microsoft.com/office/drawing/2014/main" id="{4C657CF3-D982-41BA-80A3-C0D781C6FFAA}"/>
            </a:ext>
          </a:extLst>
        </xdr:cNvPr>
        <xdr:cNvSpPr txBox="1"/>
      </xdr:nvSpPr>
      <xdr:spPr>
        <a:xfrm>
          <a:off x="927744" y="1822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a:extLst>
            <a:ext uri="{FF2B5EF4-FFF2-40B4-BE49-F238E27FC236}">
              <a16:creationId xmlns:a16="http://schemas.microsoft.com/office/drawing/2014/main" id="{513B38A1-C874-44E2-9F68-A7CA9B90466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a:extLst>
            <a:ext uri="{FF2B5EF4-FFF2-40B4-BE49-F238E27FC236}">
              <a16:creationId xmlns:a16="http://schemas.microsoft.com/office/drawing/2014/main" id="{176F78F3-6287-4769-A7FE-FDB00A176E8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a:extLst>
            <a:ext uri="{FF2B5EF4-FFF2-40B4-BE49-F238E27FC236}">
              <a16:creationId xmlns:a16="http://schemas.microsoft.com/office/drawing/2014/main" id="{93615979-496C-4DA7-858A-76AA2382D32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a:extLst>
            <a:ext uri="{FF2B5EF4-FFF2-40B4-BE49-F238E27FC236}">
              <a16:creationId xmlns:a16="http://schemas.microsoft.com/office/drawing/2014/main" id="{CB64BDDD-D71F-47E0-8E45-E5C72A968E1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a:extLst>
            <a:ext uri="{FF2B5EF4-FFF2-40B4-BE49-F238E27FC236}">
              <a16:creationId xmlns:a16="http://schemas.microsoft.com/office/drawing/2014/main" id="{ADCE4B47-1E91-48FE-AC56-70C68F06BB0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a:extLst>
            <a:ext uri="{FF2B5EF4-FFF2-40B4-BE49-F238E27FC236}">
              <a16:creationId xmlns:a16="http://schemas.microsoft.com/office/drawing/2014/main" id="{6ADF6E86-0E37-4175-B965-542B81CA906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a:extLst>
            <a:ext uri="{FF2B5EF4-FFF2-40B4-BE49-F238E27FC236}">
              <a16:creationId xmlns:a16="http://schemas.microsoft.com/office/drawing/2014/main" id="{0867837B-71CA-4E9F-A023-9EC52B9C08E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a:extLst>
            <a:ext uri="{FF2B5EF4-FFF2-40B4-BE49-F238E27FC236}">
              <a16:creationId xmlns:a16="http://schemas.microsoft.com/office/drawing/2014/main" id="{3023F0BC-9AAE-42EE-9B3A-4F8212AF506B}"/>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4" name="テキスト ボックス 343">
          <a:extLst>
            <a:ext uri="{FF2B5EF4-FFF2-40B4-BE49-F238E27FC236}">
              <a16:creationId xmlns:a16="http://schemas.microsoft.com/office/drawing/2014/main" id="{ED834F5B-5BDC-422A-8021-EE94D3A2F5A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5" name="直線コネクタ 344">
          <a:extLst>
            <a:ext uri="{FF2B5EF4-FFF2-40B4-BE49-F238E27FC236}">
              <a16:creationId xmlns:a16="http://schemas.microsoft.com/office/drawing/2014/main" id="{02D9F436-6A46-433A-AF8F-2EF48C473FB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6" name="直線コネクタ 345">
          <a:extLst>
            <a:ext uri="{FF2B5EF4-FFF2-40B4-BE49-F238E27FC236}">
              <a16:creationId xmlns:a16="http://schemas.microsoft.com/office/drawing/2014/main" id="{060F2BEC-C9A0-4A20-8CE7-BB171F852CC9}"/>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7" name="テキスト ボックス 346">
          <a:extLst>
            <a:ext uri="{FF2B5EF4-FFF2-40B4-BE49-F238E27FC236}">
              <a16:creationId xmlns:a16="http://schemas.microsoft.com/office/drawing/2014/main" id="{5719ECAA-748B-4C95-B755-78A4756F32EF}"/>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8" name="直線コネクタ 347">
          <a:extLst>
            <a:ext uri="{FF2B5EF4-FFF2-40B4-BE49-F238E27FC236}">
              <a16:creationId xmlns:a16="http://schemas.microsoft.com/office/drawing/2014/main" id="{A5574E45-518F-4463-BFE8-37A2F0303685}"/>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9" name="テキスト ボックス 348">
          <a:extLst>
            <a:ext uri="{FF2B5EF4-FFF2-40B4-BE49-F238E27FC236}">
              <a16:creationId xmlns:a16="http://schemas.microsoft.com/office/drawing/2014/main" id="{2145377A-8C58-41CB-A715-48790B3D7F0C}"/>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0" name="直線コネクタ 349">
          <a:extLst>
            <a:ext uri="{FF2B5EF4-FFF2-40B4-BE49-F238E27FC236}">
              <a16:creationId xmlns:a16="http://schemas.microsoft.com/office/drawing/2014/main" id="{5433EDC8-02D2-43CF-AF7F-DEA86FF8416A}"/>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1" name="テキスト ボックス 350">
          <a:extLst>
            <a:ext uri="{FF2B5EF4-FFF2-40B4-BE49-F238E27FC236}">
              <a16:creationId xmlns:a16="http://schemas.microsoft.com/office/drawing/2014/main" id="{F084E591-73E1-46DB-8F16-6AB6B22B5359}"/>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2" name="直線コネクタ 351">
          <a:extLst>
            <a:ext uri="{FF2B5EF4-FFF2-40B4-BE49-F238E27FC236}">
              <a16:creationId xmlns:a16="http://schemas.microsoft.com/office/drawing/2014/main" id="{E1EF5DC9-A642-4489-AA55-FFBAB7EBAF3D}"/>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3" name="テキスト ボックス 352">
          <a:extLst>
            <a:ext uri="{FF2B5EF4-FFF2-40B4-BE49-F238E27FC236}">
              <a16:creationId xmlns:a16="http://schemas.microsoft.com/office/drawing/2014/main" id="{DF032200-E8D0-4E00-877F-3A2AFB4F5987}"/>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4" name="直線コネクタ 353">
          <a:extLst>
            <a:ext uri="{FF2B5EF4-FFF2-40B4-BE49-F238E27FC236}">
              <a16:creationId xmlns:a16="http://schemas.microsoft.com/office/drawing/2014/main" id="{804C3D98-033B-4EC9-81F0-EEB49DB8046E}"/>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5" name="テキスト ボックス 354">
          <a:extLst>
            <a:ext uri="{FF2B5EF4-FFF2-40B4-BE49-F238E27FC236}">
              <a16:creationId xmlns:a16="http://schemas.microsoft.com/office/drawing/2014/main" id="{0D3808CF-3F64-4B51-826E-097543690CA4}"/>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6" name="直線コネクタ 355">
          <a:extLst>
            <a:ext uri="{FF2B5EF4-FFF2-40B4-BE49-F238E27FC236}">
              <a16:creationId xmlns:a16="http://schemas.microsoft.com/office/drawing/2014/main" id="{A798FB32-E63D-4D36-A790-5734F8FDEAC6}"/>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7" name="テキスト ボックス 356">
          <a:extLst>
            <a:ext uri="{FF2B5EF4-FFF2-40B4-BE49-F238E27FC236}">
              <a16:creationId xmlns:a16="http://schemas.microsoft.com/office/drawing/2014/main" id="{065326AE-FBBE-4DAD-B9A1-0F5BD37DDE24}"/>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8" name="【市民会館】&#10;一人当たり面積グラフ枠">
          <a:extLst>
            <a:ext uri="{FF2B5EF4-FFF2-40B4-BE49-F238E27FC236}">
              <a16:creationId xmlns:a16="http://schemas.microsoft.com/office/drawing/2014/main" id="{5DF8F122-1C5A-4B86-A98D-FB5923578BB3}"/>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169163</xdr:rowOff>
    </xdr:from>
    <xdr:to>
      <xdr:col>54</xdr:col>
      <xdr:colOff>189865</xdr:colOff>
      <xdr:row>108</xdr:row>
      <xdr:rowOff>92963</xdr:rowOff>
    </xdr:to>
    <xdr:cxnSp macro="">
      <xdr:nvCxnSpPr>
        <xdr:cNvPr id="359" name="直線コネクタ 358">
          <a:extLst>
            <a:ext uri="{FF2B5EF4-FFF2-40B4-BE49-F238E27FC236}">
              <a16:creationId xmlns:a16="http://schemas.microsoft.com/office/drawing/2014/main" id="{1909B00E-0BCC-467F-B495-149169CA8F55}"/>
            </a:ext>
          </a:extLst>
        </xdr:cNvPr>
        <xdr:cNvCxnSpPr/>
      </xdr:nvCxnSpPr>
      <xdr:spPr>
        <a:xfrm flipV="1">
          <a:off x="10476865" y="17314163"/>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96790</xdr:rowOff>
    </xdr:from>
    <xdr:ext cx="469744" cy="259045"/>
    <xdr:sp macro="" textlink="">
      <xdr:nvSpPr>
        <xdr:cNvPr id="360" name="【市民会館】&#10;一人当たり面積最小値テキスト">
          <a:extLst>
            <a:ext uri="{FF2B5EF4-FFF2-40B4-BE49-F238E27FC236}">
              <a16:creationId xmlns:a16="http://schemas.microsoft.com/office/drawing/2014/main" id="{9C0B4825-378C-4A08-B657-C6636D02D8D5}"/>
            </a:ext>
          </a:extLst>
        </xdr:cNvPr>
        <xdr:cNvSpPr txBox="1"/>
      </xdr:nvSpPr>
      <xdr:spPr>
        <a:xfrm>
          <a:off x="10515600" y="1861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92963</xdr:rowOff>
    </xdr:from>
    <xdr:to>
      <xdr:col>55</xdr:col>
      <xdr:colOff>88900</xdr:colOff>
      <xdr:row>108</xdr:row>
      <xdr:rowOff>92963</xdr:rowOff>
    </xdr:to>
    <xdr:cxnSp macro="">
      <xdr:nvCxnSpPr>
        <xdr:cNvPr id="361" name="直線コネクタ 360">
          <a:extLst>
            <a:ext uri="{FF2B5EF4-FFF2-40B4-BE49-F238E27FC236}">
              <a16:creationId xmlns:a16="http://schemas.microsoft.com/office/drawing/2014/main" id="{9F642E0E-921A-44F4-B7B0-EDF6D13459BF}"/>
            </a:ext>
          </a:extLst>
        </xdr:cNvPr>
        <xdr:cNvCxnSpPr/>
      </xdr:nvCxnSpPr>
      <xdr:spPr>
        <a:xfrm>
          <a:off x="10388600" y="1860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115840</xdr:rowOff>
    </xdr:from>
    <xdr:ext cx="469744" cy="259045"/>
    <xdr:sp macro="" textlink="">
      <xdr:nvSpPr>
        <xdr:cNvPr id="362" name="【市民会館】&#10;一人当たり面積最大値テキスト">
          <a:extLst>
            <a:ext uri="{FF2B5EF4-FFF2-40B4-BE49-F238E27FC236}">
              <a16:creationId xmlns:a16="http://schemas.microsoft.com/office/drawing/2014/main" id="{500584CD-2757-4FCD-8882-44A6DBF94598}"/>
            </a:ext>
          </a:extLst>
        </xdr:cNvPr>
        <xdr:cNvSpPr txBox="1"/>
      </xdr:nvSpPr>
      <xdr:spPr>
        <a:xfrm>
          <a:off x="10515600" y="1708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169163</xdr:rowOff>
    </xdr:from>
    <xdr:to>
      <xdr:col>55</xdr:col>
      <xdr:colOff>88900</xdr:colOff>
      <xdr:row>100</xdr:row>
      <xdr:rowOff>169163</xdr:rowOff>
    </xdr:to>
    <xdr:cxnSp macro="">
      <xdr:nvCxnSpPr>
        <xdr:cNvPr id="363" name="直線コネクタ 362">
          <a:extLst>
            <a:ext uri="{FF2B5EF4-FFF2-40B4-BE49-F238E27FC236}">
              <a16:creationId xmlns:a16="http://schemas.microsoft.com/office/drawing/2014/main" id="{D19E649D-A260-4966-8FCE-7A8CEAF31229}"/>
            </a:ext>
          </a:extLst>
        </xdr:cNvPr>
        <xdr:cNvCxnSpPr/>
      </xdr:nvCxnSpPr>
      <xdr:spPr>
        <a:xfrm>
          <a:off x="10388600" y="1731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125365</xdr:rowOff>
    </xdr:from>
    <xdr:ext cx="469744" cy="259045"/>
    <xdr:sp macro="" textlink="">
      <xdr:nvSpPr>
        <xdr:cNvPr id="364" name="【市民会館】&#10;一人当たり面積平均値テキスト">
          <a:extLst>
            <a:ext uri="{FF2B5EF4-FFF2-40B4-BE49-F238E27FC236}">
              <a16:creationId xmlns:a16="http://schemas.microsoft.com/office/drawing/2014/main" id="{6B9A57C3-473D-4154-84AC-05B165374F54}"/>
            </a:ext>
          </a:extLst>
        </xdr:cNvPr>
        <xdr:cNvSpPr txBox="1"/>
      </xdr:nvSpPr>
      <xdr:spPr>
        <a:xfrm>
          <a:off x="10515600" y="1829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146938</xdr:rowOff>
    </xdr:from>
    <xdr:to>
      <xdr:col>55</xdr:col>
      <xdr:colOff>50800</xdr:colOff>
      <xdr:row>107</xdr:row>
      <xdr:rowOff>77088</xdr:rowOff>
    </xdr:to>
    <xdr:sp macro="" textlink="">
      <xdr:nvSpPr>
        <xdr:cNvPr id="365" name="フローチャート: 判断 364">
          <a:extLst>
            <a:ext uri="{FF2B5EF4-FFF2-40B4-BE49-F238E27FC236}">
              <a16:creationId xmlns:a16="http://schemas.microsoft.com/office/drawing/2014/main" id="{3D5946DE-A29D-44EA-870B-98C2E3238F49}"/>
            </a:ext>
          </a:extLst>
        </xdr:cNvPr>
        <xdr:cNvSpPr/>
      </xdr:nvSpPr>
      <xdr:spPr>
        <a:xfrm>
          <a:off x="10426700" y="183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128651</xdr:rowOff>
    </xdr:from>
    <xdr:to>
      <xdr:col>50</xdr:col>
      <xdr:colOff>165100</xdr:colOff>
      <xdr:row>107</xdr:row>
      <xdr:rowOff>58801</xdr:rowOff>
    </xdr:to>
    <xdr:sp macro="" textlink="">
      <xdr:nvSpPr>
        <xdr:cNvPr id="366" name="フローチャート: 判断 365">
          <a:extLst>
            <a:ext uri="{FF2B5EF4-FFF2-40B4-BE49-F238E27FC236}">
              <a16:creationId xmlns:a16="http://schemas.microsoft.com/office/drawing/2014/main" id="{0FA0BE57-9B93-41F3-A144-3625157E2BEE}"/>
            </a:ext>
          </a:extLst>
        </xdr:cNvPr>
        <xdr:cNvSpPr/>
      </xdr:nvSpPr>
      <xdr:spPr>
        <a:xfrm>
          <a:off x="9588500" y="1830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164846</xdr:rowOff>
    </xdr:from>
    <xdr:to>
      <xdr:col>46</xdr:col>
      <xdr:colOff>38100</xdr:colOff>
      <xdr:row>107</xdr:row>
      <xdr:rowOff>94996</xdr:rowOff>
    </xdr:to>
    <xdr:sp macro="" textlink="">
      <xdr:nvSpPr>
        <xdr:cNvPr id="367" name="フローチャート: 判断 366">
          <a:extLst>
            <a:ext uri="{FF2B5EF4-FFF2-40B4-BE49-F238E27FC236}">
              <a16:creationId xmlns:a16="http://schemas.microsoft.com/office/drawing/2014/main" id="{2BBA8E87-98BB-4A2D-8D33-C91605C85C66}"/>
            </a:ext>
          </a:extLst>
        </xdr:cNvPr>
        <xdr:cNvSpPr/>
      </xdr:nvSpPr>
      <xdr:spPr>
        <a:xfrm>
          <a:off x="8699500" y="1833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166370</xdr:rowOff>
    </xdr:from>
    <xdr:to>
      <xdr:col>41</xdr:col>
      <xdr:colOff>101600</xdr:colOff>
      <xdr:row>107</xdr:row>
      <xdr:rowOff>96520</xdr:rowOff>
    </xdr:to>
    <xdr:sp macro="" textlink="">
      <xdr:nvSpPr>
        <xdr:cNvPr id="368" name="フローチャート: 判断 367">
          <a:extLst>
            <a:ext uri="{FF2B5EF4-FFF2-40B4-BE49-F238E27FC236}">
              <a16:creationId xmlns:a16="http://schemas.microsoft.com/office/drawing/2014/main" id="{87463531-7ABD-41E3-9090-7A4C3894132D}"/>
            </a:ext>
          </a:extLst>
        </xdr:cNvPr>
        <xdr:cNvSpPr/>
      </xdr:nvSpPr>
      <xdr:spPr>
        <a:xfrm>
          <a:off x="7810500" y="1834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148844</xdr:rowOff>
    </xdr:from>
    <xdr:to>
      <xdr:col>36</xdr:col>
      <xdr:colOff>165100</xdr:colOff>
      <xdr:row>107</xdr:row>
      <xdr:rowOff>78994</xdr:rowOff>
    </xdr:to>
    <xdr:sp macro="" textlink="">
      <xdr:nvSpPr>
        <xdr:cNvPr id="369" name="フローチャート: 判断 368">
          <a:extLst>
            <a:ext uri="{FF2B5EF4-FFF2-40B4-BE49-F238E27FC236}">
              <a16:creationId xmlns:a16="http://schemas.microsoft.com/office/drawing/2014/main" id="{F011995F-5180-4887-848D-649A33F2C9CD}"/>
            </a:ext>
          </a:extLst>
        </xdr:cNvPr>
        <xdr:cNvSpPr/>
      </xdr:nvSpPr>
      <xdr:spPr>
        <a:xfrm>
          <a:off x="6921500" y="1832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0695E795-E87E-4A9A-B403-0E5F14D7C72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FA99747C-2255-446C-835D-A078B6C88789}"/>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36E581A6-ACB4-46D0-AE60-37A003B1BB4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778A76FF-0A7F-4576-B98E-8066824B796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6CC14498-7A9F-4BB5-8691-AD3CEDB2443F}"/>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38354</xdr:rowOff>
    </xdr:from>
    <xdr:to>
      <xdr:col>55</xdr:col>
      <xdr:colOff>50800</xdr:colOff>
      <xdr:row>105</xdr:row>
      <xdr:rowOff>139954</xdr:rowOff>
    </xdr:to>
    <xdr:sp macro="" textlink="">
      <xdr:nvSpPr>
        <xdr:cNvPr id="375" name="楕円 374">
          <a:extLst>
            <a:ext uri="{FF2B5EF4-FFF2-40B4-BE49-F238E27FC236}">
              <a16:creationId xmlns:a16="http://schemas.microsoft.com/office/drawing/2014/main" id="{C86E0830-A31C-47BD-91D3-39756232963E}"/>
            </a:ext>
          </a:extLst>
        </xdr:cNvPr>
        <xdr:cNvSpPr/>
      </xdr:nvSpPr>
      <xdr:spPr>
        <a:xfrm>
          <a:off x="10426700" y="1804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61231</xdr:rowOff>
    </xdr:from>
    <xdr:ext cx="469744" cy="259045"/>
    <xdr:sp macro="" textlink="">
      <xdr:nvSpPr>
        <xdr:cNvPr id="376" name="【市民会館】&#10;一人当たり面積該当値テキスト">
          <a:extLst>
            <a:ext uri="{FF2B5EF4-FFF2-40B4-BE49-F238E27FC236}">
              <a16:creationId xmlns:a16="http://schemas.microsoft.com/office/drawing/2014/main" id="{211D8D3E-B711-4EEB-96A8-FD314299160D}"/>
            </a:ext>
          </a:extLst>
        </xdr:cNvPr>
        <xdr:cNvSpPr txBox="1"/>
      </xdr:nvSpPr>
      <xdr:spPr>
        <a:xfrm>
          <a:off x="10515600"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54738</xdr:rowOff>
    </xdr:from>
    <xdr:to>
      <xdr:col>50</xdr:col>
      <xdr:colOff>165100</xdr:colOff>
      <xdr:row>105</xdr:row>
      <xdr:rowOff>156338</xdr:rowOff>
    </xdr:to>
    <xdr:sp macro="" textlink="">
      <xdr:nvSpPr>
        <xdr:cNvPr id="377" name="楕円 376">
          <a:extLst>
            <a:ext uri="{FF2B5EF4-FFF2-40B4-BE49-F238E27FC236}">
              <a16:creationId xmlns:a16="http://schemas.microsoft.com/office/drawing/2014/main" id="{364FD1C2-48E0-4F64-96F6-06E0A61CEA0C}"/>
            </a:ext>
          </a:extLst>
        </xdr:cNvPr>
        <xdr:cNvSpPr/>
      </xdr:nvSpPr>
      <xdr:spPr>
        <a:xfrm>
          <a:off x="9588500" y="1805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89154</xdr:rowOff>
    </xdr:from>
    <xdr:to>
      <xdr:col>55</xdr:col>
      <xdr:colOff>0</xdr:colOff>
      <xdr:row>105</xdr:row>
      <xdr:rowOff>105538</xdr:rowOff>
    </xdr:to>
    <xdr:cxnSp macro="">
      <xdr:nvCxnSpPr>
        <xdr:cNvPr id="378" name="直線コネクタ 377">
          <a:extLst>
            <a:ext uri="{FF2B5EF4-FFF2-40B4-BE49-F238E27FC236}">
              <a16:creationId xmlns:a16="http://schemas.microsoft.com/office/drawing/2014/main" id="{F13EC53C-0B80-4B40-A5D5-18D0D06F5D9B}"/>
            </a:ext>
          </a:extLst>
        </xdr:cNvPr>
        <xdr:cNvCxnSpPr/>
      </xdr:nvCxnSpPr>
      <xdr:spPr>
        <a:xfrm flipV="1">
          <a:off x="9639300" y="18091404"/>
          <a:ext cx="838200" cy="1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66167</xdr:rowOff>
    </xdr:from>
    <xdr:to>
      <xdr:col>46</xdr:col>
      <xdr:colOff>38100</xdr:colOff>
      <xdr:row>105</xdr:row>
      <xdr:rowOff>167767</xdr:rowOff>
    </xdr:to>
    <xdr:sp macro="" textlink="">
      <xdr:nvSpPr>
        <xdr:cNvPr id="379" name="楕円 378">
          <a:extLst>
            <a:ext uri="{FF2B5EF4-FFF2-40B4-BE49-F238E27FC236}">
              <a16:creationId xmlns:a16="http://schemas.microsoft.com/office/drawing/2014/main" id="{CA64AB0D-96EE-425F-88DE-05B09EC08217}"/>
            </a:ext>
          </a:extLst>
        </xdr:cNvPr>
        <xdr:cNvSpPr/>
      </xdr:nvSpPr>
      <xdr:spPr>
        <a:xfrm>
          <a:off x="8699500" y="1806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105538</xdr:rowOff>
    </xdr:from>
    <xdr:to>
      <xdr:col>50</xdr:col>
      <xdr:colOff>114300</xdr:colOff>
      <xdr:row>105</xdr:row>
      <xdr:rowOff>116967</xdr:rowOff>
    </xdr:to>
    <xdr:cxnSp macro="">
      <xdr:nvCxnSpPr>
        <xdr:cNvPr id="380" name="直線コネクタ 379">
          <a:extLst>
            <a:ext uri="{FF2B5EF4-FFF2-40B4-BE49-F238E27FC236}">
              <a16:creationId xmlns:a16="http://schemas.microsoft.com/office/drawing/2014/main" id="{26A71F25-D1A3-49CD-82D2-1351604A6868}"/>
            </a:ext>
          </a:extLst>
        </xdr:cNvPr>
        <xdr:cNvCxnSpPr/>
      </xdr:nvCxnSpPr>
      <xdr:spPr>
        <a:xfrm flipV="1">
          <a:off x="8750300" y="18107788"/>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37973</xdr:rowOff>
    </xdr:from>
    <xdr:to>
      <xdr:col>41</xdr:col>
      <xdr:colOff>101600</xdr:colOff>
      <xdr:row>106</xdr:row>
      <xdr:rowOff>139573</xdr:rowOff>
    </xdr:to>
    <xdr:sp macro="" textlink="">
      <xdr:nvSpPr>
        <xdr:cNvPr id="381" name="楕円 380">
          <a:extLst>
            <a:ext uri="{FF2B5EF4-FFF2-40B4-BE49-F238E27FC236}">
              <a16:creationId xmlns:a16="http://schemas.microsoft.com/office/drawing/2014/main" id="{BCFAB0CA-C79C-4E5A-BE3F-275014A3DDCF}"/>
            </a:ext>
          </a:extLst>
        </xdr:cNvPr>
        <xdr:cNvSpPr/>
      </xdr:nvSpPr>
      <xdr:spPr>
        <a:xfrm>
          <a:off x="7810500" y="1821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116967</xdr:rowOff>
    </xdr:from>
    <xdr:to>
      <xdr:col>45</xdr:col>
      <xdr:colOff>177800</xdr:colOff>
      <xdr:row>106</xdr:row>
      <xdr:rowOff>88773</xdr:rowOff>
    </xdr:to>
    <xdr:cxnSp macro="">
      <xdr:nvCxnSpPr>
        <xdr:cNvPr id="382" name="直線コネクタ 381">
          <a:extLst>
            <a:ext uri="{FF2B5EF4-FFF2-40B4-BE49-F238E27FC236}">
              <a16:creationId xmlns:a16="http://schemas.microsoft.com/office/drawing/2014/main" id="{DA94F3DB-C017-42EE-859B-D289957DA542}"/>
            </a:ext>
          </a:extLst>
        </xdr:cNvPr>
        <xdr:cNvCxnSpPr/>
      </xdr:nvCxnSpPr>
      <xdr:spPr>
        <a:xfrm flipV="1">
          <a:off x="7861300" y="18119217"/>
          <a:ext cx="889000" cy="14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51688</xdr:rowOff>
    </xdr:from>
    <xdr:to>
      <xdr:col>36</xdr:col>
      <xdr:colOff>165100</xdr:colOff>
      <xdr:row>106</xdr:row>
      <xdr:rowOff>153288</xdr:rowOff>
    </xdr:to>
    <xdr:sp macro="" textlink="">
      <xdr:nvSpPr>
        <xdr:cNvPr id="383" name="楕円 382">
          <a:extLst>
            <a:ext uri="{FF2B5EF4-FFF2-40B4-BE49-F238E27FC236}">
              <a16:creationId xmlns:a16="http://schemas.microsoft.com/office/drawing/2014/main" id="{ED307D1D-5AAA-4D33-BBF9-9995EF8068E6}"/>
            </a:ext>
          </a:extLst>
        </xdr:cNvPr>
        <xdr:cNvSpPr/>
      </xdr:nvSpPr>
      <xdr:spPr>
        <a:xfrm>
          <a:off x="6921500" y="1822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88773</xdr:rowOff>
    </xdr:from>
    <xdr:to>
      <xdr:col>41</xdr:col>
      <xdr:colOff>50800</xdr:colOff>
      <xdr:row>106</xdr:row>
      <xdr:rowOff>102488</xdr:rowOff>
    </xdr:to>
    <xdr:cxnSp macro="">
      <xdr:nvCxnSpPr>
        <xdr:cNvPr id="384" name="直線コネクタ 383">
          <a:extLst>
            <a:ext uri="{FF2B5EF4-FFF2-40B4-BE49-F238E27FC236}">
              <a16:creationId xmlns:a16="http://schemas.microsoft.com/office/drawing/2014/main" id="{E91551AD-4BA2-4A66-9EDB-DCC376671261}"/>
            </a:ext>
          </a:extLst>
        </xdr:cNvPr>
        <xdr:cNvCxnSpPr/>
      </xdr:nvCxnSpPr>
      <xdr:spPr>
        <a:xfrm flipV="1">
          <a:off x="6972300" y="1826247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49928</xdr:rowOff>
    </xdr:from>
    <xdr:ext cx="469744" cy="259045"/>
    <xdr:sp macro="" textlink="">
      <xdr:nvSpPr>
        <xdr:cNvPr id="385" name="n_1aveValue【市民会館】&#10;一人当たり面積">
          <a:extLst>
            <a:ext uri="{FF2B5EF4-FFF2-40B4-BE49-F238E27FC236}">
              <a16:creationId xmlns:a16="http://schemas.microsoft.com/office/drawing/2014/main" id="{E78D94F4-1BB1-451F-8F12-FD7549F8F032}"/>
            </a:ext>
          </a:extLst>
        </xdr:cNvPr>
        <xdr:cNvSpPr txBox="1"/>
      </xdr:nvSpPr>
      <xdr:spPr>
        <a:xfrm>
          <a:off x="9391727" y="1839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86123</xdr:rowOff>
    </xdr:from>
    <xdr:ext cx="469744" cy="259045"/>
    <xdr:sp macro="" textlink="">
      <xdr:nvSpPr>
        <xdr:cNvPr id="386" name="n_2aveValue【市民会館】&#10;一人当たり面積">
          <a:extLst>
            <a:ext uri="{FF2B5EF4-FFF2-40B4-BE49-F238E27FC236}">
              <a16:creationId xmlns:a16="http://schemas.microsoft.com/office/drawing/2014/main" id="{F4312CC3-293A-40A2-9611-7153FAB47D6E}"/>
            </a:ext>
          </a:extLst>
        </xdr:cNvPr>
        <xdr:cNvSpPr txBox="1"/>
      </xdr:nvSpPr>
      <xdr:spPr>
        <a:xfrm>
          <a:off x="8515427" y="1843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87647</xdr:rowOff>
    </xdr:from>
    <xdr:ext cx="469744" cy="259045"/>
    <xdr:sp macro="" textlink="">
      <xdr:nvSpPr>
        <xdr:cNvPr id="387" name="n_3aveValue【市民会館】&#10;一人当たり面積">
          <a:extLst>
            <a:ext uri="{FF2B5EF4-FFF2-40B4-BE49-F238E27FC236}">
              <a16:creationId xmlns:a16="http://schemas.microsoft.com/office/drawing/2014/main" id="{DCAA84E1-E484-475B-BA74-77D4B9CE372B}"/>
            </a:ext>
          </a:extLst>
        </xdr:cNvPr>
        <xdr:cNvSpPr txBox="1"/>
      </xdr:nvSpPr>
      <xdr:spPr>
        <a:xfrm>
          <a:off x="7626427"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70121</xdr:rowOff>
    </xdr:from>
    <xdr:ext cx="469744" cy="259045"/>
    <xdr:sp macro="" textlink="">
      <xdr:nvSpPr>
        <xdr:cNvPr id="388" name="n_4aveValue【市民会館】&#10;一人当たり面積">
          <a:extLst>
            <a:ext uri="{FF2B5EF4-FFF2-40B4-BE49-F238E27FC236}">
              <a16:creationId xmlns:a16="http://schemas.microsoft.com/office/drawing/2014/main" id="{1B45A31C-5343-4AD3-8161-6E0FFE609B94}"/>
            </a:ext>
          </a:extLst>
        </xdr:cNvPr>
        <xdr:cNvSpPr txBox="1"/>
      </xdr:nvSpPr>
      <xdr:spPr>
        <a:xfrm>
          <a:off x="6737427" y="1841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1415</xdr:rowOff>
    </xdr:from>
    <xdr:ext cx="469744" cy="259045"/>
    <xdr:sp macro="" textlink="">
      <xdr:nvSpPr>
        <xdr:cNvPr id="389" name="n_1mainValue【市民会館】&#10;一人当たり面積">
          <a:extLst>
            <a:ext uri="{FF2B5EF4-FFF2-40B4-BE49-F238E27FC236}">
              <a16:creationId xmlns:a16="http://schemas.microsoft.com/office/drawing/2014/main" id="{FE83B2F9-187C-4440-84F1-A0DA0EDC0D82}"/>
            </a:ext>
          </a:extLst>
        </xdr:cNvPr>
        <xdr:cNvSpPr txBox="1"/>
      </xdr:nvSpPr>
      <xdr:spPr>
        <a:xfrm>
          <a:off x="9391727" y="17832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12844</xdr:rowOff>
    </xdr:from>
    <xdr:ext cx="469744" cy="259045"/>
    <xdr:sp macro="" textlink="">
      <xdr:nvSpPr>
        <xdr:cNvPr id="390" name="n_2mainValue【市民会館】&#10;一人当たり面積">
          <a:extLst>
            <a:ext uri="{FF2B5EF4-FFF2-40B4-BE49-F238E27FC236}">
              <a16:creationId xmlns:a16="http://schemas.microsoft.com/office/drawing/2014/main" id="{04E991B0-4FD7-49CB-8BBF-2102B04E6F4A}"/>
            </a:ext>
          </a:extLst>
        </xdr:cNvPr>
        <xdr:cNvSpPr txBox="1"/>
      </xdr:nvSpPr>
      <xdr:spPr>
        <a:xfrm>
          <a:off x="8515427" y="1784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156100</xdr:rowOff>
    </xdr:from>
    <xdr:ext cx="469744" cy="259045"/>
    <xdr:sp macro="" textlink="">
      <xdr:nvSpPr>
        <xdr:cNvPr id="391" name="n_3mainValue【市民会館】&#10;一人当たり面積">
          <a:extLst>
            <a:ext uri="{FF2B5EF4-FFF2-40B4-BE49-F238E27FC236}">
              <a16:creationId xmlns:a16="http://schemas.microsoft.com/office/drawing/2014/main" id="{561B319F-5BD9-482A-92C4-FDE19B8315BF}"/>
            </a:ext>
          </a:extLst>
        </xdr:cNvPr>
        <xdr:cNvSpPr txBox="1"/>
      </xdr:nvSpPr>
      <xdr:spPr>
        <a:xfrm>
          <a:off x="7626427" y="17986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169815</xdr:rowOff>
    </xdr:from>
    <xdr:ext cx="469744" cy="259045"/>
    <xdr:sp macro="" textlink="">
      <xdr:nvSpPr>
        <xdr:cNvPr id="392" name="n_4mainValue【市民会館】&#10;一人当たり面積">
          <a:extLst>
            <a:ext uri="{FF2B5EF4-FFF2-40B4-BE49-F238E27FC236}">
              <a16:creationId xmlns:a16="http://schemas.microsoft.com/office/drawing/2014/main" id="{18E2E1AE-0CE0-4663-AF7A-EDD13B3FDB10}"/>
            </a:ext>
          </a:extLst>
        </xdr:cNvPr>
        <xdr:cNvSpPr txBox="1"/>
      </xdr:nvSpPr>
      <xdr:spPr>
        <a:xfrm>
          <a:off x="6737427" y="1800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757BAC59-1EF5-4A4A-BBF0-78026CF413D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CAB5D538-B74F-4F5B-A9BC-B61E20471EB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1ADC656A-2CED-4BBC-9736-13DCFE68EB1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478EDEF5-1B96-43B5-80E1-411B0DBF9AF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886A3511-F40E-4415-82FE-A48CCBC46BB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E2C6932C-D69C-4433-8639-BF887859AC2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731CD0E0-2889-4D10-A7F7-E2C589A3FFC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1C68E9C8-B8B0-475E-A42D-17DE8CC0587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F54D1401-285A-43B6-87C9-779C2015D52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16E67DE7-38DC-45FC-AC5B-E12BF0BF912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3B95FADC-2EC4-41C1-A847-31F397DAD35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a:extLst>
            <a:ext uri="{FF2B5EF4-FFF2-40B4-BE49-F238E27FC236}">
              <a16:creationId xmlns:a16="http://schemas.microsoft.com/office/drawing/2014/main" id="{F417B83A-CA92-4D22-BE43-F9C26760862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a:extLst>
            <a:ext uri="{FF2B5EF4-FFF2-40B4-BE49-F238E27FC236}">
              <a16:creationId xmlns:a16="http://schemas.microsoft.com/office/drawing/2014/main" id="{5F477178-B4C6-44E6-B981-0B35E04FA80F}"/>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a:extLst>
            <a:ext uri="{FF2B5EF4-FFF2-40B4-BE49-F238E27FC236}">
              <a16:creationId xmlns:a16="http://schemas.microsoft.com/office/drawing/2014/main" id="{45D0D564-334B-4802-8295-444F1FE1DD0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a:extLst>
            <a:ext uri="{FF2B5EF4-FFF2-40B4-BE49-F238E27FC236}">
              <a16:creationId xmlns:a16="http://schemas.microsoft.com/office/drawing/2014/main" id="{612C1D91-EBF3-48C1-BEA6-931AFAB3FFC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a:extLst>
            <a:ext uri="{FF2B5EF4-FFF2-40B4-BE49-F238E27FC236}">
              <a16:creationId xmlns:a16="http://schemas.microsoft.com/office/drawing/2014/main" id="{57A3FF42-2EDC-4D1E-9470-839D33D1929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a:extLst>
            <a:ext uri="{FF2B5EF4-FFF2-40B4-BE49-F238E27FC236}">
              <a16:creationId xmlns:a16="http://schemas.microsoft.com/office/drawing/2014/main" id="{9BE31127-673A-4B8B-BD2A-DD3BD6A689C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a:extLst>
            <a:ext uri="{FF2B5EF4-FFF2-40B4-BE49-F238E27FC236}">
              <a16:creationId xmlns:a16="http://schemas.microsoft.com/office/drawing/2014/main" id="{35C027B5-66E9-4A91-A085-1CD7E00082F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a:extLst>
            <a:ext uri="{FF2B5EF4-FFF2-40B4-BE49-F238E27FC236}">
              <a16:creationId xmlns:a16="http://schemas.microsoft.com/office/drawing/2014/main" id="{E92A0E27-589B-4C46-993F-A7F3224D617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a:extLst>
            <a:ext uri="{FF2B5EF4-FFF2-40B4-BE49-F238E27FC236}">
              <a16:creationId xmlns:a16="http://schemas.microsoft.com/office/drawing/2014/main" id="{66403A94-4FCD-4CBE-8F45-5685A886015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a:extLst>
            <a:ext uri="{FF2B5EF4-FFF2-40B4-BE49-F238E27FC236}">
              <a16:creationId xmlns:a16="http://schemas.microsoft.com/office/drawing/2014/main" id="{0DAE4F52-0985-417D-AB09-434AE79B6FD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a:extLst>
            <a:ext uri="{FF2B5EF4-FFF2-40B4-BE49-F238E27FC236}">
              <a16:creationId xmlns:a16="http://schemas.microsoft.com/office/drawing/2014/main" id="{AB7DE06C-EFD4-4F66-9789-83801DBE307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a:extLst>
            <a:ext uri="{FF2B5EF4-FFF2-40B4-BE49-F238E27FC236}">
              <a16:creationId xmlns:a16="http://schemas.microsoft.com/office/drawing/2014/main" id="{ED23AABF-6CAE-4213-8D2F-8D093CCB55CB}"/>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BBF273F3-D7D7-4AE2-A989-83F0D7B1AFD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一般廃棄物処理施設】&#10;有形固定資産減価償却率グラフ枠">
          <a:extLst>
            <a:ext uri="{FF2B5EF4-FFF2-40B4-BE49-F238E27FC236}">
              <a16:creationId xmlns:a16="http://schemas.microsoft.com/office/drawing/2014/main" id="{A922C132-4936-4C89-9AD4-2BD671DBAAA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63137</xdr:rowOff>
    </xdr:to>
    <xdr:cxnSp macro="">
      <xdr:nvCxnSpPr>
        <xdr:cNvPr id="418" name="直線コネクタ 417">
          <a:extLst>
            <a:ext uri="{FF2B5EF4-FFF2-40B4-BE49-F238E27FC236}">
              <a16:creationId xmlns:a16="http://schemas.microsoft.com/office/drawing/2014/main" id="{70BABEF6-D048-4881-9260-B033A54102E9}"/>
            </a:ext>
          </a:extLst>
        </xdr:cNvPr>
        <xdr:cNvCxnSpPr/>
      </xdr:nvCxnSpPr>
      <xdr:spPr>
        <a:xfrm flipV="1">
          <a:off x="16318864" y="571608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66964</xdr:rowOff>
    </xdr:from>
    <xdr:ext cx="405111" cy="259045"/>
    <xdr:sp macro="" textlink="">
      <xdr:nvSpPr>
        <xdr:cNvPr id="419" name="【一般廃棄物処理施設】&#10;有形固定資産減価償却率最小値テキスト">
          <a:extLst>
            <a:ext uri="{FF2B5EF4-FFF2-40B4-BE49-F238E27FC236}">
              <a16:creationId xmlns:a16="http://schemas.microsoft.com/office/drawing/2014/main" id="{B2D5FE98-1A44-4950-B33C-9A9FA78FDE77}"/>
            </a:ext>
          </a:extLst>
        </xdr:cNvPr>
        <xdr:cNvSpPr txBox="1"/>
      </xdr:nvSpPr>
      <xdr:spPr>
        <a:xfrm>
          <a:off x="16357600" y="726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63137</xdr:rowOff>
    </xdr:from>
    <xdr:to>
      <xdr:col>86</xdr:col>
      <xdr:colOff>25400</xdr:colOff>
      <xdr:row>42</xdr:row>
      <xdr:rowOff>63137</xdr:rowOff>
    </xdr:to>
    <xdr:cxnSp macro="">
      <xdr:nvCxnSpPr>
        <xdr:cNvPr id="420" name="直線コネクタ 419">
          <a:extLst>
            <a:ext uri="{FF2B5EF4-FFF2-40B4-BE49-F238E27FC236}">
              <a16:creationId xmlns:a16="http://schemas.microsoft.com/office/drawing/2014/main" id="{89FD1BC1-1DBA-4923-8B26-9899E80524CA}"/>
            </a:ext>
          </a:extLst>
        </xdr:cNvPr>
        <xdr:cNvCxnSpPr/>
      </xdr:nvCxnSpPr>
      <xdr:spPr>
        <a:xfrm>
          <a:off x="16230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421" name="【一般廃棄物処理施設】&#10;有形固定資産減価償却率最大値テキスト">
          <a:extLst>
            <a:ext uri="{FF2B5EF4-FFF2-40B4-BE49-F238E27FC236}">
              <a16:creationId xmlns:a16="http://schemas.microsoft.com/office/drawing/2014/main" id="{FF8F0046-317A-44B7-879C-D92BB5CD393D}"/>
            </a:ext>
          </a:extLst>
        </xdr:cNvPr>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422" name="直線コネクタ 421">
          <a:extLst>
            <a:ext uri="{FF2B5EF4-FFF2-40B4-BE49-F238E27FC236}">
              <a16:creationId xmlns:a16="http://schemas.microsoft.com/office/drawing/2014/main" id="{9AC747DD-FBCE-48FC-AF8B-0394DB193912}"/>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149514</xdr:rowOff>
    </xdr:from>
    <xdr:ext cx="405111" cy="259045"/>
    <xdr:sp macro="" textlink="">
      <xdr:nvSpPr>
        <xdr:cNvPr id="423" name="【一般廃棄物処理施設】&#10;有形固定資産減価償却率平均値テキスト">
          <a:extLst>
            <a:ext uri="{FF2B5EF4-FFF2-40B4-BE49-F238E27FC236}">
              <a16:creationId xmlns:a16="http://schemas.microsoft.com/office/drawing/2014/main" id="{81EAEF33-15C0-4C4B-8763-4CA0BBDC6E46}"/>
            </a:ext>
          </a:extLst>
        </xdr:cNvPr>
        <xdr:cNvSpPr txBox="1"/>
      </xdr:nvSpPr>
      <xdr:spPr>
        <a:xfrm>
          <a:off x="16357600" y="6321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424" name="フローチャート: 判断 423">
          <a:extLst>
            <a:ext uri="{FF2B5EF4-FFF2-40B4-BE49-F238E27FC236}">
              <a16:creationId xmlns:a16="http://schemas.microsoft.com/office/drawing/2014/main" id="{4C9EA8B9-DFA8-44D2-AE05-725DC74CD6FD}"/>
            </a:ext>
          </a:extLst>
        </xdr:cNvPr>
        <xdr:cNvSpPr/>
      </xdr:nvSpPr>
      <xdr:spPr>
        <a:xfrm>
          <a:off x="162687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xdr:rowOff>
    </xdr:from>
    <xdr:to>
      <xdr:col>81</xdr:col>
      <xdr:colOff>101600</xdr:colOff>
      <xdr:row>38</xdr:row>
      <xdr:rowOff>102507</xdr:rowOff>
    </xdr:to>
    <xdr:sp macro="" textlink="">
      <xdr:nvSpPr>
        <xdr:cNvPr id="425" name="フローチャート: 判断 424">
          <a:extLst>
            <a:ext uri="{FF2B5EF4-FFF2-40B4-BE49-F238E27FC236}">
              <a16:creationId xmlns:a16="http://schemas.microsoft.com/office/drawing/2014/main" id="{0325590D-6234-4D4E-8BD5-2B355713F39E}"/>
            </a:ext>
          </a:extLst>
        </xdr:cNvPr>
        <xdr:cNvSpPr/>
      </xdr:nvSpPr>
      <xdr:spPr>
        <a:xfrm>
          <a:off x="15430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159294</xdr:rowOff>
    </xdr:from>
    <xdr:to>
      <xdr:col>76</xdr:col>
      <xdr:colOff>165100</xdr:colOff>
      <xdr:row>38</xdr:row>
      <xdr:rowOff>89444</xdr:rowOff>
    </xdr:to>
    <xdr:sp macro="" textlink="">
      <xdr:nvSpPr>
        <xdr:cNvPr id="426" name="フローチャート: 判断 425">
          <a:extLst>
            <a:ext uri="{FF2B5EF4-FFF2-40B4-BE49-F238E27FC236}">
              <a16:creationId xmlns:a16="http://schemas.microsoft.com/office/drawing/2014/main" id="{28C18423-230D-47A1-9F77-A8B000CAF647}"/>
            </a:ext>
          </a:extLst>
        </xdr:cNvPr>
        <xdr:cNvSpPr/>
      </xdr:nvSpPr>
      <xdr:spPr>
        <a:xfrm>
          <a:off x="14541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136434</xdr:rowOff>
    </xdr:from>
    <xdr:to>
      <xdr:col>72</xdr:col>
      <xdr:colOff>38100</xdr:colOff>
      <xdr:row>38</xdr:row>
      <xdr:rowOff>66584</xdr:rowOff>
    </xdr:to>
    <xdr:sp macro="" textlink="">
      <xdr:nvSpPr>
        <xdr:cNvPr id="427" name="フローチャート: 判断 426">
          <a:extLst>
            <a:ext uri="{FF2B5EF4-FFF2-40B4-BE49-F238E27FC236}">
              <a16:creationId xmlns:a16="http://schemas.microsoft.com/office/drawing/2014/main" id="{15ED1CD7-D1E4-4999-9491-54C51AB3C8E3}"/>
            </a:ext>
          </a:extLst>
        </xdr:cNvPr>
        <xdr:cNvSpPr/>
      </xdr:nvSpPr>
      <xdr:spPr>
        <a:xfrm>
          <a:off x="13652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12337</xdr:rowOff>
    </xdr:from>
    <xdr:to>
      <xdr:col>67</xdr:col>
      <xdr:colOff>101600</xdr:colOff>
      <xdr:row>39</xdr:row>
      <xdr:rowOff>113937</xdr:rowOff>
    </xdr:to>
    <xdr:sp macro="" textlink="">
      <xdr:nvSpPr>
        <xdr:cNvPr id="428" name="フローチャート: 判断 427">
          <a:extLst>
            <a:ext uri="{FF2B5EF4-FFF2-40B4-BE49-F238E27FC236}">
              <a16:creationId xmlns:a16="http://schemas.microsoft.com/office/drawing/2014/main" id="{9D230F5E-5D99-4634-BF83-B82DD7577F64}"/>
            </a:ext>
          </a:extLst>
        </xdr:cNvPr>
        <xdr:cNvSpPr/>
      </xdr:nvSpPr>
      <xdr:spPr>
        <a:xfrm>
          <a:off x="12763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E64B9C05-8128-4DFD-AB65-047FA18EF4C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5AE64C7E-D4E0-4D05-85A9-48E9D19E63D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92022B91-CB77-40A0-8E23-37BFE2575AD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9ECF9A9C-AF6E-41AB-BC80-ABEE869069E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A5DF7905-5C68-46EC-97CA-42043178EFC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84183</xdr:rowOff>
    </xdr:from>
    <xdr:to>
      <xdr:col>85</xdr:col>
      <xdr:colOff>177800</xdr:colOff>
      <xdr:row>42</xdr:row>
      <xdr:rowOff>14333</xdr:rowOff>
    </xdr:to>
    <xdr:sp macro="" textlink="">
      <xdr:nvSpPr>
        <xdr:cNvPr id="434" name="楕円 433">
          <a:extLst>
            <a:ext uri="{FF2B5EF4-FFF2-40B4-BE49-F238E27FC236}">
              <a16:creationId xmlns:a16="http://schemas.microsoft.com/office/drawing/2014/main" id="{85156328-EA04-4EDB-B0E4-8F6B741B678C}"/>
            </a:ext>
          </a:extLst>
        </xdr:cNvPr>
        <xdr:cNvSpPr/>
      </xdr:nvSpPr>
      <xdr:spPr>
        <a:xfrm>
          <a:off x="16268700" y="711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170560</xdr:rowOff>
    </xdr:from>
    <xdr:ext cx="405111" cy="259045"/>
    <xdr:sp macro="" textlink="">
      <xdr:nvSpPr>
        <xdr:cNvPr id="435" name="【一般廃棄物処理施設】&#10;有形固定資産減価償却率該当値テキスト">
          <a:extLst>
            <a:ext uri="{FF2B5EF4-FFF2-40B4-BE49-F238E27FC236}">
              <a16:creationId xmlns:a16="http://schemas.microsoft.com/office/drawing/2014/main" id="{CE144182-8830-4CF4-9ECB-48C0F5BBA0C8}"/>
            </a:ext>
          </a:extLst>
        </xdr:cNvPr>
        <xdr:cNvSpPr txBox="1"/>
      </xdr:nvSpPr>
      <xdr:spPr>
        <a:xfrm>
          <a:off x="16357600" y="7028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59690</xdr:rowOff>
    </xdr:from>
    <xdr:to>
      <xdr:col>81</xdr:col>
      <xdr:colOff>101600</xdr:colOff>
      <xdr:row>41</xdr:row>
      <xdr:rowOff>161290</xdr:rowOff>
    </xdr:to>
    <xdr:sp macro="" textlink="">
      <xdr:nvSpPr>
        <xdr:cNvPr id="436" name="楕円 435">
          <a:extLst>
            <a:ext uri="{FF2B5EF4-FFF2-40B4-BE49-F238E27FC236}">
              <a16:creationId xmlns:a16="http://schemas.microsoft.com/office/drawing/2014/main" id="{241A585B-7CF1-4250-A919-C1817360AC5F}"/>
            </a:ext>
          </a:extLst>
        </xdr:cNvPr>
        <xdr:cNvSpPr/>
      </xdr:nvSpPr>
      <xdr:spPr>
        <a:xfrm>
          <a:off x="154305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110490</xdr:rowOff>
    </xdr:from>
    <xdr:to>
      <xdr:col>85</xdr:col>
      <xdr:colOff>127000</xdr:colOff>
      <xdr:row>41</xdr:row>
      <xdr:rowOff>134983</xdr:rowOff>
    </xdr:to>
    <xdr:cxnSp macro="">
      <xdr:nvCxnSpPr>
        <xdr:cNvPr id="437" name="直線コネクタ 436">
          <a:extLst>
            <a:ext uri="{FF2B5EF4-FFF2-40B4-BE49-F238E27FC236}">
              <a16:creationId xmlns:a16="http://schemas.microsoft.com/office/drawing/2014/main" id="{90EFFC29-54E0-4D71-8D5B-FADE42FDF4DE}"/>
            </a:ext>
          </a:extLst>
        </xdr:cNvPr>
        <xdr:cNvCxnSpPr/>
      </xdr:nvCxnSpPr>
      <xdr:spPr>
        <a:xfrm>
          <a:off x="15481300" y="713994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35197</xdr:rowOff>
    </xdr:from>
    <xdr:to>
      <xdr:col>76</xdr:col>
      <xdr:colOff>165100</xdr:colOff>
      <xdr:row>41</xdr:row>
      <xdr:rowOff>136797</xdr:rowOff>
    </xdr:to>
    <xdr:sp macro="" textlink="">
      <xdr:nvSpPr>
        <xdr:cNvPr id="438" name="楕円 437">
          <a:extLst>
            <a:ext uri="{FF2B5EF4-FFF2-40B4-BE49-F238E27FC236}">
              <a16:creationId xmlns:a16="http://schemas.microsoft.com/office/drawing/2014/main" id="{9464FCB2-A61B-4B1A-8E59-FE5A27F79F54}"/>
            </a:ext>
          </a:extLst>
        </xdr:cNvPr>
        <xdr:cNvSpPr/>
      </xdr:nvSpPr>
      <xdr:spPr>
        <a:xfrm>
          <a:off x="14541500" y="70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85997</xdr:rowOff>
    </xdr:from>
    <xdr:to>
      <xdr:col>81</xdr:col>
      <xdr:colOff>50800</xdr:colOff>
      <xdr:row>41</xdr:row>
      <xdr:rowOff>110490</xdr:rowOff>
    </xdr:to>
    <xdr:cxnSp macro="">
      <xdr:nvCxnSpPr>
        <xdr:cNvPr id="439" name="直線コネクタ 438">
          <a:extLst>
            <a:ext uri="{FF2B5EF4-FFF2-40B4-BE49-F238E27FC236}">
              <a16:creationId xmlns:a16="http://schemas.microsoft.com/office/drawing/2014/main" id="{9A658AFF-4655-47AF-BF6D-7FA6AFAA32CB}"/>
            </a:ext>
          </a:extLst>
        </xdr:cNvPr>
        <xdr:cNvCxnSpPr/>
      </xdr:nvCxnSpPr>
      <xdr:spPr>
        <a:xfrm>
          <a:off x="14592300" y="711544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159294</xdr:rowOff>
    </xdr:from>
    <xdr:to>
      <xdr:col>72</xdr:col>
      <xdr:colOff>38100</xdr:colOff>
      <xdr:row>41</xdr:row>
      <xdr:rowOff>89444</xdr:rowOff>
    </xdr:to>
    <xdr:sp macro="" textlink="">
      <xdr:nvSpPr>
        <xdr:cNvPr id="440" name="楕円 439">
          <a:extLst>
            <a:ext uri="{FF2B5EF4-FFF2-40B4-BE49-F238E27FC236}">
              <a16:creationId xmlns:a16="http://schemas.microsoft.com/office/drawing/2014/main" id="{A373DAF4-B332-457E-82F6-CBF104519EE4}"/>
            </a:ext>
          </a:extLst>
        </xdr:cNvPr>
        <xdr:cNvSpPr/>
      </xdr:nvSpPr>
      <xdr:spPr>
        <a:xfrm>
          <a:off x="13652500" y="701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38644</xdr:rowOff>
    </xdr:from>
    <xdr:to>
      <xdr:col>76</xdr:col>
      <xdr:colOff>114300</xdr:colOff>
      <xdr:row>41</xdr:row>
      <xdr:rowOff>85997</xdr:rowOff>
    </xdr:to>
    <xdr:cxnSp macro="">
      <xdr:nvCxnSpPr>
        <xdr:cNvPr id="441" name="直線コネクタ 440">
          <a:extLst>
            <a:ext uri="{FF2B5EF4-FFF2-40B4-BE49-F238E27FC236}">
              <a16:creationId xmlns:a16="http://schemas.microsoft.com/office/drawing/2014/main" id="{7BA9BF11-9DB9-4CEE-BF54-D4D17313FAB4}"/>
            </a:ext>
          </a:extLst>
        </xdr:cNvPr>
        <xdr:cNvCxnSpPr/>
      </xdr:nvCxnSpPr>
      <xdr:spPr>
        <a:xfrm>
          <a:off x="13703300" y="706809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110309</xdr:rowOff>
    </xdr:from>
    <xdr:to>
      <xdr:col>67</xdr:col>
      <xdr:colOff>101600</xdr:colOff>
      <xdr:row>41</xdr:row>
      <xdr:rowOff>40459</xdr:rowOff>
    </xdr:to>
    <xdr:sp macro="" textlink="">
      <xdr:nvSpPr>
        <xdr:cNvPr id="442" name="楕円 441">
          <a:extLst>
            <a:ext uri="{FF2B5EF4-FFF2-40B4-BE49-F238E27FC236}">
              <a16:creationId xmlns:a16="http://schemas.microsoft.com/office/drawing/2014/main" id="{5823AC5C-36D2-4F0E-9EFD-A8070FAB0F76}"/>
            </a:ext>
          </a:extLst>
        </xdr:cNvPr>
        <xdr:cNvSpPr/>
      </xdr:nvSpPr>
      <xdr:spPr>
        <a:xfrm>
          <a:off x="12763500" y="696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161109</xdr:rowOff>
    </xdr:from>
    <xdr:to>
      <xdr:col>71</xdr:col>
      <xdr:colOff>177800</xdr:colOff>
      <xdr:row>41</xdr:row>
      <xdr:rowOff>38644</xdr:rowOff>
    </xdr:to>
    <xdr:cxnSp macro="">
      <xdr:nvCxnSpPr>
        <xdr:cNvPr id="443" name="直線コネクタ 442">
          <a:extLst>
            <a:ext uri="{FF2B5EF4-FFF2-40B4-BE49-F238E27FC236}">
              <a16:creationId xmlns:a16="http://schemas.microsoft.com/office/drawing/2014/main" id="{FB62D664-AF68-4939-9927-60A46C495EBB}"/>
            </a:ext>
          </a:extLst>
        </xdr:cNvPr>
        <xdr:cNvCxnSpPr/>
      </xdr:nvCxnSpPr>
      <xdr:spPr>
        <a:xfrm>
          <a:off x="12814300" y="701910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119034</xdr:rowOff>
    </xdr:from>
    <xdr:ext cx="405111" cy="259045"/>
    <xdr:sp macro="" textlink="">
      <xdr:nvSpPr>
        <xdr:cNvPr id="444" name="n_1aveValue【一般廃棄物処理施設】&#10;有形固定資産減価償却率">
          <a:extLst>
            <a:ext uri="{FF2B5EF4-FFF2-40B4-BE49-F238E27FC236}">
              <a16:creationId xmlns:a16="http://schemas.microsoft.com/office/drawing/2014/main" id="{F764DA64-FC7F-4806-A21A-BA81849FC322}"/>
            </a:ext>
          </a:extLst>
        </xdr:cNvPr>
        <xdr:cNvSpPr txBox="1"/>
      </xdr:nvSpPr>
      <xdr:spPr>
        <a:xfrm>
          <a:off x="15266044" y="629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105971</xdr:rowOff>
    </xdr:from>
    <xdr:ext cx="405111" cy="259045"/>
    <xdr:sp macro="" textlink="">
      <xdr:nvSpPr>
        <xdr:cNvPr id="445" name="n_2aveValue【一般廃棄物処理施設】&#10;有形固定資産減価償却率">
          <a:extLst>
            <a:ext uri="{FF2B5EF4-FFF2-40B4-BE49-F238E27FC236}">
              <a16:creationId xmlns:a16="http://schemas.microsoft.com/office/drawing/2014/main" id="{8356C68E-60BF-424F-AAB5-5FC60450325C}"/>
            </a:ext>
          </a:extLst>
        </xdr:cNvPr>
        <xdr:cNvSpPr txBox="1"/>
      </xdr:nvSpPr>
      <xdr:spPr>
        <a:xfrm>
          <a:off x="14389744" y="627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83111</xdr:rowOff>
    </xdr:from>
    <xdr:ext cx="405111" cy="259045"/>
    <xdr:sp macro="" textlink="">
      <xdr:nvSpPr>
        <xdr:cNvPr id="446" name="n_3aveValue【一般廃棄物処理施設】&#10;有形固定資産減価償却率">
          <a:extLst>
            <a:ext uri="{FF2B5EF4-FFF2-40B4-BE49-F238E27FC236}">
              <a16:creationId xmlns:a16="http://schemas.microsoft.com/office/drawing/2014/main" id="{B8C8759A-25B5-436A-8BCA-3EA3E7CD10F3}"/>
            </a:ext>
          </a:extLst>
        </xdr:cNvPr>
        <xdr:cNvSpPr txBox="1"/>
      </xdr:nvSpPr>
      <xdr:spPr>
        <a:xfrm>
          <a:off x="13500744" y="625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130464</xdr:rowOff>
    </xdr:from>
    <xdr:ext cx="405111" cy="259045"/>
    <xdr:sp macro="" textlink="">
      <xdr:nvSpPr>
        <xdr:cNvPr id="447" name="n_4aveValue【一般廃棄物処理施設】&#10;有形固定資産減価償却率">
          <a:extLst>
            <a:ext uri="{FF2B5EF4-FFF2-40B4-BE49-F238E27FC236}">
              <a16:creationId xmlns:a16="http://schemas.microsoft.com/office/drawing/2014/main" id="{C113EA0D-0AFF-4B6B-BDC8-FAC2FF127D0D}"/>
            </a:ext>
          </a:extLst>
        </xdr:cNvPr>
        <xdr:cNvSpPr txBox="1"/>
      </xdr:nvSpPr>
      <xdr:spPr>
        <a:xfrm>
          <a:off x="12611744" y="647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152417</xdr:rowOff>
    </xdr:from>
    <xdr:ext cx="405111" cy="259045"/>
    <xdr:sp macro="" textlink="">
      <xdr:nvSpPr>
        <xdr:cNvPr id="448" name="n_1mainValue【一般廃棄物処理施設】&#10;有形固定資産減価償却率">
          <a:extLst>
            <a:ext uri="{FF2B5EF4-FFF2-40B4-BE49-F238E27FC236}">
              <a16:creationId xmlns:a16="http://schemas.microsoft.com/office/drawing/2014/main" id="{7A82A299-366B-495F-90AF-F423BF58A257}"/>
            </a:ext>
          </a:extLst>
        </xdr:cNvPr>
        <xdr:cNvSpPr txBox="1"/>
      </xdr:nvSpPr>
      <xdr:spPr>
        <a:xfrm>
          <a:off x="15266044"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127924</xdr:rowOff>
    </xdr:from>
    <xdr:ext cx="405111" cy="259045"/>
    <xdr:sp macro="" textlink="">
      <xdr:nvSpPr>
        <xdr:cNvPr id="449" name="n_2mainValue【一般廃棄物処理施設】&#10;有形固定資産減価償却率">
          <a:extLst>
            <a:ext uri="{FF2B5EF4-FFF2-40B4-BE49-F238E27FC236}">
              <a16:creationId xmlns:a16="http://schemas.microsoft.com/office/drawing/2014/main" id="{9F65D154-39B5-4EB9-9926-DEFA890B4914}"/>
            </a:ext>
          </a:extLst>
        </xdr:cNvPr>
        <xdr:cNvSpPr txBox="1"/>
      </xdr:nvSpPr>
      <xdr:spPr>
        <a:xfrm>
          <a:off x="14389744" y="7157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80571</xdr:rowOff>
    </xdr:from>
    <xdr:ext cx="405111" cy="259045"/>
    <xdr:sp macro="" textlink="">
      <xdr:nvSpPr>
        <xdr:cNvPr id="450" name="n_3mainValue【一般廃棄物処理施設】&#10;有形固定資産減価償却率">
          <a:extLst>
            <a:ext uri="{FF2B5EF4-FFF2-40B4-BE49-F238E27FC236}">
              <a16:creationId xmlns:a16="http://schemas.microsoft.com/office/drawing/2014/main" id="{9E2D3D84-0BE7-443E-AA8E-8700832C06E3}"/>
            </a:ext>
          </a:extLst>
        </xdr:cNvPr>
        <xdr:cNvSpPr txBox="1"/>
      </xdr:nvSpPr>
      <xdr:spPr>
        <a:xfrm>
          <a:off x="13500744" y="711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31586</xdr:rowOff>
    </xdr:from>
    <xdr:ext cx="405111" cy="259045"/>
    <xdr:sp macro="" textlink="">
      <xdr:nvSpPr>
        <xdr:cNvPr id="451" name="n_4mainValue【一般廃棄物処理施設】&#10;有形固定資産減価償却率">
          <a:extLst>
            <a:ext uri="{FF2B5EF4-FFF2-40B4-BE49-F238E27FC236}">
              <a16:creationId xmlns:a16="http://schemas.microsoft.com/office/drawing/2014/main" id="{91B2FE51-C2C9-4F28-A5D7-3A40E340E173}"/>
            </a:ext>
          </a:extLst>
        </xdr:cNvPr>
        <xdr:cNvSpPr txBox="1"/>
      </xdr:nvSpPr>
      <xdr:spPr>
        <a:xfrm>
          <a:off x="12611744" y="7061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2A010B46-0B38-4D3D-9BB0-F19373A749F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C83D6BD7-9600-4C1B-817F-5BD5AB5BE7B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303BE45C-5D39-472A-9012-18973DE2456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3B02BECE-A77D-42C4-A305-31B2086BA0C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8FD9DDC7-04A1-4FC2-AE19-C86E5078975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1F11527-0AE8-4F7D-96E6-6535AA0109A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E15545F4-26A0-40DD-9526-285C76145F5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385FCD84-8FCC-4CEE-A4BC-A62F6EA48BD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91CE3002-3CC7-4DAD-9008-3EB2CFC8FEC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18A77EE8-EC57-4FF3-8540-E605797B774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889DAAD7-A8D9-4507-817F-9A9D43111A59}"/>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3" name="テキスト ボックス 462">
          <a:extLst>
            <a:ext uri="{FF2B5EF4-FFF2-40B4-BE49-F238E27FC236}">
              <a16:creationId xmlns:a16="http://schemas.microsoft.com/office/drawing/2014/main" id="{F6A988B3-A098-4473-AF2C-F206BC906B4F}"/>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2FF14E6E-8117-4BF7-9BF0-D4B80CB74B35}"/>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465" name="テキスト ボックス 464">
          <a:extLst>
            <a:ext uri="{FF2B5EF4-FFF2-40B4-BE49-F238E27FC236}">
              <a16:creationId xmlns:a16="http://schemas.microsoft.com/office/drawing/2014/main" id="{E3E05DAE-4B00-47F4-91CB-7B21C34934B7}"/>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B01F0374-BDDE-4344-A8A6-6FE4C96CF0E5}"/>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467" name="テキスト ボックス 466">
          <a:extLst>
            <a:ext uri="{FF2B5EF4-FFF2-40B4-BE49-F238E27FC236}">
              <a16:creationId xmlns:a16="http://schemas.microsoft.com/office/drawing/2014/main" id="{93F4E455-9536-439A-8FF6-461A724EB60D}"/>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57E1DB98-3265-4641-A8A2-3431A97AD2E1}"/>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469" name="テキスト ボックス 468">
          <a:extLst>
            <a:ext uri="{FF2B5EF4-FFF2-40B4-BE49-F238E27FC236}">
              <a16:creationId xmlns:a16="http://schemas.microsoft.com/office/drawing/2014/main" id="{3B2F80AC-CA6C-430B-955E-A31F21A271FE}"/>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BF438414-DF0F-4907-8BC0-26449E857A2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1" name="テキスト ボックス 470">
          <a:extLst>
            <a:ext uri="{FF2B5EF4-FFF2-40B4-BE49-F238E27FC236}">
              <a16:creationId xmlns:a16="http://schemas.microsoft.com/office/drawing/2014/main" id="{830425EA-3D79-49AC-AA02-B1A34CE617CD}"/>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一般廃棄物処理施設】&#10;一人当たり有形固定資産（償却資産）額グラフ枠">
          <a:extLst>
            <a:ext uri="{FF2B5EF4-FFF2-40B4-BE49-F238E27FC236}">
              <a16:creationId xmlns:a16="http://schemas.microsoft.com/office/drawing/2014/main" id="{3E1B44CC-46D7-4D43-8155-B59D331FC59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136665</xdr:rowOff>
    </xdr:from>
    <xdr:to>
      <xdr:col>116</xdr:col>
      <xdr:colOff>62864</xdr:colOff>
      <xdr:row>41</xdr:row>
      <xdr:rowOff>132186</xdr:rowOff>
    </xdr:to>
    <xdr:cxnSp macro="">
      <xdr:nvCxnSpPr>
        <xdr:cNvPr id="473" name="直線コネクタ 472">
          <a:extLst>
            <a:ext uri="{FF2B5EF4-FFF2-40B4-BE49-F238E27FC236}">
              <a16:creationId xmlns:a16="http://schemas.microsoft.com/office/drawing/2014/main" id="{2169E738-5008-4592-8721-ED1303DC1B01}"/>
            </a:ext>
          </a:extLst>
        </xdr:cNvPr>
        <xdr:cNvCxnSpPr/>
      </xdr:nvCxnSpPr>
      <xdr:spPr>
        <a:xfrm flipV="1">
          <a:off x="22160864" y="5794515"/>
          <a:ext cx="0" cy="136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136013</xdr:rowOff>
    </xdr:from>
    <xdr:ext cx="469744" cy="259045"/>
    <xdr:sp macro="" textlink="">
      <xdr:nvSpPr>
        <xdr:cNvPr id="474" name="【一般廃棄物処理施設】&#10;一人当たり有形固定資産（償却資産）額最小値テキスト">
          <a:extLst>
            <a:ext uri="{FF2B5EF4-FFF2-40B4-BE49-F238E27FC236}">
              <a16:creationId xmlns:a16="http://schemas.microsoft.com/office/drawing/2014/main" id="{B1C13802-09EB-4EC0-9F62-07C7177D3735}"/>
            </a:ext>
          </a:extLst>
        </xdr:cNvPr>
        <xdr:cNvSpPr txBox="1"/>
      </xdr:nvSpPr>
      <xdr:spPr>
        <a:xfrm>
          <a:off x="22199600" y="716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132186</xdr:rowOff>
    </xdr:from>
    <xdr:to>
      <xdr:col>116</xdr:col>
      <xdr:colOff>152400</xdr:colOff>
      <xdr:row>41</xdr:row>
      <xdr:rowOff>132186</xdr:rowOff>
    </xdr:to>
    <xdr:cxnSp macro="">
      <xdr:nvCxnSpPr>
        <xdr:cNvPr id="475" name="直線コネクタ 474">
          <a:extLst>
            <a:ext uri="{FF2B5EF4-FFF2-40B4-BE49-F238E27FC236}">
              <a16:creationId xmlns:a16="http://schemas.microsoft.com/office/drawing/2014/main" id="{CF2A735D-CBDA-4B13-8DDB-D6A313960B55}"/>
            </a:ext>
          </a:extLst>
        </xdr:cNvPr>
        <xdr:cNvCxnSpPr/>
      </xdr:nvCxnSpPr>
      <xdr:spPr>
        <a:xfrm>
          <a:off x="22072600" y="716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83342</xdr:rowOff>
    </xdr:from>
    <xdr:ext cx="690189" cy="259045"/>
    <xdr:sp macro="" textlink="">
      <xdr:nvSpPr>
        <xdr:cNvPr id="476" name="【一般廃棄物処理施設】&#10;一人当たり有形固定資産（償却資産）額最大値テキスト">
          <a:extLst>
            <a:ext uri="{FF2B5EF4-FFF2-40B4-BE49-F238E27FC236}">
              <a16:creationId xmlns:a16="http://schemas.microsoft.com/office/drawing/2014/main" id="{B805008C-8658-46BD-847F-8DE2C0AFADB7}"/>
            </a:ext>
          </a:extLst>
        </xdr:cNvPr>
        <xdr:cNvSpPr txBox="1"/>
      </xdr:nvSpPr>
      <xdr:spPr>
        <a:xfrm>
          <a:off x="22199600" y="5569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136665</xdr:rowOff>
    </xdr:from>
    <xdr:to>
      <xdr:col>116</xdr:col>
      <xdr:colOff>152400</xdr:colOff>
      <xdr:row>33</xdr:row>
      <xdr:rowOff>136665</xdr:rowOff>
    </xdr:to>
    <xdr:cxnSp macro="">
      <xdr:nvCxnSpPr>
        <xdr:cNvPr id="477" name="直線コネクタ 476">
          <a:extLst>
            <a:ext uri="{FF2B5EF4-FFF2-40B4-BE49-F238E27FC236}">
              <a16:creationId xmlns:a16="http://schemas.microsoft.com/office/drawing/2014/main" id="{7A3C160D-0CF9-4D5E-8FD0-41B29E4AC073}"/>
            </a:ext>
          </a:extLst>
        </xdr:cNvPr>
        <xdr:cNvCxnSpPr/>
      </xdr:nvCxnSpPr>
      <xdr:spPr>
        <a:xfrm>
          <a:off x="22072600" y="5794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151518</xdr:rowOff>
    </xdr:from>
    <xdr:ext cx="599010" cy="259045"/>
    <xdr:sp macro="" textlink="">
      <xdr:nvSpPr>
        <xdr:cNvPr id="478" name="【一般廃棄物処理施設】&#10;一人当たり有形固定資産（償却資産）額平均値テキスト">
          <a:extLst>
            <a:ext uri="{FF2B5EF4-FFF2-40B4-BE49-F238E27FC236}">
              <a16:creationId xmlns:a16="http://schemas.microsoft.com/office/drawing/2014/main" id="{081F8062-CFAF-470D-A1BD-96E63EF6C0DD}"/>
            </a:ext>
          </a:extLst>
        </xdr:cNvPr>
        <xdr:cNvSpPr txBox="1"/>
      </xdr:nvSpPr>
      <xdr:spPr>
        <a:xfrm>
          <a:off x="22199600" y="6838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128641</xdr:rowOff>
    </xdr:from>
    <xdr:to>
      <xdr:col>116</xdr:col>
      <xdr:colOff>114300</xdr:colOff>
      <xdr:row>41</xdr:row>
      <xdr:rowOff>58791</xdr:rowOff>
    </xdr:to>
    <xdr:sp macro="" textlink="">
      <xdr:nvSpPr>
        <xdr:cNvPr id="479" name="フローチャート: 判断 478">
          <a:extLst>
            <a:ext uri="{FF2B5EF4-FFF2-40B4-BE49-F238E27FC236}">
              <a16:creationId xmlns:a16="http://schemas.microsoft.com/office/drawing/2014/main" id="{8F24104D-3273-471F-8477-FDFF23E773D5}"/>
            </a:ext>
          </a:extLst>
        </xdr:cNvPr>
        <xdr:cNvSpPr/>
      </xdr:nvSpPr>
      <xdr:spPr>
        <a:xfrm>
          <a:off x="22110700" y="698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118345</xdr:rowOff>
    </xdr:from>
    <xdr:to>
      <xdr:col>112</xdr:col>
      <xdr:colOff>38100</xdr:colOff>
      <xdr:row>41</xdr:row>
      <xdr:rowOff>48495</xdr:rowOff>
    </xdr:to>
    <xdr:sp macro="" textlink="">
      <xdr:nvSpPr>
        <xdr:cNvPr id="480" name="フローチャート: 判断 479">
          <a:extLst>
            <a:ext uri="{FF2B5EF4-FFF2-40B4-BE49-F238E27FC236}">
              <a16:creationId xmlns:a16="http://schemas.microsoft.com/office/drawing/2014/main" id="{EB8F7637-4E7D-4CDD-886F-F2ED51201763}"/>
            </a:ext>
          </a:extLst>
        </xdr:cNvPr>
        <xdr:cNvSpPr/>
      </xdr:nvSpPr>
      <xdr:spPr>
        <a:xfrm>
          <a:off x="21272500" y="697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129681</xdr:rowOff>
    </xdr:from>
    <xdr:to>
      <xdr:col>107</xdr:col>
      <xdr:colOff>101600</xdr:colOff>
      <xdr:row>41</xdr:row>
      <xdr:rowOff>59831</xdr:rowOff>
    </xdr:to>
    <xdr:sp macro="" textlink="">
      <xdr:nvSpPr>
        <xdr:cNvPr id="481" name="フローチャート: 判断 480">
          <a:extLst>
            <a:ext uri="{FF2B5EF4-FFF2-40B4-BE49-F238E27FC236}">
              <a16:creationId xmlns:a16="http://schemas.microsoft.com/office/drawing/2014/main" id="{B698200E-3301-4BD2-BB0F-D597E6764E99}"/>
            </a:ext>
          </a:extLst>
        </xdr:cNvPr>
        <xdr:cNvSpPr/>
      </xdr:nvSpPr>
      <xdr:spPr>
        <a:xfrm>
          <a:off x="20383500" y="698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136325</xdr:rowOff>
    </xdr:from>
    <xdr:to>
      <xdr:col>102</xdr:col>
      <xdr:colOff>165100</xdr:colOff>
      <xdr:row>41</xdr:row>
      <xdr:rowOff>66475</xdr:rowOff>
    </xdr:to>
    <xdr:sp macro="" textlink="">
      <xdr:nvSpPr>
        <xdr:cNvPr id="482" name="フローチャート: 判断 481">
          <a:extLst>
            <a:ext uri="{FF2B5EF4-FFF2-40B4-BE49-F238E27FC236}">
              <a16:creationId xmlns:a16="http://schemas.microsoft.com/office/drawing/2014/main" id="{461A0E5E-371E-4AE4-95B3-D482D994E384}"/>
            </a:ext>
          </a:extLst>
        </xdr:cNvPr>
        <xdr:cNvSpPr/>
      </xdr:nvSpPr>
      <xdr:spPr>
        <a:xfrm>
          <a:off x="19494500" y="69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160423</xdr:rowOff>
    </xdr:from>
    <xdr:to>
      <xdr:col>98</xdr:col>
      <xdr:colOff>38100</xdr:colOff>
      <xdr:row>41</xdr:row>
      <xdr:rowOff>90573</xdr:rowOff>
    </xdr:to>
    <xdr:sp macro="" textlink="">
      <xdr:nvSpPr>
        <xdr:cNvPr id="483" name="フローチャート: 判断 482">
          <a:extLst>
            <a:ext uri="{FF2B5EF4-FFF2-40B4-BE49-F238E27FC236}">
              <a16:creationId xmlns:a16="http://schemas.microsoft.com/office/drawing/2014/main" id="{403B43E3-D985-47D6-A211-5AB56707F3B3}"/>
            </a:ext>
          </a:extLst>
        </xdr:cNvPr>
        <xdr:cNvSpPr/>
      </xdr:nvSpPr>
      <xdr:spPr>
        <a:xfrm>
          <a:off x="18605500" y="701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7F7697C-B1D0-40D5-822B-91FBDA9229B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976C7B8B-B4DB-4148-8526-1AACE100A38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25EEC6F4-625F-46D6-BFA5-55B63DBBD21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7576FA7F-EF1C-49EE-9342-E51333C562F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C5E43F76-86BB-4013-A62A-CB2E8D8C9B5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164945</xdr:rowOff>
    </xdr:from>
    <xdr:to>
      <xdr:col>116</xdr:col>
      <xdr:colOff>114300</xdr:colOff>
      <xdr:row>41</xdr:row>
      <xdr:rowOff>95095</xdr:rowOff>
    </xdr:to>
    <xdr:sp macro="" textlink="">
      <xdr:nvSpPr>
        <xdr:cNvPr id="489" name="楕円 488">
          <a:extLst>
            <a:ext uri="{FF2B5EF4-FFF2-40B4-BE49-F238E27FC236}">
              <a16:creationId xmlns:a16="http://schemas.microsoft.com/office/drawing/2014/main" id="{2D1C0CE1-3A7F-4BDF-A16D-93CAF403021E}"/>
            </a:ext>
          </a:extLst>
        </xdr:cNvPr>
        <xdr:cNvSpPr/>
      </xdr:nvSpPr>
      <xdr:spPr>
        <a:xfrm>
          <a:off x="22110700" y="702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107068</xdr:rowOff>
    </xdr:from>
    <xdr:ext cx="599010" cy="259045"/>
    <xdr:sp macro="" textlink="">
      <xdr:nvSpPr>
        <xdr:cNvPr id="490" name="【一般廃棄物処理施設】&#10;一人当たり有形固定資産（償却資産）額該当値テキスト">
          <a:extLst>
            <a:ext uri="{FF2B5EF4-FFF2-40B4-BE49-F238E27FC236}">
              <a16:creationId xmlns:a16="http://schemas.microsoft.com/office/drawing/2014/main" id="{8473585E-CA97-44AE-8C7D-9FCBCFDA0D33}"/>
            </a:ext>
          </a:extLst>
        </xdr:cNvPr>
        <xdr:cNvSpPr txBox="1"/>
      </xdr:nvSpPr>
      <xdr:spPr>
        <a:xfrm>
          <a:off x="22199600" y="696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168625</xdr:rowOff>
    </xdr:from>
    <xdr:to>
      <xdr:col>112</xdr:col>
      <xdr:colOff>38100</xdr:colOff>
      <xdr:row>41</xdr:row>
      <xdr:rowOff>98775</xdr:rowOff>
    </xdr:to>
    <xdr:sp macro="" textlink="">
      <xdr:nvSpPr>
        <xdr:cNvPr id="491" name="楕円 490">
          <a:extLst>
            <a:ext uri="{FF2B5EF4-FFF2-40B4-BE49-F238E27FC236}">
              <a16:creationId xmlns:a16="http://schemas.microsoft.com/office/drawing/2014/main" id="{C8E8DEFB-DEFF-4377-9B15-11C685CFA2EE}"/>
            </a:ext>
          </a:extLst>
        </xdr:cNvPr>
        <xdr:cNvSpPr/>
      </xdr:nvSpPr>
      <xdr:spPr>
        <a:xfrm>
          <a:off x="21272500" y="702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44295</xdr:rowOff>
    </xdr:from>
    <xdr:to>
      <xdr:col>116</xdr:col>
      <xdr:colOff>63500</xdr:colOff>
      <xdr:row>41</xdr:row>
      <xdr:rowOff>47975</xdr:rowOff>
    </xdr:to>
    <xdr:cxnSp macro="">
      <xdr:nvCxnSpPr>
        <xdr:cNvPr id="492" name="直線コネクタ 491">
          <a:extLst>
            <a:ext uri="{FF2B5EF4-FFF2-40B4-BE49-F238E27FC236}">
              <a16:creationId xmlns:a16="http://schemas.microsoft.com/office/drawing/2014/main" id="{EB56535A-452B-486B-A9E2-30C119DA9069}"/>
            </a:ext>
          </a:extLst>
        </xdr:cNvPr>
        <xdr:cNvCxnSpPr/>
      </xdr:nvCxnSpPr>
      <xdr:spPr>
        <a:xfrm flipV="1">
          <a:off x="21323300" y="7073745"/>
          <a:ext cx="838200" cy="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170263</xdr:rowOff>
    </xdr:from>
    <xdr:to>
      <xdr:col>107</xdr:col>
      <xdr:colOff>101600</xdr:colOff>
      <xdr:row>41</xdr:row>
      <xdr:rowOff>100413</xdr:rowOff>
    </xdr:to>
    <xdr:sp macro="" textlink="">
      <xdr:nvSpPr>
        <xdr:cNvPr id="493" name="楕円 492">
          <a:extLst>
            <a:ext uri="{FF2B5EF4-FFF2-40B4-BE49-F238E27FC236}">
              <a16:creationId xmlns:a16="http://schemas.microsoft.com/office/drawing/2014/main" id="{45231B52-010A-44B9-A477-B8F272E6A7BF}"/>
            </a:ext>
          </a:extLst>
        </xdr:cNvPr>
        <xdr:cNvSpPr/>
      </xdr:nvSpPr>
      <xdr:spPr>
        <a:xfrm>
          <a:off x="20383500" y="702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47975</xdr:rowOff>
    </xdr:from>
    <xdr:to>
      <xdr:col>111</xdr:col>
      <xdr:colOff>177800</xdr:colOff>
      <xdr:row>41</xdr:row>
      <xdr:rowOff>49613</xdr:rowOff>
    </xdr:to>
    <xdr:cxnSp macro="">
      <xdr:nvCxnSpPr>
        <xdr:cNvPr id="494" name="直線コネクタ 493">
          <a:extLst>
            <a:ext uri="{FF2B5EF4-FFF2-40B4-BE49-F238E27FC236}">
              <a16:creationId xmlns:a16="http://schemas.microsoft.com/office/drawing/2014/main" id="{9CE95882-9AF8-47D1-9C93-BB139E075C2A}"/>
            </a:ext>
          </a:extLst>
        </xdr:cNvPr>
        <xdr:cNvCxnSpPr/>
      </xdr:nvCxnSpPr>
      <xdr:spPr>
        <a:xfrm flipV="1">
          <a:off x="20434300" y="7077425"/>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170530</xdr:rowOff>
    </xdr:from>
    <xdr:to>
      <xdr:col>102</xdr:col>
      <xdr:colOff>165100</xdr:colOff>
      <xdr:row>41</xdr:row>
      <xdr:rowOff>100680</xdr:rowOff>
    </xdr:to>
    <xdr:sp macro="" textlink="">
      <xdr:nvSpPr>
        <xdr:cNvPr id="495" name="楕円 494">
          <a:extLst>
            <a:ext uri="{FF2B5EF4-FFF2-40B4-BE49-F238E27FC236}">
              <a16:creationId xmlns:a16="http://schemas.microsoft.com/office/drawing/2014/main" id="{9D0B1653-1C12-437D-9DB5-22DC7E8BC8F3}"/>
            </a:ext>
          </a:extLst>
        </xdr:cNvPr>
        <xdr:cNvSpPr/>
      </xdr:nvSpPr>
      <xdr:spPr>
        <a:xfrm>
          <a:off x="19494500" y="70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49613</xdr:rowOff>
    </xdr:from>
    <xdr:to>
      <xdr:col>107</xdr:col>
      <xdr:colOff>50800</xdr:colOff>
      <xdr:row>41</xdr:row>
      <xdr:rowOff>49880</xdr:rowOff>
    </xdr:to>
    <xdr:cxnSp macro="">
      <xdr:nvCxnSpPr>
        <xdr:cNvPr id="496" name="直線コネクタ 495">
          <a:extLst>
            <a:ext uri="{FF2B5EF4-FFF2-40B4-BE49-F238E27FC236}">
              <a16:creationId xmlns:a16="http://schemas.microsoft.com/office/drawing/2014/main" id="{8A8E51DA-2342-45B5-8F29-2800BF1940F0}"/>
            </a:ext>
          </a:extLst>
        </xdr:cNvPr>
        <xdr:cNvCxnSpPr/>
      </xdr:nvCxnSpPr>
      <xdr:spPr>
        <a:xfrm flipV="1">
          <a:off x="19545300" y="7079063"/>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5111</xdr:rowOff>
    </xdr:from>
    <xdr:to>
      <xdr:col>98</xdr:col>
      <xdr:colOff>38100</xdr:colOff>
      <xdr:row>41</xdr:row>
      <xdr:rowOff>106711</xdr:rowOff>
    </xdr:to>
    <xdr:sp macro="" textlink="">
      <xdr:nvSpPr>
        <xdr:cNvPr id="497" name="楕円 496">
          <a:extLst>
            <a:ext uri="{FF2B5EF4-FFF2-40B4-BE49-F238E27FC236}">
              <a16:creationId xmlns:a16="http://schemas.microsoft.com/office/drawing/2014/main" id="{8447CB3E-DB6F-4A61-AFAB-663F1C160BE4}"/>
            </a:ext>
          </a:extLst>
        </xdr:cNvPr>
        <xdr:cNvSpPr/>
      </xdr:nvSpPr>
      <xdr:spPr>
        <a:xfrm>
          <a:off x="18605500" y="703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49880</xdr:rowOff>
    </xdr:from>
    <xdr:to>
      <xdr:col>102</xdr:col>
      <xdr:colOff>114300</xdr:colOff>
      <xdr:row>41</xdr:row>
      <xdr:rowOff>55911</xdr:rowOff>
    </xdr:to>
    <xdr:cxnSp macro="">
      <xdr:nvCxnSpPr>
        <xdr:cNvPr id="498" name="直線コネクタ 497">
          <a:extLst>
            <a:ext uri="{FF2B5EF4-FFF2-40B4-BE49-F238E27FC236}">
              <a16:creationId xmlns:a16="http://schemas.microsoft.com/office/drawing/2014/main" id="{5DD71DE8-68C6-4731-8E81-D2982D8A7C48}"/>
            </a:ext>
          </a:extLst>
        </xdr:cNvPr>
        <xdr:cNvCxnSpPr/>
      </xdr:nvCxnSpPr>
      <xdr:spPr>
        <a:xfrm flipV="1">
          <a:off x="18656300" y="7079330"/>
          <a:ext cx="889000" cy="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65022</xdr:rowOff>
    </xdr:from>
    <xdr:ext cx="599010" cy="259045"/>
    <xdr:sp macro="" textlink="">
      <xdr:nvSpPr>
        <xdr:cNvPr id="499" name="n_1aveValue【一般廃棄物処理施設】&#10;一人当たり有形固定資産（償却資産）額">
          <a:extLst>
            <a:ext uri="{FF2B5EF4-FFF2-40B4-BE49-F238E27FC236}">
              <a16:creationId xmlns:a16="http://schemas.microsoft.com/office/drawing/2014/main" id="{B3729208-4FDB-4C66-B58F-6FA692F7677C}"/>
            </a:ext>
          </a:extLst>
        </xdr:cNvPr>
        <xdr:cNvSpPr txBox="1"/>
      </xdr:nvSpPr>
      <xdr:spPr>
        <a:xfrm>
          <a:off x="21011095" y="675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76358</xdr:rowOff>
    </xdr:from>
    <xdr:ext cx="599010" cy="259045"/>
    <xdr:sp macro="" textlink="">
      <xdr:nvSpPr>
        <xdr:cNvPr id="500" name="n_2aveValue【一般廃棄物処理施設】&#10;一人当たり有形固定資産（償却資産）額">
          <a:extLst>
            <a:ext uri="{FF2B5EF4-FFF2-40B4-BE49-F238E27FC236}">
              <a16:creationId xmlns:a16="http://schemas.microsoft.com/office/drawing/2014/main" id="{FA50A95A-4B59-42CD-A92C-9B3327812959}"/>
            </a:ext>
          </a:extLst>
        </xdr:cNvPr>
        <xdr:cNvSpPr txBox="1"/>
      </xdr:nvSpPr>
      <xdr:spPr>
        <a:xfrm>
          <a:off x="20134795" y="676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83002</xdr:rowOff>
    </xdr:from>
    <xdr:ext cx="599010" cy="259045"/>
    <xdr:sp macro="" textlink="">
      <xdr:nvSpPr>
        <xdr:cNvPr id="501" name="n_3aveValue【一般廃棄物処理施設】&#10;一人当たり有形固定資産（償却資産）額">
          <a:extLst>
            <a:ext uri="{FF2B5EF4-FFF2-40B4-BE49-F238E27FC236}">
              <a16:creationId xmlns:a16="http://schemas.microsoft.com/office/drawing/2014/main" id="{5B68F1D5-44DE-466B-9BCB-BB6F92AD5460}"/>
            </a:ext>
          </a:extLst>
        </xdr:cNvPr>
        <xdr:cNvSpPr txBox="1"/>
      </xdr:nvSpPr>
      <xdr:spPr>
        <a:xfrm>
          <a:off x="19245795" y="676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107100</xdr:rowOff>
    </xdr:from>
    <xdr:ext cx="599010" cy="259045"/>
    <xdr:sp macro="" textlink="">
      <xdr:nvSpPr>
        <xdr:cNvPr id="502" name="n_4aveValue【一般廃棄物処理施設】&#10;一人当たり有形固定資産（償却資産）額">
          <a:extLst>
            <a:ext uri="{FF2B5EF4-FFF2-40B4-BE49-F238E27FC236}">
              <a16:creationId xmlns:a16="http://schemas.microsoft.com/office/drawing/2014/main" id="{80C03DB3-BE29-4B57-B724-AAEB3501B1CA}"/>
            </a:ext>
          </a:extLst>
        </xdr:cNvPr>
        <xdr:cNvSpPr txBox="1"/>
      </xdr:nvSpPr>
      <xdr:spPr>
        <a:xfrm>
          <a:off x="18356795" y="679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89902</xdr:rowOff>
    </xdr:from>
    <xdr:ext cx="599010" cy="259045"/>
    <xdr:sp macro="" textlink="">
      <xdr:nvSpPr>
        <xdr:cNvPr id="503" name="n_1mainValue【一般廃棄物処理施設】&#10;一人当たり有形固定資産（償却資産）額">
          <a:extLst>
            <a:ext uri="{FF2B5EF4-FFF2-40B4-BE49-F238E27FC236}">
              <a16:creationId xmlns:a16="http://schemas.microsoft.com/office/drawing/2014/main" id="{E08641C9-C111-4F6E-919F-1660DB3537A3}"/>
            </a:ext>
          </a:extLst>
        </xdr:cNvPr>
        <xdr:cNvSpPr txBox="1"/>
      </xdr:nvSpPr>
      <xdr:spPr>
        <a:xfrm>
          <a:off x="21011095" y="7119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91540</xdr:rowOff>
    </xdr:from>
    <xdr:ext cx="599010" cy="259045"/>
    <xdr:sp macro="" textlink="">
      <xdr:nvSpPr>
        <xdr:cNvPr id="504" name="n_2mainValue【一般廃棄物処理施設】&#10;一人当たり有形固定資産（償却資産）額">
          <a:extLst>
            <a:ext uri="{FF2B5EF4-FFF2-40B4-BE49-F238E27FC236}">
              <a16:creationId xmlns:a16="http://schemas.microsoft.com/office/drawing/2014/main" id="{6A38BE96-7B21-4BC9-A19C-89E6F6860246}"/>
            </a:ext>
          </a:extLst>
        </xdr:cNvPr>
        <xdr:cNvSpPr txBox="1"/>
      </xdr:nvSpPr>
      <xdr:spPr>
        <a:xfrm>
          <a:off x="20134795" y="712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91807</xdr:rowOff>
    </xdr:from>
    <xdr:ext cx="599010" cy="259045"/>
    <xdr:sp macro="" textlink="">
      <xdr:nvSpPr>
        <xdr:cNvPr id="505" name="n_3mainValue【一般廃棄物処理施設】&#10;一人当たり有形固定資産（償却資産）額">
          <a:extLst>
            <a:ext uri="{FF2B5EF4-FFF2-40B4-BE49-F238E27FC236}">
              <a16:creationId xmlns:a16="http://schemas.microsoft.com/office/drawing/2014/main" id="{214BB52A-2556-4C70-A44B-545BCFA4F572}"/>
            </a:ext>
          </a:extLst>
        </xdr:cNvPr>
        <xdr:cNvSpPr txBox="1"/>
      </xdr:nvSpPr>
      <xdr:spPr>
        <a:xfrm>
          <a:off x="19245795" y="712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97838</xdr:rowOff>
    </xdr:from>
    <xdr:ext cx="599010" cy="259045"/>
    <xdr:sp macro="" textlink="">
      <xdr:nvSpPr>
        <xdr:cNvPr id="506" name="n_4mainValue【一般廃棄物処理施設】&#10;一人当たり有形固定資産（償却資産）額">
          <a:extLst>
            <a:ext uri="{FF2B5EF4-FFF2-40B4-BE49-F238E27FC236}">
              <a16:creationId xmlns:a16="http://schemas.microsoft.com/office/drawing/2014/main" id="{C7DDF06B-1682-4BCC-AC1A-0699615383E1}"/>
            </a:ext>
          </a:extLst>
        </xdr:cNvPr>
        <xdr:cNvSpPr txBox="1"/>
      </xdr:nvSpPr>
      <xdr:spPr>
        <a:xfrm>
          <a:off x="18356795" y="7127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16F0CF9-CF0B-4690-BED7-77F5A3030B3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D5CB2A31-4EC8-4C6A-AE5E-D51631F0740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874F5509-C57D-4B73-9357-9AE84CD2EE1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4D53146F-AE40-4BCE-88BA-D592A420225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9D7A73EF-523E-4AEC-B5AD-5B84EE925B5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77D79A77-3CF1-4300-8914-2ED32B48565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95BB9CC5-988B-42B7-8F36-7E0CF3C6F9E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2EDE00A-4E27-4534-8A6F-042E6601626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3235D24E-0B33-44D9-A61C-D33195A65B1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2AE7BEEF-0EEB-45E2-AAC1-8F83AF88987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AD6C6164-1F1B-4C28-8669-49746891CB7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id="{36439CF3-0E75-42E7-9928-430513D54B1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a:extLst>
            <a:ext uri="{FF2B5EF4-FFF2-40B4-BE49-F238E27FC236}">
              <a16:creationId xmlns:a16="http://schemas.microsoft.com/office/drawing/2014/main" id="{24073F11-B924-48CC-B403-992914D4D984}"/>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id="{4BB52DF6-4FD3-4273-8D4E-CC83C5895663}"/>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id="{896DECA4-A90A-45B0-A37A-CC39C724367A}"/>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D80D00D2-E7D4-44DF-8131-4E3ED296188F}"/>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id="{BC72F831-6975-4232-9232-F3F5F279842D}"/>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id="{F24ACC86-ED07-48B3-B5E6-A95BFC0621F2}"/>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id="{D232AAA2-D854-4451-9BE4-F30686F35F4A}"/>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id="{62A6A5BB-516A-42B2-8301-D385452F911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a16="http://schemas.microsoft.com/office/drawing/2014/main" id="{5611E6A4-B59C-47BD-8377-BAB6ED034717}"/>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60CC2716-CD89-482C-A8B3-92A3F7C8053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a:extLst>
            <a:ext uri="{FF2B5EF4-FFF2-40B4-BE49-F238E27FC236}">
              <a16:creationId xmlns:a16="http://schemas.microsoft.com/office/drawing/2014/main" id="{1F1446D5-4FFE-45A6-92BC-C3E204DBFFC9}"/>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保健センター・保健所】&#10;有形固定資産減価償却率グラフ枠">
          <a:extLst>
            <a:ext uri="{FF2B5EF4-FFF2-40B4-BE49-F238E27FC236}">
              <a16:creationId xmlns:a16="http://schemas.microsoft.com/office/drawing/2014/main" id="{9C760482-7922-4648-A60D-547717DD4B4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76200</xdr:rowOff>
    </xdr:to>
    <xdr:cxnSp macro="">
      <xdr:nvCxnSpPr>
        <xdr:cNvPr id="531" name="直線コネクタ 530">
          <a:extLst>
            <a:ext uri="{FF2B5EF4-FFF2-40B4-BE49-F238E27FC236}">
              <a16:creationId xmlns:a16="http://schemas.microsoft.com/office/drawing/2014/main" id="{F31E8E11-927C-42B3-AE83-B5AF3B054C0B}"/>
            </a:ext>
          </a:extLst>
        </xdr:cNvPr>
        <xdr:cNvCxnSpPr/>
      </xdr:nvCxnSpPr>
      <xdr:spPr>
        <a:xfrm flipV="1">
          <a:off x="16318864" y="96240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32" name="【保健センター・保健所】&#10;有形固定資産減価償却率最小値テキスト">
          <a:extLst>
            <a:ext uri="{FF2B5EF4-FFF2-40B4-BE49-F238E27FC236}">
              <a16:creationId xmlns:a16="http://schemas.microsoft.com/office/drawing/2014/main" id="{B859BDD0-8FE8-403E-9D1C-6120C8DD6517}"/>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33" name="直線コネクタ 532">
          <a:extLst>
            <a:ext uri="{FF2B5EF4-FFF2-40B4-BE49-F238E27FC236}">
              <a16:creationId xmlns:a16="http://schemas.microsoft.com/office/drawing/2014/main" id="{D029B387-97C0-463A-8CD4-A59C3E906EEE}"/>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534" name="【保健センター・保健所】&#10;有形固定資産減価償却率最大値テキスト">
          <a:extLst>
            <a:ext uri="{FF2B5EF4-FFF2-40B4-BE49-F238E27FC236}">
              <a16:creationId xmlns:a16="http://schemas.microsoft.com/office/drawing/2014/main" id="{E31EAF67-81B3-4AB0-8989-144654E564EE}"/>
            </a:ext>
          </a:extLst>
        </xdr:cNvPr>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535" name="直線コネクタ 534">
          <a:extLst>
            <a:ext uri="{FF2B5EF4-FFF2-40B4-BE49-F238E27FC236}">
              <a16:creationId xmlns:a16="http://schemas.microsoft.com/office/drawing/2014/main" id="{D254D06C-6A89-4376-B527-351DC286306B}"/>
            </a:ext>
          </a:extLst>
        </xdr:cNvPr>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59707</xdr:rowOff>
    </xdr:from>
    <xdr:ext cx="405111" cy="259045"/>
    <xdr:sp macro="" textlink="">
      <xdr:nvSpPr>
        <xdr:cNvPr id="536" name="【保健センター・保健所】&#10;有形固定資産減価償却率平均値テキスト">
          <a:extLst>
            <a:ext uri="{FF2B5EF4-FFF2-40B4-BE49-F238E27FC236}">
              <a16:creationId xmlns:a16="http://schemas.microsoft.com/office/drawing/2014/main" id="{A0EBD11C-A515-450B-9E99-E4C862B0BD0E}"/>
            </a:ext>
          </a:extLst>
        </xdr:cNvPr>
        <xdr:cNvSpPr txBox="1"/>
      </xdr:nvSpPr>
      <xdr:spPr>
        <a:xfrm>
          <a:off x="16357600" y="10003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537" name="フローチャート: 判断 536">
          <a:extLst>
            <a:ext uri="{FF2B5EF4-FFF2-40B4-BE49-F238E27FC236}">
              <a16:creationId xmlns:a16="http://schemas.microsoft.com/office/drawing/2014/main" id="{4AC2AF66-4A24-4317-95DF-537C875E7BC7}"/>
            </a:ext>
          </a:extLst>
        </xdr:cNvPr>
        <xdr:cNvSpPr/>
      </xdr:nvSpPr>
      <xdr:spPr>
        <a:xfrm>
          <a:off x="162687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126365</xdr:rowOff>
    </xdr:from>
    <xdr:to>
      <xdr:col>81</xdr:col>
      <xdr:colOff>101600</xdr:colOff>
      <xdr:row>59</xdr:row>
      <xdr:rowOff>56515</xdr:rowOff>
    </xdr:to>
    <xdr:sp macro="" textlink="">
      <xdr:nvSpPr>
        <xdr:cNvPr id="538" name="フローチャート: 判断 537">
          <a:extLst>
            <a:ext uri="{FF2B5EF4-FFF2-40B4-BE49-F238E27FC236}">
              <a16:creationId xmlns:a16="http://schemas.microsoft.com/office/drawing/2014/main" id="{0C9BBF4E-5975-4036-888B-E27ECCB75454}"/>
            </a:ext>
          </a:extLst>
        </xdr:cNvPr>
        <xdr:cNvSpPr/>
      </xdr:nvSpPr>
      <xdr:spPr>
        <a:xfrm>
          <a:off x="1543050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93980</xdr:rowOff>
    </xdr:from>
    <xdr:to>
      <xdr:col>76</xdr:col>
      <xdr:colOff>165100</xdr:colOff>
      <xdr:row>59</xdr:row>
      <xdr:rowOff>24130</xdr:rowOff>
    </xdr:to>
    <xdr:sp macro="" textlink="">
      <xdr:nvSpPr>
        <xdr:cNvPr id="539" name="フローチャート: 判断 538">
          <a:extLst>
            <a:ext uri="{FF2B5EF4-FFF2-40B4-BE49-F238E27FC236}">
              <a16:creationId xmlns:a16="http://schemas.microsoft.com/office/drawing/2014/main" id="{5F233896-0020-40FA-AE41-7C7AB426D263}"/>
            </a:ext>
          </a:extLst>
        </xdr:cNvPr>
        <xdr:cNvSpPr/>
      </xdr:nvSpPr>
      <xdr:spPr>
        <a:xfrm>
          <a:off x="14541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145415</xdr:rowOff>
    </xdr:from>
    <xdr:to>
      <xdr:col>72</xdr:col>
      <xdr:colOff>38100</xdr:colOff>
      <xdr:row>59</xdr:row>
      <xdr:rowOff>75565</xdr:rowOff>
    </xdr:to>
    <xdr:sp macro="" textlink="">
      <xdr:nvSpPr>
        <xdr:cNvPr id="540" name="フローチャート: 判断 539">
          <a:extLst>
            <a:ext uri="{FF2B5EF4-FFF2-40B4-BE49-F238E27FC236}">
              <a16:creationId xmlns:a16="http://schemas.microsoft.com/office/drawing/2014/main" id="{014B023E-8A09-4CE0-AA27-8B3EF91066E3}"/>
            </a:ext>
          </a:extLst>
        </xdr:cNvPr>
        <xdr:cNvSpPr/>
      </xdr:nvSpPr>
      <xdr:spPr>
        <a:xfrm>
          <a:off x="13652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82550</xdr:rowOff>
    </xdr:from>
    <xdr:to>
      <xdr:col>67</xdr:col>
      <xdr:colOff>101600</xdr:colOff>
      <xdr:row>59</xdr:row>
      <xdr:rowOff>12700</xdr:rowOff>
    </xdr:to>
    <xdr:sp macro="" textlink="">
      <xdr:nvSpPr>
        <xdr:cNvPr id="541" name="フローチャート: 判断 540">
          <a:extLst>
            <a:ext uri="{FF2B5EF4-FFF2-40B4-BE49-F238E27FC236}">
              <a16:creationId xmlns:a16="http://schemas.microsoft.com/office/drawing/2014/main" id="{279463E7-C0FA-4835-BC13-EB1795C19BC9}"/>
            </a:ext>
          </a:extLst>
        </xdr:cNvPr>
        <xdr:cNvSpPr/>
      </xdr:nvSpPr>
      <xdr:spPr>
        <a:xfrm>
          <a:off x="12763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B1BC6C8C-008A-4A16-BC56-DAF46A33018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C382E264-A687-422F-A31C-14B5A66E1D6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87587DFD-2FFC-4766-8047-DAAB3B2BE0F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25901750-2807-4530-A245-9480E40C020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81A416EE-C111-4BA4-9586-B42A70622F2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118745</xdr:rowOff>
    </xdr:from>
    <xdr:to>
      <xdr:col>85</xdr:col>
      <xdr:colOff>177800</xdr:colOff>
      <xdr:row>60</xdr:row>
      <xdr:rowOff>48895</xdr:rowOff>
    </xdr:to>
    <xdr:sp macro="" textlink="">
      <xdr:nvSpPr>
        <xdr:cNvPr id="547" name="楕円 546">
          <a:extLst>
            <a:ext uri="{FF2B5EF4-FFF2-40B4-BE49-F238E27FC236}">
              <a16:creationId xmlns:a16="http://schemas.microsoft.com/office/drawing/2014/main" id="{0CB2D9A9-F5C4-4DFF-A377-05FAB78298DD}"/>
            </a:ext>
          </a:extLst>
        </xdr:cNvPr>
        <xdr:cNvSpPr/>
      </xdr:nvSpPr>
      <xdr:spPr>
        <a:xfrm>
          <a:off x="162687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97172</xdr:rowOff>
    </xdr:from>
    <xdr:ext cx="405111" cy="259045"/>
    <xdr:sp macro="" textlink="">
      <xdr:nvSpPr>
        <xdr:cNvPr id="548" name="【保健センター・保健所】&#10;有形固定資産減価償却率該当値テキスト">
          <a:extLst>
            <a:ext uri="{FF2B5EF4-FFF2-40B4-BE49-F238E27FC236}">
              <a16:creationId xmlns:a16="http://schemas.microsoft.com/office/drawing/2014/main" id="{B2E5B25B-5314-44BD-85A3-A2CE8AAF7F00}"/>
            </a:ext>
          </a:extLst>
        </xdr:cNvPr>
        <xdr:cNvSpPr txBox="1"/>
      </xdr:nvSpPr>
      <xdr:spPr>
        <a:xfrm>
          <a:off x="16357600" y="1021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61595</xdr:rowOff>
    </xdr:from>
    <xdr:to>
      <xdr:col>81</xdr:col>
      <xdr:colOff>101600</xdr:colOff>
      <xdr:row>59</xdr:row>
      <xdr:rowOff>163195</xdr:rowOff>
    </xdr:to>
    <xdr:sp macro="" textlink="">
      <xdr:nvSpPr>
        <xdr:cNvPr id="549" name="楕円 548">
          <a:extLst>
            <a:ext uri="{FF2B5EF4-FFF2-40B4-BE49-F238E27FC236}">
              <a16:creationId xmlns:a16="http://schemas.microsoft.com/office/drawing/2014/main" id="{5BFB58CA-7953-40D3-AF61-ED27CCFDE998}"/>
            </a:ext>
          </a:extLst>
        </xdr:cNvPr>
        <xdr:cNvSpPr/>
      </xdr:nvSpPr>
      <xdr:spPr>
        <a:xfrm>
          <a:off x="154305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112395</xdr:rowOff>
    </xdr:from>
    <xdr:to>
      <xdr:col>85</xdr:col>
      <xdr:colOff>127000</xdr:colOff>
      <xdr:row>59</xdr:row>
      <xdr:rowOff>169545</xdr:rowOff>
    </xdr:to>
    <xdr:cxnSp macro="">
      <xdr:nvCxnSpPr>
        <xdr:cNvPr id="550" name="直線コネクタ 549">
          <a:extLst>
            <a:ext uri="{FF2B5EF4-FFF2-40B4-BE49-F238E27FC236}">
              <a16:creationId xmlns:a16="http://schemas.microsoft.com/office/drawing/2014/main" id="{FAA067C5-B49A-4D08-B696-1BCA14932D85}"/>
            </a:ext>
          </a:extLst>
        </xdr:cNvPr>
        <xdr:cNvCxnSpPr/>
      </xdr:nvCxnSpPr>
      <xdr:spPr>
        <a:xfrm>
          <a:off x="15481300" y="1022794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135890</xdr:rowOff>
    </xdr:from>
    <xdr:to>
      <xdr:col>76</xdr:col>
      <xdr:colOff>165100</xdr:colOff>
      <xdr:row>60</xdr:row>
      <xdr:rowOff>66040</xdr:rowOff>
    </xdr:to>
    <xdr:sp macro="" textlink="">
      <xdr:nvSpPr>
        <xdr:cNvPr id="551" name="楕円 550">
          <a:extLst>
            <a:ext uri="{FF2B5EF4-FFF2-40B4-BE49-F238E27FC236}">
              <a16:creationId xmlns:a16="http://schemas.microsoft.com/office/drawing/2014/main" id="{C7B7A815-16CA-4A95-BF25-2C31758D6C1E}"/>
            </a:ext>
          </a:extLst>
        </xdr:cNvPr>
        <xdr:cNvSpPr/>
      </xdr:nvSpPr>
      <xdr:spPr>
        <a:xfrm>
          <a:off x="14541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112395</xdr:rowOff>
    </xdr:from>
    <xdr:to>
      <xdr:col>81</xdr:col>
      <xdr:colOff>50800</xdr:colOff>
      <xdr:row>60</xdr:row>
      <xdr:rowOff>15240</xdr:rowOff>
    </xdr:to>
    <xdr:cxnSp macro="">
      <xdr:nvCxnSpPr>
        <xdr:cNvPr id="552" name="直線コネクタ 551">
          <a:extLst>
            <a:ext uri="{FF2B5EF4-FFF2-40B4-BE49-F238E27FC236}">
              <a16:creationId xmlns:a16="http://schemas.microsoft.com/office/drawing/2014/main" id="{9480CB28-3C46-4ECF-91C9-008B03BBDC2F}"/>
            </a:ext>
          </a:extLst>
        </xdr:cNvPr>
        <xdr:cNvCxnSpPr/>
      </xdr:nvCxnSpPr>
      <xdr:spPr>
        <a:xfrm flipV="1">
          <a:off x="14592300" y="1022794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88265</xdr:rowOff>
    </xdr:from>
    <xdr:to>
      <xdr:col>72</xdr:col>
      <xdr:colOff>38100</xdr:colOff>
      <xdr:row>60</xdr:row>
      <xdr:rowOff>18415</xdr:rowOff>
    </xdr:to>
    <xdr:sp macro="" textlink="">
      <xdr:nvSpPr>
        <xdr:cNvPr id="553" name="楕円 552">
          <a:extLst>
            <a:ext uri="{FF2B5EF4-FFF2-40B4-BE49-F238E27FC236}">
              <a16:creationId xmlns:a16="http://schemas.microsoft.com/office/drawing/2014/main" id="{DA79562D-8EFD-4844-AA02-361496CCE368}"/>
            </a:ext>
          </a:extLst>
        </xdr:cNvPr>
        <xdr:cNvSpPr/>
      </xdr:nvSpPr>
      <xdr:spPr>
        <a:xfrm>
          <a:off x="136525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139065</xdr:rowOff>
    </xdr:from>
    <xdr:to>
      <xdr:col>76</xdr:col>
      <xdr:colOff>114300</xdr:colOff>
      <xdr:row>60</xdr:row>
      <xdr:rowOff>15240</xdr:rowOff>
    </xdr:to>
    <xdr:cxnSp macro="">
      <xdr:nvCxnSpPr>
        <xdr:cNvPr id="554" name="直線コネクタ 553">
          <a:extLst>
            <a:ext uri="{FF2B5EF4-FFF2-40B4-BE49-F238E27FC236}">
              <a16:creationId xmlns:a16="http://schemas.microsoft.com/office/drawing/2014/main" id="{51232C44-3193-4F97-9BD0-CBC2229AB5D2}"/>
            </a:ext>
          </a:extLst>
        </xdr:cNvPr>
        <xdr:cNvCxnSpPr/>
      </xdr:nvCxnSpPr>
      <xdr:spPr>
        <a:xfrm>
          <a:off x="13703300" y="1025461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38735</xdr:rowOff>
    </xdr:from>
    <xdr:to>
      <xdr:col>67</xdr:col>
      <xdr:colOff>101600</xdr:colOff>
      <xdr:row>59</xdr:row>
      <xdr:rowOff>140335</xdr:rowOff>
    </xdr:to>
    <xdr:sp macro="" textlink="">
      <xdr:nvSpPr>
        <xdr:cNvPr id="555" name="楕円 554">
          <a:extLst>
            <a:ext uri="{FF2B5EF4-FFF2-40B4-BE49-F238E27FC236}">
              <a16:creationId xmlns:a16="http://schemas.microsoft.com/office/drawing/2014/main" id="{6AB46CA4-612B-4FBF-9567-E1B0AF84E229}"/>
            </a:ext>
          </a:extLst>
        </xdr:cNvPr>
        <xdr:cNvSpPr/>
      </xdr:nvSpPr>
      <xdr:spPr>
        <a:xfrm>
          <a:off x="1276350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89535</xdr:rowOff>
    </xdr:from>
    <xdr:to>
      <xdr:col>71</xdr:col>
      <xdr:colOff>177800</xdr:colOff>
      <xdr:row>59</xdr:row>
      <xdr:rowOff>139065</xdr:rowOff>
    </xdr:to>
    <xdr:cxnSp macro="">
      <xdr:nvCxnSpPr>
        <xdr:cNvPr id="556" name="直線コネクタ 555">
          <a:extLst>
            <a:ext uri="{FF2B5EF4-FFF2-40B4-BE49-F238E27FC236}">
              <a16:creationId xmlns:a16="http://schemas.microsoft.com/office/drawing/2014/main" id="{4E84DCB3-5ED9-405A-A21D-6088DF3F7959}"/>
            </a:ext>
          </a:extLst>
        </xdr:cNvPr>
        <xdr:cNvCxnSpPr/>
      </xdr:nvCxnSpPr>
      <xdr:spPr>
        <a:xfrm>
          <a:off x="12814300" y="1020508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73042</xdr:rowOff>
    </xdr:from>
    <xdr:ext cx="405111" cy="259045"/>
    <xdr:sp macro="" textlink="">
      <xdr:nvSpPr>
        <xdr:cNvPr id="557" name="n_1aveValue【保健センター・保健所】&#10;有形固定資産減価償却率">
          <a:extLst>
            <a:ext uri="{FF2B5EF4-FFF2-40B4-BE49-F238E27FC236}">
              <a16:creationId xmlns:a16="http://schemas.microsoft.com/office/drawing/2014/main" id="{0CFCF769-8435-49C9-9455-282E4FF06B0E}"/>
            </a:ext>
          </a:extLst>
        </xdr:cNvPr>
        <xdr:cNvSpPr txBox="1"/>
      </xdr:nvSpPr>
      <xdr:spPr>
        <a:xfrm>
          <a:off x="15266044" y="984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40657</xdr:rowOff>
    </xdr:from>
    <xdr:ext cx="405111" cy="259045"/>
    <xdr:sp macro="" textlink="">
      <xdr:nvSpPr>
        <xdr:cNvPr id="558" name="n_2aveValue【保健センター・保健所】&#10;有形固定資産減価償却率">
          <a:extLst>
            <a:ext uri="{FF2B5EF4-FFF2-40B4-BE49-F238E27FC236}">
              <a16:creationId xmlns:a16="http://schemas.microsoft.com/office/drawing/2014/main" id="{25CA9D79-9B0F-4DD4-BAAA-449E469CF714}"/>
            </a:ext>
          </a:extLst>
        </xdr:cNvPr>
        <xdr:cNvSpPr txBox="1"/>
      </xdr:nvSpPr>
      <xdr:spPr>
        <a:xfrm>
          <a:off x="143897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92092</xdr:rowOff>
    </xdr:from>
    <xdr:ext cx="405111" cy="259045"/>
    <xdr:sp macro="" textlink="">
      <xdr:nvSpPr>
        <xdr:cNvPr id="559" name="n_3aveValue【保健センター・保健所】&#10;有形固定資産減価償却率">
          <a:extLst>
            <a:ext uri="{FF2B5EF4-FFF2-40B4-BE49-F238E27FC236}">
              <a16:creationId xmlns:a16="http://schemas.microsoft.com/office/drawing/2014/main" id="{25A38DE9-7DCA-4F3A-A188-D3EC388D9DE8}"/>
            </a:ext>
          </a:extLst>
        </xdr:cNvPr>
        <xdr:cNvSpPr txBox="1"/>
      </xdr:nvSpPr>
      <xdr:spPr>
        <a:xfrm>
          <a:off x="135007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29227</xdr:rowOff>
    </xdr:from>
    <xdr:ext cx="405111" cy="259045"/>
    <xdr:sp macro="" textlink="">
      <xdr:nvSpPr>
        <xdr:cNvPr id="560" name="n_4aveValue【保健センター・保健所】&#10;有形固定資産減価償却率">
          <a:extLst>
            <a:ext uri="{FF2B5EF4-FFF2-40B4-BE49-F238E27FC236}">
              <a16:creationId xmlns:a16="http://schemas.microsoft.com/office/drawing/2014/main" id="{714A76FE-0C7E-433D-9A9B-19C052A1214F}"/>
            </a:ext>
          </a:extLst>
        </xdr:cNvPr>
        <xdr:cNvSpPr txBox="1"/>
      </xdr:nvSpPr>
      <xdr:spPr>
        <a:xfrm>
          <a:off x="12611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154322</xdr:rowOff>
    </xdr:from>
    <xdr:ext cx="405111" cy="259045"/>
    <xdr:sp macro="" textlink="">
      <xdr:nvSpPr>
        <xdr:cNvPr id="561" name="n_1mainValue【保健センター・保健所】&#10;有形固定資産減価償却率">
          <a:extLst>
            <a:ext uri="{FF2B5EF4-FFF2-40B4-BE49-F238E27FC236}">
              <a16:creationId xmlns:a16="http://schemas.microsoft.com/office/drawing/2014/main" id="{24CD5A3C-4172-41D0-A3BE-26B4ABE14039}"/>
            </a:ext>
          </a:extLst>
        </xdr:cNvPr>
        <xdr:cNvSpPr txBox="1"/>
      </xdr:nvSpPr>
      <xdr:spPr>
        <a:xfrm>
          <a:off x="15266044" y="1026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57167</xdr:rowOff>
    </xdr:from>
    <xdr:ext cx="405111" cy="259045"/>
    <xdr:sp macro="" textlink="">
      <xdr:nvSpPr>
        <xdr:cNvPr id="562" name="n_2mainValue【保健センター・保健所】&#10;有形固定資産減価償却率">
          <a:extLst>
            <a:ext uri="{FF2B5EF4-FFF2-40B4-BE49-F238E27FC236}">
              <a16:creationId xmlns:a16="http://schemas.microsoft.com/office/drawing/2014/main" id="{B579A528-A99D-44F6-BCA8-C383E8767C7B}"/>
            </a:ext>
          </a:extLst>
        </xdr:cNvPr>
        <xdr:cNvSpPr txBox="1"/>
      </xdr:nvSpPr>
      <xdr:spPr>
        <a:xfrm>
          <a:off x="14389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9542</xdr:rowOff>
    </xdr:from>
    <xdr:ext cx="405111" cy="259045"/>
    <xdr:sp macro="" textlink="">
      <xdr:nvSpPr>
        <xdr:cNvPr id="563" name="n_3mainValue【保健センター・保健所】&#10;有形固定資産減価償却率">
          <a:extLst>
            <a:ext uri="{FF2B5EF4-FFF2-40B4-BE49-F238E27FC236}">
              <a16:creationId xmlns:a16="http://schemas.microsoft.com/office/drawing/2014/main" id="{FD9624E5-7099-481B-A602-5AE463CC6012}"/>
            </a:ext>
          </a:extLst>
        </xdr:cNvPr>
        <xdr:cNvSpPr txBox="1"/>
      </xdr:nvSpPr>
      <xdr:spPr>
        <a:xfrm>
          <a:off x="1350074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131462</xdr:rowOff>
    </xdr:from>
    <xdr:ext cx="405111" cy="259045"/>
    <xdr:sp macro="" textlink="">
      <xdr:nvSpPr>
        <xdr:cNvPr id="564" name="n_4mainValue【保健センター・保健所】&#10;有形固定資産減価償却率">
          <a:extLst>
            <a:ext uri="{FF2B5EF4-FFF2-40B4-BE49-F238E27FC236}">
              <a16:creationId xmlns:a16="http://schemas.microsoft.com/office/drawing/2014/main" id="{47B205A5-D77B-45C3-99E8-66B0F1D40EDB}"/>
            </a:ext>
          </a:extLst>
        </xdr:cNvPr>
        <xdr:cNvSpPr txBox="1"/>
      </xdr:nvSpPr>
      <xdr:spPr>
        <a:xfrm>
          <a:off x="12611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C31F6F25-8158-4FF5-A828-62B5DAC87D2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F1A43577-C870-4AB9-90FD-083D22EC6F1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3B39F007-E8D7-4686-917B-85EE7A8FFCF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BD953C98-5E66-4B30-A3E0-3E0773648E5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D80EBD32-F3AF-4010-AD9F-F9B3B21B270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32E40665-E704-45ED-8635-D7E555F7513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2F51AF19-7299-428D-9CE7-431BE845F34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9AD1E83A-BC09-4E78-B442-4487179DA64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FED14911-171F-4873-9B3C-B80AC5B2F28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B81C233E-45DB-4360-A7B7-987D7CAD64C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5" name="直線コネクタ 574">
          <a:extLst>
            <a:ext uri="{FF2B5EF4-FFF2-40B4-BE49-F238E27FC236}">
              <a16:creationId xmlns:a16="http://schemas.microsoft.com/office/drawing/2014/main" id="{571132B1-84AD-4C01-A91B-F60D85E315A6}"/>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6" name="テキスト ボックス 575">
          <a:extLst>
            <a:ext uri="{FF2B5EF4-FFF2-40B4-BE49-F238E27FC236}">
              <a16:creationId xmlns:a16="http://schemas.microsoft.com/office/drawing/2014/main" id="{A47B511E-9E53-488E-B3D0-E399C9ADFBC4}"/>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7" name="直線コネクタ 576">
          <a:extLst>
            <a:ext uri="{FF2B5EF4-FFF2-40B4-BE49-F238E27FC236}">
              <a16:creationId xmlns:a16="http://schemas.microsoft.com/office/drawing/2014/main" id="{C6C249E4-82EC-4383-BEE1-AE20C6F9FF2F}"/>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8" name="テキスト ボックス 577">
          <a:extLst>
            <a:ext uri="{FF2B5EF4-FFF2-40B4-BE49-F238E27FC236}">
              <a16:creationId xmlns:a16="http://schemas.microsoft.com/office/drawing/2014/main" id="{BA6489D8-B325-498C-B0DF-A97D89F376A8}"/>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9" name="直線コネクタ 578">
          <a:extLst>
            <a:ext uri="{FF2B5EF4-FFF2-40B4-BE49-F238E27FC236}">
              <a16:creationId xmlns:a16="http://schemas.microsoft.com/office/drawing/2014/main" id="{59A13A3C-14F3-4104-9666-DEEAFB2921B9}"/>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0" name="テキスト ボックス 579">
          <a:extLst>
            <a:ext uri="{FF2B5EF4-FFF2-40B4-BE49-F238E27FC236}">
              <a16:creationId xmlns:a16="http://schemas.microsoft.com/office/drawing/2014/main" id="{9D3F7C75-F80F-44D2-8E84-74846632923F}"/>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1" name="直線コネクタ 580">
          <a:extLst>
            <a:ext uri="{FF2B5EF4-FFF2-40B4-BE49-F238E27FC236}">
              <a16:creationId xmlns:a16="http://schemas.microsoft.com/office/drawing/2014/main" id="{D633DE16-7A3C-4ADD-B18B-D32DB3287814}"/>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2" name="テキスト ボックス 581">
          <a:extLst>
            <a:ext uri="{FF2B5EF4-FFF2-40B4-BE49-F238E27FC236}">
              <a16:creationId xmlns:a16="http://schemas.microsoft.com/office/drawing/2014/main" id="{B056832F-AE71-4CC3-A940-1E397F0FDA46}"/>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a:extLst>
            <a:ext uri="{FF2B5EF4-FFF2-40B4-BE49-F238E27FC236}">
              <a16:creationId xmlns:a16="http://schemas.microsoft.com/office/drawing/2014/main" id="{3E500C91-62FB-4DBB-990A-5D3E494A90D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a:extLst>
            <a:ext uri="{FF2B5EF4-FFF2-40B4-BE49-F238E27FC236}">
              <a16:creationId xmlns:a16="http://schemas.microsoft.com/office/drawing/2014/main" id="{EC967675-798E-4B63-8F56-0312129DF16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保健センター・保健所】&#10;一人当たり面積グラフ枠">
          <a:extLst>
            <a:ext uri="{FF2B5EF4-FFF2-40B4-BE49-F238E27FC236}">
              <a16:creationId xmlns:a16="http://schemas.microsoft.com/office/drawing/2014/main" id="{38ACE8F8-AC67-4822-A6EA-41810399D0D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15087</xdr:rowOff>
    </xdr:from>
    <xdr:to>
      <xdr:col>116</xdr:col>
      <xdr:colOff>62864</xdr:colOff>
      <xdr:row>63</xdr:row>
      <xdr:rowOff>156134</xdr:rowOff>
    </xdr:to>
    <xdr:cxnSp macro="">
      <xdr:nvCxnSpPr>
        <xdr:cNvPr id="586" name="直線コネクタ 585">
          <a:extLst>
            <a:ext uri="{FF2B5EF4-FFF2-40B4-BE49-F238E27FC236}">
              <a16:creationId xmlns:a16="http://schemas.microsoft.com/office/drawing/2014/main" id="{DFA162AD-A511-4981-99F8-A3A47C9901C7}"/>
            </a:ext>
          </a:extLst>
        </xdr:cNvPr>
        <xdr:cNvCxnSpPr/>
      </xdr:nvCxnSpPr>
      <xdr:spPr>
        <a:xfrm flipV="1">
          <a:off x="22160864" y="9787737"/>
          <a:ext cx="0" cy="1169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159961</xdr:rowOff>
    </xdr:from>
    <xdr:ext cx="469744" cy="259045"/>
    <xdr:sp macro="" textlink="">
      <xdr:nvSpPr>
        <xdr:cNvPr id="587" name="【保健センター・保健所】&#10;一人当たり面積最小値テキスト">
          <a:extLst>
            <a:ext uri="{FF2B5EF4-FFF2-40B4-BE49-F238E27FC236}">
              <a16:creationId xmlns:a16="http://schemas.microsoft.com/office/drawing/2014/main" id="{5C965846-C709-4839-AF19-DD8DD04A90DB}"/>
            </a:ext>
          </a:extLst>
        </xdr:cNvPr>
        <xdr:cNvSpPr txBox="1"/>
      </xdr:nvSpPr>
      <xdr:spPr>
        <a:xfrm>
          <a:off x="22199600" y="1096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156134</xdr:rowOff>
    </xdr:from>
    <xdr:to>
      <xdr:col>116</xdr:col>
      <xdr:colOff>152400</xdr:colOff>
      <xdr:row>63</xdr:row>
      <xdr:rowOff>156134</xdr:rowOff>
    </xdr:to>
    <xdr:cxnSp macro="">
      <xdr:nvCxnSpPr>
        <xdr:cNvPr id="588" name="直線コネクタ 587">
          <a:extLst>
            <a:ext uri="{FF2B5EF4-FFF2-40B4-BE49-F238E27FC236}">
              <a16:creationId xmlns:a16="http://schemas.microsoft.com/office/drawing/2014/main" id="{A3DAB78C-B80A-4667-B0B0-297D95B68FBF}"/>
            </a:ext>
          </a:extLst>
        </xdr:cNvPr>
        <xdr:cNvCxnSpPr/>
      </xdr:nvCxnSpPr>
      <xdr:spPr>
        <a:xfrm>
          <a:off x="22072600" y="1095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133214</xdr:rowOff>
    </xdr:from>
    <xdr:ext cx="469744" cy="259045"/>
    <xdr:sp macro="" textlink="">
      <xdr:nvSpPr>
        <xdr:cNvPr id="589" name="【保健センター・保健所】&#10;一人当たり面積最大値テキスト">
          <a:extLst>
            <a:ext uri="{FF2B5EF4-FFF2-40B4-BE49-F238E27FC236}">
              <a16:creationId xmlns:a16="http://schemas.microsoft.com/office/drawing/2014/main" id="{4367A24E-0D31-4C20-A1B6-D875CFC57892}"/>
            </a:ext>
          </a:extLst>
        </xdr:cNvPr>
        <xdr:cNvSpPr txBox="1"/>
      </xdr:nvSpPr>
      <xdr:spPr>
        <a:xfrm>
          <a:off x="22199600" y="956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15087</xdr:rowOff>
    </xdr:from>
    <xdr:to>
      <xdr:col>116</xdr:col>
      <xdr:colOff>152400</xdr:colOff>
      <xdr:row>57</xdr:row>
      <xdr:rowOff>15087</xdr:rowOff>
    </xdr:to>
    <xdr:cxnSp macro="">
      <xdr:nvCxnSpPr>
        <xdr:cNvPr id="590" name="直線コネクタ 589">
          <a:extLst>
            <a:ext uri="{FF2B5EF4-FFF2-40B4-BE49-F238E27FC236}">
              <a16:creationId xmlns:a16="http://schemas.microsoft.com/office/drawing/2014/main" id="{9E5A3A83-FB5B-4371-867D-A07B07749F6D}"/>
            </a:ext>
          </a:extLst>
        </xdr:cNvPr>
        <xdr:cNvCxnSpPr/>
      </xdr:nvCxnSpPr>
      <xdr:spPr>
        <a:xfrm>
          <a:off x="22072600" y="9787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63746</xdr:rowOff>
    </xdr:from>
    <xdr:ext cx="469744" cy="259045"/>
    <xdr:sp macro="" textlink="">
      <xdr:nvSpPr>
        <xdr:cNvPr id="591" name="【保健センター・保健所】&#10;一人当たり面積平均値テキスト">
          <a:extLst>
            <a:ext uri="{FF2B5EF4-FFF2-40B4-BE49-F238E27FC236}">
              <a16:creationId xmlns:a16="http://schemas.microsoft.com/office/drawing/2014/main" id="{9F70D613-E62E-4D50-8ABE-B15C07D199CD}"/>
            </a:ext>
          </a:extLst>
        </xdr:cNvPr>
        <xdr:cNvSpPr txBox="1"/>
      </xdr:nvSpPr>
      <xdr:spPr>
        <a:xfrm>
          <a:off x="22199600" y="106936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40869</xdr:rowOff>
    </xdr:from>
    <xdr:to>
      <xdr:col>116</xdr:col>
      <xdr:colOff>114300</xdr:colOff>
      <xdr:row>63</xdr:row>
      <xdr:rowOff>142469</xdr:rowOff>
    </xdr:to>
    <xdr:sp macro="" textlink="">
      <xdr:nvSpPr>
        <xdr:cNvPr id="592" name="フローチャート: 判断 591">
          <a:extLst>
            <a:ext uri="{FF2B5EF4-FFF2-40B4-BE49-F238E27FC236}">
              <a16:creationId xmlns:a16="http://schemas.microsoft.com/office/drawing/2014/main" id="{29264CE1-3C25-41A0-B9E8-283BAD1D9F1F}"/>
            </a:ext>
          </a:extLst>
        </xdr:cNvPr>
        <xdr:cNvSpPr/>
      </xdr:nvSpPr>
      <xdr:spPr>
        <a:xfrm>
          <a:off x="22110700" y="1084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39268</xdr:rowOff>
    </xdr:from>
    <xdr:to>
      <xdr:col>112</xdr:col>
      <xdr:colOff>38100</xdr:colOff>
      <xdr:row>63</xdr:row>
      <xdr:rowOff>140868</xdr:rowOff>
    </xdr:to>
    <xdr:sp macro="" textlink="">
      <xdr:nvSpPr>
        <xdr:cNvPr id="593" name="フローチャート: 判断 592">
          <a:extLst>
            <a:ext uri="{FF2B5EF4-FFF2-40B4-BE49-F238E27FC236}">
              <a16:creationId xmlns:a16="http://schemas.microsoft.com/office/drawing/2014/main" id="{3AC9F62A-E7B7-4773-B91C-96DC4BC8FC47}"/>
            </a:ext>
          </a:extLst>
        </xdr:cNvPr>
        <xdr:cNvSpPr/>
      </xdr:nvSpPr>
      <xdr:spPr>
        <a:xfrm>
          <a:off x="21272500" y="1084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33782</xdr:rowOff>
    </xdr:from>
    <xdr:to>
      <xdr:col>107</xdr:col>
      <xdr:colOff>101600</xdr:colOff>
      <xdr:row>63</xdr:row>
      <xdr:rowOff>135382</xdr:rowOff>
    </xdr:to>
    <xdr:sp macro="" textlink="">
      <xdr:nvSpPr>
        <xdr:cNvPr id="594" name="フローチャート: 判断 593">
          <a:extLst>
            <a:ext uri="{FF2B5EF4-FFF2-40B4-BE49-F238E27FC236}">
              <a16:creationId xmlns:a16="http://schemas.microsoft.com/office/drawing/2014/main" id="{677C6080-4274-4418-8AE4-A682480AB2C4}"/>
            </a:ext>
          </a:extLst>
        </xdr:cNvPr>
        <xdr:cNvSpPr/>
      </xdr:nvSpPr>
      <xdr:spPr>
        <a:xfrm>
          <a:off x="20383500" y="1083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36982</xdr:rowOff>
    </xdr:from>
    <xdr:to>
      <xdr:col>102</xdr:col>
      <xdr:colOff>165100</xdr:colOff>
      <xdr:row>63</xdr:row>
      <xdr:rowOff>138582</xdr:rowOff>
    </xdr:to>
    <xdr:sp macro="" textlink="">
      <xdr:nvSpPr>
        <xdr:cNvPr id="595" name="フローチャート: 判断 594">
          <a:extLst>
            <a:ext uri="{FF2B5EF4-FFF2-40B4-BE49-F238E27FC236}">
              <a16:creationId xmlns:a16="http://schemas.microsoft.com/office/drawing/2014/main" id="{46EBEB8D-C198-482D-A1C6-B956FE4BB926}"/>
            </a:ext>
          </a:extLst>
        </xdr:cNvPr>
        <xdr:cNvSpPr/>
      </xdr:nvSpPr>
      <xdr:spPr>
        <a:xfrm>
          <a:off x="19494500" y="108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40411</xdr:rowOff>
    </xdr:from>
    <xdr:to>
      <xdr:col>98</xdr:col>
      <xdr:colOff>38100</xdr:colOff>
      <xdr:row>63</xdr:row>
      <xdr:rowOff>142011</xdr:rowOff>
    </xdr:to>
    <xdr:sp macro="" textlink="">
      <xdr:nvSpPr>
        <xdr:cNvPr id="596" name="フローチャート: 判断 595">
          <a:extLst>
            <a:ext uri="{FF2B5EF4-FFF2-40B4-BE49-F238E27FC236}">
              <a16:creationId xmlns:a16="http://schemas.microsoft.com/office/drawing/2014/main" id="{B0467740-C339-4E63-B44E-5F9D81B3B10F}"/>
            </a:ext>
          </a:extLst>
        </xdr:cNvPr>
        <xdr:cNvSpPr/>
      </xdr:nvSpPr>
      <xdr:spPr>
        <a:xfrm>
          <a:off x="18605500" y="108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A1F54D3B-51A7-45B8-9B98-7DECBFB7842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63CA60FF-A716-43BF-B30D-CA6C85EF3AE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76DA5E38-CC45-4AC3-BD0D-FB5088BC04C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7B34F867-90B4-4764-B2E1-449C3E83675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4CFDB4F1-7BC8-4397-893D-CB5F56EE501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63271</xdr:rowOff>
    </xdr:from>
    <xdr:to>
      <xdr:col>116</xdr:col>
      <xdr:colOff>114300</xdr:colOff>
      <xdr:row>63</xdr:row>
      <xdr:rowOff>164871</xdr:rowOff>
    </xdr:to>
    <xdr:sp macro="" textlink="">
      <xdr:nvSpPr>
        <xdr:cNvPr id="602" name="楕円 601">
          <a:extLst>
            <a:ext uri="{FF2B5EF4-FFF2-40B4-BE49-F238E27FC236}">
              <a16:creationId xmlns:a16="http://schemas.microsoft.com/office/drawing/2014/main" id="{90CCD5B6-DA17-4CCE-A835-FF3193698506}"/>
            </a:ext>
          </a:extLst>
        </xdr:cNvPr>
        <xdr:cNvSpPr/>
      </xdr:nvSpPr>
      <xdr:spPr>
        <a:xfrm>
          <a:off x="22110700" y="1086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19295</xdr:rowOff>
    </xdr:from>
    <xdr:ext cx="469744" cy="259045"/>
    <xdr:sp macro="" textlink="">
      <xdr:nvSpPr>
        <xdr:cNvPr id="603" name="【保健センター・保健所】&#10;一人当たり面積該当値テキスト">
          <a:extLst>
            <a:ext uri="{FF2B5EF4-FFF2-40B4-BE49-F238E27FC236}">
              <a16:creationId xmlns:a16="http://schemas.microsoft.com/office/drawing/2014/main" id="{6A36A0A1-8725-498D-A6FA-579E1298806C}"/>
            </a:ext>
          </a:extLst>
        </xdr:cNvPr>
        <xdr:cNvSpPr txBox="1"/>
      </xdr:nvSpPr>
      <xdr:spPr>
        <a:xfrm>
          <a:off x="22199600" y="1082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64871</xdr:rowOff>
    </xdr:from>
    <xdr:to>
      <xdr:col>112</xdr:col>
      <xdr:colOff>38100</xdr:colOff>
      <xdr:row>63</xdr:row>
      <xdr:rowOff>166471</xdr:rowOff>
    </xdr:to>
    <xdr:sp macro="" textlink="">
      <xdr:nvSpPr>
        <xdr:cNvPr id="604" name="楕円 603">
          <a:extLst>
            <a:ext uri="{FF2B5EF4-FFF2-40B4-BE49-F238E27FC236}">
              <a16:creationId xmlns:a16="http://schemas.microsoft.com/office/drawing/2014/main" id="{E9FA88C1-83E6-4C4F-9537-3F3EE77902CA}"/>
            </a:ext>
          </a:extLst>
        </xdr:cNvPr>
        <xdr:cNvSpPr/>
      </xdr:nvSpPr>
      <xdr:spPr>
        <a:xfrm>
          <a:off x="21272500" y="1086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114071</xdr:rowOff>
    </xdr:from>
    <xdr:to>
      <xdr:col>116</xdr:col>
      <xdr:colOff>63500</xdr:colOff>
      <xdr:row>63</xdr:row>
      <xdr:rowOff>115671</xdr:rowOff>
    </xdr:to>
    <xdr:cxnSp macro="">
      <xdr:nvCxnSpPr>
        <xdr:cNvPr id="605" name="直線コネクタ 604">
          <a:extLst>
            <a:ext uri="{FF2B5EF4-FFF2-40B4-BE49-F238E27FC236}">
              <a16:creationId xmlns:a16="http://schemas.microsoft.com/office/drawing/2014/main" id="{B4A87F8D-CA79-46CD-AB8E-8D27C5A87F7D}"/>
            </a:ext>
          </a:extLst>
        </xdr:cNvPr>
        <xdr:cNvCxnSpPr/>
      </xdr:nvCxnSpPr>
      <xdr:spPr>
        <a:xfrm flipV="1">
          <a:off x="21323300" y="10915421"/>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66015</xdr:rowOff>
    </xdr:from>
    <xdr:to>
      <xdr:col>107</xdr:col>
      <xdr:colOff>101600</xdr:colOff>
      <xdr:row>63</xdr:row>
      <xdr:rowOff>167615</xdr:rowOff>
    </xdr:to>
    <xdr:sp macro="" textlink="">
      <xdr:nvSpPr>
        <xdr:cNvPr id="606" name="楕円 605">
          <a:extLst>
            <a:ext uri="{FF2B5EF4-FFF2-40B4-BE49-F238E27FC236}">
              <a16:creationId xmlns:a16="http://schemas.microsoft.com/office/drawing/2014/main" id="{FCBC0D64-5081-4374-BC33-CBA3993CE219}"/>
            </a:ext>
          </a:extLst>
        </xdr:cNvPr>
        <xdr:cNvSpPr/>
      </xdr:nvSpPr>
      <xdr:spPr>
        <a:xfrm>
          <a:off x="20383500" y="1086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115671</xdr:rowOff>
    </xdr:from>
    <xdr:to>
      <xdr:col>111</xdr:col>
      <xdr:colOff>177800</xdr:colOff>
      <xdr:row>63</xdr:row>
      <xdr:rowOff>116815</xdr:rowOff>
    </xdr:to>
    <xdr:cxnSp macro="">
      <xdr:nvCxnSpPr>
        <xdr:cNvPr id="607" name="直線コネクタ 606">
          <a:extLst>
            <a:ext uri="{FF2B5EF4-FFF2-40B4-BE49-F238E27FC236}">
              <a16:creationId xmlns:a16="http://schemas.microsoft.com/office/drawing/2014/main" id="{952C9A17-EF0C-4F3B-BA42-DB77E6596C2D}"/>
            </a:ext>
          </a:extLst>
        </xdr:cNvPr>
        <xdr:cNvCxnSpPr/>
      </xdr:nvCxnSpPr>
      <xdr:spPr>
        <a:xfrm flipV="1">
          <a:off x="20434300" y="10917021"/>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66929</xdr:rowOff>
    </xdr:from>
    <xdr:to>
      <xdr:col>102</xdr:col>
      <xdr:colOff>165100</xdr:colOff>
      <xdr:row>63</xdr:row>
      <xdr:rowOff>168529</xdr:rowOff>
    </xdr:to>
    <xdr:sp macro="" textlink="">
      <xdr:nvSpPr>
        <xdr:cNvPr id="608" name="楕円 607">
          <a:extLst>
            <a:ext uri="{FF2B5EF4-FFF2-40B4-BE49-F238E27FC236}">
              <a16:creationId xmlns:a16="http://schemas.microsoft.com/office/drawing/2014/main" id="{7C9F6819-EB64-419B-AE5E-2B18C5BCA88A}"/>
            </a:ext>
          </a:extLst>
        </xdr:cNvPr>
        <xdr:cNvSpPr/>
      </xdr:nvSpPr>
      <xdr:spPr>
        <a:xfrm>
          <a:off x="19494500" y="1086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116815</xdr:rowOff>
    </xdr:from>
    <xdr:to>
      <xdr:col>107</xdr:col>
      <xdr:colOff>50800</xdr:colOff>
      <xdr:row>63</xdr:row>
      <xdr:rowOff>117729</xdr:rowOff>
    </xdr:to>
    <xdr:cxnSp macro="">
      <xdr:nvCxnSpPr>
        <xdr:cNvPr id="609" name="直線コネクタ 608">
          <a:extLst>
            <a:ext uri="{FF2B5EF4-FFF2-40B4-BE49-F238E27FC236}">
              <a16:creationId xmlns:a16="http://schemas.microsoft.com/office/drawing/2014/main" id="{7C2C256C-56C7-42E6-8534-B724768B1D9B}"/>
            </a:ext>
          </a:extLst>
        </xdr:cNvPr>
        <xdr:cNvCxnSpPr/>
      </xdr:nvCxnSpPr>
      <xdr:spPr>
        <a:xfrm flipV="1">
          <a:off x="19545300" y="10918165"/>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68758</xdr:rowOff>
    </xdr:from>
    <xdr:to>
      <xdr:col>98</xdr:col>
      <xdr:colOff>38100</xdr:colOff>
      <xdr:row>63</xdr:row>
      <xdr:rowOff>170358</xdr:rowOff>
    </xdr:to>
    <xdr:sp macro="" textlink="">
      <xdr:nvSpPr>
        <xdr:cNvPr id="610" name="楕円 609">
          <a:extLst>
            <a:ext uri="{FF2B5EF4-FFF2-40B4-BE49-F238E27FC236}">
              <a16:creationId xmlns:a16="http://schemas.microsoft.com/office/drawing/2014/main" id="{38BB2F75-9F2F-48D9-B78E-DB54CF066103}"/>
            </a:ext>
          </a:extLst>
        </xdr:cNvPr>
        <xdr:cNvSpPr/>
      </xdr:nvSpPr>
      <xdr:spPr>
        <a:xfrm>
          <a:off x="18605500" y="1087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117729</xdr:rowOff>
    </xdr:from>
    <xdr:to>
      <xdr:col>102</xdr:col>
      <xdr:colOff>114300</xdr:colOff>
      <xdr:row>63</xdr:row>
      <xdr:rowOff>119558</xdr:rowOff>
    </xdr:to>
    <xdr:cxnSp macro="">
      <xdr:nvCxnSpPr>
        <xdr:cNvPr id="611" name="直線コネクタ 610">
          <a:extLst>
            <a:ext uri="{FF2B5EF4-FFF2-40B4-BE49-F238E27FC236}">
              <a16:creationId xmlns:a16="http://schemas.microsoft.com/office/drawing/2014/main" id="{D5EC0730-4310-4811-8C46-794AEDB98501}"/>
            </a:ext>
          </a:extLst>
        </xdr:cNvPr>
        <xdr:cNvCxnSpPr/>
      </xdr:nvCxnSpPr>
      <xdr:spPr>
        <a:xfrm flipV="1">
          <a:off x="18656300" y="10919079"/>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157395</xdr:rowOff>
    </xdr:from>
    <xdr:ext cx="469744" cy="259045"/>
    <xdr:sp macro="" textlink="">
      <xdr:nvSpPr>
        <xdr:cNvPr id="612" name="n_1aveValue【保健センター・保健所】&#10;一人当たり面積">
          <a:extLst>
            <a:ext uri="{FF2B5EF4-FFF2-40B4-BE49-F238E27FC236}">
              <a16:creationId xmlns:a16="http://schemas.microsoft.com/office/drawing/2014/main" id="{FD58B774-B560-4E36-9FC4-704CE1C0EB43}"/>
            </a:ext>
          </a:extLst>
        </xdr:cNvPr>
        <xdr:cNvSpPr txBox="1"/>
      </xdr:nvSpPr>
      <xdr:spPr>
        <a:xfrm>
          <a:off x="21075727" y="1061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151909</xdr:rowOff>
    </xdr:from>
    <xdr:ext cx="469744" cy="259045"/>
    <xdr:sp macro="" textlink="">
      <xdr:nvSpPr>
        <xdr:cNvPr id="613" name="n_2aveValue【保健センター・保健所】&#10;一人当たり面積">
          <a:extLst>
            <a:ext uri="{FF2B5EF4-FFF2-40B4-BE49-F238E27FC236}">
              <a16:creationId xmlns:a16="http://schemas.microsoft.com/office/drawing/2014/main" id="{0203D302-2AD3-4DE9-9933-0CE3F70E1529}"/>
            </a:ext>
          </a:extLst>
        </xdr:cNvPr>
        <xdr:cNvSpPr txBox="1"/>
      </xdr:nvSpPr>
      <xdr:spPr>
        <a:xfrm>
          <a:off x="20199427" y="1061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155109</xdr:rowOff>
    </xdr:from>
    <xdr:ext cx="469744" cy="259045"/>
    <xdr:sp macro="" textlink="">
      <xdr:nvSpPr>
        <xdr:cNvPr id="614" name="n_3aveValue【保健センター・保健所】&#10;一人当たり面積">
          <a:extLst>
            <a:ext uri="{FF2B5EF4-FFF2-40B4-BE49-F238E27FC236}">
              <a16:creationId xmlns:a16="http://schemas.microsoft.com/office/drawing/2014/main" id="{7B43C843-15F7-4F99-AA8E-4E444BD532E1}"/>
            </a:ext>
          </a:extLst>
        </xdr:cNvPr>
        <xdr:cNvSpPr txBox="1"/>
      </xdr:nvSpPr>
      <xdr:spPr>
        <a:xfrm>
          <a:off x="19310427" y="106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158538</xdr:rowOff>
    </xdr:from>
    <xdr:ext cx="469744" cy="259045"/>
    <xdr:sp macro="" textlink="">
      <xdr:nvSpPr>
        <xdr:cNvPr id="615" name="n_4aveValue【保健センター・保健所】&#10;一人当たり面積">
          <a:extLst>
            <a:ext uri="{FF2B5EF4-FFF2-40B4-BE49-F238E27FC236}">
              <a16:creationId xmlns:a16="http://schemas.microsoft.com/office/drawing/2014/main" id="{8873F7A8-0373-46C3-AE25-CAB02673D4D0}"/>
            </a:ext>
          </a:extLst>
        </xdr:cNvPr>
        <xdr:cNvSpPr txBox="1"/>
      </xdr:nvSpPr>
      <xdr:spPr>
        <a:xfrm>
          <a:off x="18421427" y="1061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157598</xdr:rowOff>
    </xdr:from>
    <xdr:ext cx="469744" cy="259045"/>
    <xdr:sp macro="" textlink="">
      <xdr:nvSpPr>
        <xdr:cNvPr id="616" name="n_1mainValue【保健センター・保健所】&#10;一人当たり面積">
          <a:extLst>
            <a:ext uri="{FF2B5EF4-FFF2-40B4-BE49-F238E27FC236}">
              <a16:creationId xmlns:a16="http://schemas.microsoft.com/office/drawing/2014/main" id="{318706D7-E789-446A-B079-A133138F3231}"/>
            </a:ext>
          </a:extLst>
        </xdr:cNvPr>
        <xdr:cNvSpPr txBox="1"/>
      </xdr:nvSpPr>
      <xdr:spPr>
        <a:xfrm>
          <a:off x="21075727" y="10958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158742</xdr:rowOff>
    </xdr:from>
    <xdr:ext cx="469744" cy="259045"/>
    <xdr:sp macro="" textlink="">
      <xdr:nvSpPr>
        <xdr:cNvPr id="617" name="n_2mainValue【保健センター・保健所】&#10;一人当たり面積">
          <a:extLst>
            <a:ext uri="{FF2B5EF4-FFF2-40B4-BE49-F238E27FC236}">
              <a16:creationId xmlns:a16="http://schemas.microsoft.com/office/drawing/2014/main" id="{9C718219-0F6F-4055-95AF-7AFEA8CDBE53}"/>
            </a:ext>
          </a:extLst>
        </xdr:cNvPr>
        <xdr:cNvSpPr txBox="1"/>
      </xdr:nvSpPr>
      <xdr:spPr>
        <a:xfrm>
          <a:off x="20199427" y="1096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159656</xdr:rowOff>
    </xdr:from>
    <xdr:ext cx="469744" cy="259045"/>
    <xdr:sp macro="" textlink="">
      <xdr:nvSpPr>
        <xdr:cNvPr id="618" name="n_3mainValue【保健センター・保健所】&#10;一人当たり面積">
          <a:extLst>
            <a:ext uri="{FF2B5EF4-FFF2-40B4-BE49-F238E27FC236}">
              <a16:creationId xmlns:a16="http://schemas.microsoft.com/office/drawing/2014/main" id="{8751ADDE-3D5F-4AEE-95E3-3DBF55CBE33B}"/>
            </a:ext>
          </a:extLst>
        </xdr:cNvPr>
        <xdr:cNvSpPr txBox="1"/>
      </xdr:nvSpPr>
      <xdr:spPr>
        <a:xfrm>
          <a:off x="19310427" y="1096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161485</xdr:rowOff>
    </xdr:from>
    <xdr:ext cx="469744" cy="259045"/>
    <xdr:sp macro="" textlink="">
      <xdr:nvSpPr>
        <xdr:cNvPr id="619" name="n_4mainValue【保健センター・保健所】&#10;一人当たり面積">
          <a:extLst>
            <a:ext uri="{FF2B5EF4-FFF2-40B4-BE49-F238E27FC236}">
              <a16:creationId xmlns:a16="http://schemas.microsoft.com/office/drawing/2014/main" id="{CC7DB1AA-26B5-4C68-9194-5C3E931B3034}"/>
            </a:ext>
          </a:extLst>
        </xdr:cNvPr>
        <xdr:cNvSpPr txBox="1"/>
      </xdr:nvSpPr>
      <xdr:spPr>
        <a:xfrm>
          <a:off x="18421427" y="1096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a:extLst>
            <a:ext uri="{FF2B5EF4-FFF2-40B4-BE49-F238E27FC236}">
              <a16:creationId xmlns:a16="http://schemas.microsoft.com/office/drawing/2014/main" id="{B23055BC-4DA6-40D5-B030-E4D46660376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a:extLst>
            <a:ext uri="{FF2B5EF4-FFF2-40B4-BE49-F238E27FC236}">
              <a16:creationId xmlns:a16="http://schemas.microsoft.com/office/drawing/2014/main" id="{AF25C240-C7D2-4583-9993-38FE722BA20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a:extLst>
            <a:ext uri="{FF2B5EF4-FFF2-40B4-BE49-F238E27FC236}">
              <a16:creationId xmlns:a16="http://schemas.microsoft.com/office/drawing/2014/main" id="{A9CF3056-2640-4C0D-9B61-8BB36989E65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a:extLst>
            <a:ext uri="{FF2B5EF4-FFF2-40B4-BE49-F238E27FC236}">
              <a16:creationId xmlns:a16="http://schemas.microsoft.com/office/drawing/2014/main" id="{B913EE77-FB7A-46ED-B85C-1710AEBECD8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a:extLst>
            <a:ext uri="{FF2B5EF4-FFF2-40B4-BE49-F238E27FC236}">
              <a16:creationId xmlns:a16="http://schemas.microsoft.com/office/drawing/2014/main" id="{58F530E8-60B5-4E75-8CDF-BAF0122E417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a:extLst>
            <a:ext uri="{FF2B5EF4-FFF2-40B4-BE49-F238E27FC236}">
              <a16:creationId xmlns:a16="http://schemas.microsoft.com/office/drawing/2014/main" id="{15CB3040-68D7-4C0E-8EE7-2205BE0540C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a:extLst>
            <a:ext uri="{FF2B5EF4-FFF2-40B4-BE49-F238E27FC236}">
              <a16:creationId xmlns:a16="http://schemas.microsoft.com/office/drawing/2014/main" id="{5307266C-FC1C-467F-B506-2396058AA95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a:extLst>
            <a:ext uri="{FF2B5EF4-FFF2-40B4-BE49-F238E27FC236}">
              <a16:creationId xmlns:a16="http://schemas.microsoft.com/office/drawing/2014/main" id="{13EE4954-CCA9-4C9F-A8FB-7E87E8A7D75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a:extLst>
            <a:ext uri="{FF2B5EF4-FFF2-40B4-BE49-F238E27FC236}">
              <a16:creationId xmlns:a16="http://schemas.microsoft.com/office/drawing/2014/main" id="{DAD8C245-29E0-4AFC-81AA-7321AEAA881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a:extLst>
            <a:ext uri="{FF2B5EF4-FFF2-40B4-BE49-F238E27FC236}">
              <a16:creationId xmlns:a16="http://schemas.microsoft.com/office/drawing/2014/main" id="{BBEBEEE0-C33C-4B98-A5B5-3DB6E2943D4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a:extLst>
            <a:ext uri="{FF2B5EF4-FFF2-40B4-BE49-F238E27FC236}">
              <a16:creationId xmlns:a16="http://schemas.microsoft.com/office/drawing/2014/main" id="{4E9A03F6-77E9-4583-9E18-C3361D54115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1" name="直線コネクタ 630">
          <a:extLst>
            <a:ext uri="{FF2B5EF4-FFF2-40B4-BE49-F238E27FC236}">
              <a16:creationId xmlns:a16="http://schemas.microsoft.com/office/drawing/2014/main" id="{E581B1F1-A812-45DF-A3CF-C12D43394799}"/>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2" name="テキスト ボックス 631">
          <a:extLst>
            <a:ext uri="{FF2B5EF4-FFF2-40B4-BE49-F238E27FC236}">
              <a16:creationId xmlns:a16="http://schemas.microsoft.com/office/drawing/2014/main" id="{F4BD3328-1AE6-4166-9A01-6B92A41A6DC7}"/>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3" name="直線コネクタ 632">
          <a:extLst>
            <a:ext uri="{FF2B5EF4-FFF2-40B4-BE49-F238E27FC236}">
              <a16:creationId xmlns:a16="http://schemas.microsoft.com/office/drawing/2014/main" id="{1315963F-18FE-4597-B437-44B9AC8D4657}"/>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4" name="テキスト ボックス 633">
          <a:extLst>
            <a:ext uri="{FF2B5EF4-FFF2-40B4-BE49-F238E27FC236}">
              <a16:creationId xmlns:a16="http://schemas.microsoft.com/office/drawing/2014/main" id="{6375424D-687A-4D1B-9FCC-3A1DDD0F5C7E}"/>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5" name="直線コネクタ 634">
          <a:extLst>
            <a:ext uri="{FF2B5EF4-FFF2-40B4-BE49-F238E27FC236}">
              <a16:creationId xmlns:a16="http://schemas.microsoft.com/office/drawing/2014/main" id="{A099B7D0-61B2-45BD-B6EF-AC1247B2B213}"/>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6" name="テキスト ボックス 635">
          <a:extLst>
            <a:ext uri="{FF2B5EF4-FFF2-40B4-BE49-F238E27FC236}">
              <a16:creationId xmlns:a16="http://schemas.microsoft.com/office/drawing/2014/main" id="{6B5F68A7-D520-4EF9-89CF-1AC6D7223548}"/>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7" name="直線コネクタ 636">
          <a:extLst>
            <a:ext uri="{FF2B5EF4-FFF2-40B4-BE49-F238E27FC236}">
              <a16:creationId xmlns:a16="http://schemas.microsoft.com/office/drawing/2014/main" id="{D632261C-FF1E-45B6-BDE6-DE2C20B9F806}"/>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8" name="テキスト ボックス 637">
          <a:extLst>
            <a:ext uri="{FF2B5EF4-FFF2-40B4-BE49-F238E27FC236}">
              <a16:creationId xmlns:a16="http://schemas.microsoft.com/office/drawing/2014/main" id="{EFE309C6-1C70-417E-8B00-B46A41825BE1}"/>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9" name="直線コネクタ 638">
          <a:extLst>
            <a:ext uri="{FF2B5EF4-FFF2-40B4-BE49-F238E27FC236}">
              <a16:creationId xmlns:a16="http://schemas.microsoft.com/office/drawing/2014/main" id="{DC39A864-3D64-427D-B415-004789DB7159}"/>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0" name="テキスト ボックス 639">
          <a:extLst>
            <a:ext uri="{FF2B5EF4-FFF2-40B4-BE49-F238E27FC236}">
              <a16:creationId xmlns:a16="http://schemas.microsoft.com/office/drawing/2014/main" id="{3F8E176A-1E4D-4A7F-81C8-17AA13A42D4C}"/>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a:extLst>
            <a:ext uri="{FF2B5EF4-FFF2-40B4-BE49-F238E27FC236}">
              <a16:creationId xmlns:a16="http://schemas.microsoft.com/office/drawing/2014/main" id="{0CD14D11-032E-43B0-9EB7-BC68CDD41D9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消防施設】&#10;有形固定資産減価償却率グラフ枠">
          <a:extLst>
            <a:ext uri="{FF2B5EF4-FFF2-40B4-BE49-F238E27FC236}">
              <a16:creationId xmlns:a16="http://schemas.microsoft.com/office/drawing/2014/main" id="{676B8223-C311-43FD-8235-7E60A728D2F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3" name="直線コネクタ 642">
          <a:extLst>
            <a:ext uri="{FF2B5EF4-FFF2-40B4-BE49-F238E27FC236}">
              <a16:creationId xmlns:a16="http://schemas.microsoft.com/office/drawing/2014/main" id="{CCA6BB30-02F6-4901-B712-C3C95EDFB1CC}"/>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4" name="【消防施設】&#10;有形固定資産減価償却率最小値テキスト">
          <a:extLst>
            <a:ext uri="{FF2B5EF4-FFF2-40B4-BE49-F238E27FC236}">
              <a16:creationId xmlns:a16="http://schemas.microsoft.com/office/drawing/2014/main" id="{5557A18D-138E-47B4-848B-70755E5FE22F}"/>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5" name="直線コネクタ 644">
          <a:extLst>
            <a:ext uri="{FF2B5EF4-FFF2-40B4-BE49-F238E27FC236}">
              <a16:creationId xmlns:a16="http://schemas.microsoft.com/office/drawing/2014/main" id="{387909EF-7020-4086-8863-E7458115CC3C}"/>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6" name="【消防施設】&#10;有形固定資産減価償却率最大値テキスト">
          <a:extLst>
            <a:ext uri="{FF2B5EF4-FFF2-40B4-BE49-F238E27FC236}">
              <a16:creationId xmlns:a16="http://schemas.microsoft.com/office/drawing/2014/main" id="{B8139051-9C5A-437E-8536-29C4E45DAF6E}"/>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47" name="直線コネクタ 646">
          <a:extLst>
            <a:ext uri="{FF2B5EF4-FFF2-40B4-BE49-F238E27FC236}">
              <a16:creationId xmlns:a16="http://schemas.microsoft.com/office/drawing/2014/main" id="{2B41669E-166F-4CAD-943F-BD18C585C61C}"/>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72407</xdr:rowOff>
    </xdr:from>
    <xdr:ext cx="405111" cy="259045"/>
    <xdr:sp macro="" textlink="">
      <xdr:nvSpPr>
        <xdr:cNvPr id="648" name="【消防施設】&#10;有形固定資産減価償却率平均値テキスト">
          <a:extLst>
            <a:ext uri="{FF2B5EF4-FFF2-40B4-BE49-F238E27FC236}">
              <a16:creationId xmlns:a16="http://schemas.microsoft.com/office/drawing/2014/main" id="{E4EA2A0D-5CC1-46DF-BF49-CE5D1900A93D}"/>
            </a:ext>
          </a:extLst>
        </xdr:cNvPr>
        <xdr:cNvSpPr txBox="1"/>
      </xdr:nvSpPr>
      <xdr:spPr>
        <a:xfrm>
          <a:off x="16357600" y="13959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649" name="フローチャート: 判断 648">
          <a:extLst>
            <a:ext uri="{FF2B5EF4-FFF2-40B4-BE49-F238E27FC236}">
              <a16:creationId xmlns:a16="http://schemas.microsoft.com/office/drawing/2014/main" id="{5024BB98-B577-4007-8540-87E7198F95B9}"/>
            </a:ext>
          </a:extLst>
        </xdr:cNvPr>
        <xdr:cNvSpPr/>
      </xdr:nvSpPr>
      <xdr:spPr>
        <a:xfrm>
          <a:off x="162687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105411</xdr:rowOff>
    </xdr:from>
    <xdr:to>
      <xdr:col>81</xdr:col>
      <xdr:colOff>101600</xdr:colOff>
      <xdr:row>82</xdr:row>
      <xdr:rowOff>35561</xdr:rowOff>
    </xdr:to>
    <xdr:sp macro="" textlink="">
      <xdr:nvSpPr>
        <xdr:cNvPr id="650" name="フローチャート: 判断 649">
          <a:extLst>
            <a:ext uri="{FF2B5EF4-FFF2-40B4-BE49-F238E27FC236}">
              <a16:creationId xmlns:a16="http://schemas.microsoft.com/office/drawing/2014/main" id="{72327B28-3C97-488A-8052-C7B5538C8AC0}"/>
            </a:ext>
          </a:extLst>
        </xdr:cNvPr>
        <xdr:cNvSpPr/>
      </xdr:nvSpPr>
      <xdr:spPr>
        <a:xfrm>
          <a:off x="15430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160020</xdr:rowOff>
    </xdr:from>
    <xdr:to>
      <xdr:col>76</xdr:col>
      <xdr:colOff>165100</xdr:colOff>
      <xdr:row>82</xdr:row>
      <xdr:rowOff>90170</xdr:rowOff>
    </xdr:to>
    <xdr:sp macro="" textlink="">
      <xdr:nvSpPr>
        <xdr:cNvPr id="651" name="フローチャート: 判断 650">
          <a:extLst>
            <a:ext uri="{FF2B5EF4-FFF2-40B4-BE49-F238E27FC236}">
              <a16:creationId xmlns:a16="http://schemas.microsoft.com/office/drawing/2014/main" id="{460F7F38-A7B8-41A6-A7C5-1BDBDDD96172}"/>
            </a:ext>
          </a:extLst>
        </xdr:cNvPr>
        <xdr:cNvSpPr/>
      </xdr:nvSpPr>
      <xdr:spPr>
        <a:xfrm>
          <a:off x="14541500" y="1404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3811</xdr:rowOff>
    </xdr:from>
    <xdr:to>
      <xdr:col>72</xdr:col>
      <xdr:colOff>38100</xdr:colOff>
      <xdr:row>82</xdr:row>
      <xdr:rowOff>105411</xdr:rowOff>
    </xdr:to>
    <xdr:sp macro="" textlink="">
      <xdr:nvSpPr>
        <xdr:cNvPr id="652" name="フローチャート: 判断 651">
          <a:extLst>
            <a:ext uri="{FF2B5EF4-FFF2-40B4-BE49-F238E27FC236}">
              <a16:creationId xmlns:a16="http://schemas.microsoft.com/office/drawing/2014/main" id="{1D015C3A-934E-44D7-8FDC-75536859AABD}"/>
            </a:ext>
          </a:extLst>
        </xdr:cNvPr>
        <xdr:cNvSpPr/>
      </xdr:nvSpPr>
      <xdr:spPr>
        <a:xfrm>
          <a:off x="13652500" y="1406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163830</xdr:rowOff>
    </xdr:from>
    <xdr:to>
      <xdr:col>67</xdr:col>
      <xdr:colOff>101600</xdr:colOff>
      <xdr:row>82</xdr:row>
      <xdr:rowOff>93980</xdr:rowOff>
    </xdr:to>
    <xdr:sp macro="" textlink="">
      <xdr:nvSpPr>
        <xdr:cNvPr id="653" name="フローチャート: 判断 652">
          <a:extLst>
            <a:ext uri="{FF2B5EF4-FFF2-40B4-BE49-F238E27FC236}">
              <a16:creationId xmlns:a16="http://schemas.microsoft.com/office/drawing/2014/main" id="{495FBEAF-4307-4E14-B7AE-2820930CD35B}"/>
            </a:ext>
          </a:extLst>
        </xdr:cNvPr>
        <xdr:cNvSpPr/>
      </xdr:nvSpPr>
      <xdr:spPr>
        <a:xfrm>
          <a:off x="12763500" y="1405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7701254-1C3E-4F08-B5AB-539335556CF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CF15E040-A1C8-4DC0-A624-4FC3ADF38AE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893891F9-0FB8-4B04-B7A7-5EAAD0E70F6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C0AC58CA-BB10-4692-8C36-C722871CFBB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3036AA7-1D60-425F-B267-CF8338B452D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128270</xdr:rowOff>
    </xdr:from>
    <xdr:to>
      <xdr:col>85</xdr:col>
      <xdr:colOff>177800</xdr:colOff>
      <xdr:row>81</xdr:row>
      <xdr:rowOff>58420</xdr:rowOff>
    </xdr:to>
    <xdr:sp macro="" textlink="">
      <xdr:nvSpPr>
        <xdr:cNvPr id="659" name="楕円 658">
          <a:extLst>
            <a:ext uri="{FF2B5EF4-FFF2-40B4-BE49-F238E27FC236}">
              <a16:creationId xmlns:a16="http://schemas.microsoft.com/office/drawing/2014/main" id="{1DD310E4-B22B-41DD-AF43-6FB74801C303}"/>
            </a:ext>
          </a:extLst>
        </xdr:cNvPr>
        <xdr:cNvSpPr/>
      </xdr:nvSpPr>
      <xdr:spPr>
        <a:xfrm>
          <a:off x="16268700" y="1384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151147</xdr:rowOff>
    </xdr:from>
    <xdr:ext cx="405111" cy="259045"/>
    <xdr:sp macro="" textlink="">
      <xdr:nvSpPr>
        <xdr:cNvPr id="660" name="【消防施設】&#10;有形固定資産減価償却率該当値テキスト">
          <a:extLst>
            <a:ext uri="{FF2B5EF4-FFF2-40B4-BE49-F238E27FC236}">
              <a16:creationId xmlns:a16="http://schemas.microsoft.com/office/drawing/2014/main" id="{EE91764B-0DF4-46E5-9344-10A171A43EE1}"/>
            </a:ext>
          </a:extLst>
        </xdr:cNvPr>
        <xdr:cNvSpPr txBox="1"/>
      </xdr:nvSpPr>
      <xdr:spPr>
        <a:xfrm>
          <a:off x="16357600"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110489</xdr:rowOff>
    </xdr:from>
    <xdr:to>
      <xdr:col>81</xdr:col>
      <xdr:colOff>101600</xdr:colOff>
      <xdr:row>83</xdr:row>
      <xdr:rowOff>40639</xdr:rowOff>
    </xdr:to>
    <xdr:sp macro="" textlink="">
      <xdr:nvSpPr>
        <xdr:cNvPr id="661" name="楕円 660">
          <a:extLst>
            <a:ext uri="{FF2B5EF4-FFF2-40B4-BE49-F238E27FC236}">
              <a16:creationId xmlns:a16="http://schemas.microsoft.com/office/drawing/2014/main" id="{5FB50706-1EF1-4937-887A-7745A8DA9D92}"/>
            </a:ext>
          </a:extLst>
        </xdr:cNvPr>
        <xdr:cNvSpPr/>
      </xdr:nvSpPr>
      <xdr:spPr>
        <a:xfrm>
          <a:off x="15430500" y="1416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7620</xdr:rowOff>
    </xdr:from>
    <xdr:to>
      <xdr:col>85</xdr:col>
      <xdr:colOff>127000</xdr:colOff>
      <xdr:row>82</xdr:row>
      <xdr:rowOff>161289</xdr:rowOff>
    </xdr:to>
    <xdr:cxnSp macro="">
      <xdr:nvCxnSpPr>
        <xdr:cNvPr id="662" name="直線コネクタ 661">
          <a:extLst>
            <a:ext uri="{FF2B5EF4-FFF2-40B4-BE49-F238E27FC236}">
              <a16:creationId xmlns:a16="http://schemas.microsoft.com/office/drawing/2014/main" id="{4A1A90A3-69AA-42A7-94D9-F2E79EFF0D41}"/>
            </a:ext>
          </a:extLst>
        </xdr:cNvPr>
        <xdr:cNvCxnSpPr/>
      </xdr:nvCxnSpPr>
      <xdr:spPr>
        <a:xfrm flipV="1">
          <a:off x="15481300" y="13895070"/>
          <a:ext cx="838200" cy="32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73661</xdr:rowOff>
    </xdr:from>
    <xdr:to>
      <xdr:col>76</xdr:col>
      <xdr:colOff>165100</xdr:colOff>
      <xdr:row>83</xdr:row>
      <xdr:rowOff>3811</xdr:rowOff>
    </xdr:to>
    <xdr:sp macro="" textlink="">
      <xdr:nvSpPr>
        <xdr:cNvPr id="663" name="楕円 662">
          <a:extLst>
            <a:ext uri="{FF2B5EF4-FFF2-40B4-BE49-F238E27FC236}">
              <a16:creationId xmlns:a16="http://schemas.microsoft.com/office/drawing/2014/main" id="{FCAF5C6F-AD60-415E-8796-82023E522A37}"/>
            </a:ext>
          </a:extLst>
        </xdr:cNvPr>
        <xdr:cNvSpPr/>
      </xdr:nvSpPr>
      <xdr:spPr>
        <a:xfrm>
          <a:off x="14541500" y="1413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124461</xdr:rowOff>
    </xdr:from>
    <xdr:to>
      <xdr:col>81</xdr:col>
      <xdr:colOff>50800</xdr:colOff>
      <xdr:row>82</xdr:row>
      <xdr:rowOff>161289</xdr:rowOff>
    </xdr:to>
    <xdr:cxnSp macro="">
      <xdr:nvCxnSpPr>
        <xdr:cNvPr id="664" name="直線コネクタ 663">
          <a:extLst>
            <a:ext uri="{FF2B5EF4-FFF2-40B4-BE49-F238E27FC236}">
              <a16:creationId xmlns:a16="http://schemas.microsoft.com/office/drawing/2014/main" id="{EBC99A68-4ECA-4F79-AEEF-2C270B901037}"/>
            </a:ext>
          </a:extLst>
        </xdr:cNvPr>
        <xdr:cNvCxnSpPr/>
      </xdr:nvCxnSpPr>
      <xdr:spPr>
        <a:xfrm>
          <a:off x="14592300" y="14183361"/>
          <a:ext cx="889000" cy="3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101600</xdr:rowOff>
    </xdr:from>
    <xdr:to>
      <xdr:col>72</xdr:col>
      <xdr:colOff>38100</xdr:colOff>
      <xdr:row>83</xdr:row>
      <xdr:rowOff>31750</xdr:rowOff>
    </xdr:to>
    <xdr:sp macro="" textlink="">
      <xdr:nvSpPr>
        <xdr:cNvPr id="665" name="楕円 664">
          <a:extLst>
            <a:ext uri="{FF2B5EF4-FFF2-40B4-BE49-F238E27FC236}">
              <a16:creationId xmlns:a16="http://schemas.microsoft.com/office/drawing/2014/main" id="{37D486DB-D16F-4F9E-A1C5-619CBAE63AAC}"/>
            </a:ext>
          </a:extLst>
        </xdr:cNvPr>
        <xdr:cNvSpPr/>
      </xdr:nvSpPr>
      <xdr:spPr>
        <a:xfrm>
          <a:off x="13652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124461</xdr:rowOff>
    </xdr:from>
    <xdr:to>
      <xdr:col>76</xdr:col>
      <xdr:colOff>114300</xdr:colOff>
      <xdr:row>82</xdr:row>
      <xdr:rowOff>152400</xdr:rowOff>
    </xdr:to>
    <xdr:cxnSp macro="">
      <xdr:nvCxnSpPr>
        <xdr:cNvPr id="666" name="直線コネクタ 665">
          <a:extLst>
            <a:ext uri="{FF2B5EF4-FFF2-40B4-BE49-F238E27FC236}">
              <a16:creationId xmlns:a16="http://schemas.microsoft.com/office/drawing/2014/main" id="{BD0BAFF8-E26E-419A-AC51-AC0CCBA5DE24}"/>
            </a:ext>
          </a:extLst>
        </xdr:cNvPr>
        <xdr:cNvCxnSpPr/>
      </xdr:nvCxnSpPr>
      <xdr:spPr>
        <a:xfrm flipV="1">
          <a:off x="13703300" y="14183361"/>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114300</xdr:rowOff>
    </xdr:from>
    <xdr:to>
      <xdr:col>67</xdr:col>
      <xdr:colOff>101600</xdr:colOff>
      <xdr:row>83</xdr:row>
      <xdr:rowOff>44450</xdr:rowOff>
    </xdr:to>
    <xdr:sp macro="" textlink="">
      <xdr:nvSpPr>
        <xdr:cNvPr id="667" name="楕円 666">
          <a:extLst>
            <a:ext uri="{FF2B5EF4-FFF2-40B4-BE49-F238E27FC236}">
              <a16:creationId xmlns:a16="http://schemas.microsoft.com/office/drawing/2014/main" id="{5DBA7C85-9972-490A-86A8-A7590E6ADB2D}"/>
            </a:ext>
          </a:extLst>
        </xdr:cNvPr>
        <xdr:cNvSpPr/>
      </xdr:nvSpPr>
      <xdr:spPr>
        <a:xfrm>
          <a:off x="12763500" y="1417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152400</xdr:rowOff>
    </xdr:from>
    <xdr:to>
      <xdr:col>71</xdr:col>
      <xdr:colOff>177800</xdr:colOff>
      <xdr:row>82</xdr:row>
      <xdr:rowOff>165100</xdr:rowOff>
    </xdr:to>
    <xdr:cxnSp macro="">
      <xdr:nvCxnSpPr>
        <xdr:cNvPr id="668" name="直線コネクタ 667">
          <a:extLst>
            <a:ext uri="{FF2B5EF4-FFF2-40B4-BE49-F238E27FC236}">
              <a16:creationId xmlns:a16="http://schemas.microsoft.com/office/drawing/2014/main" id="{92B02844-7FF2-4CD2-8299-2E4E8D45A97A}"/>
            </a:ext>
          </a:extLst>
        </xdr:cNvPr>
        <xdr:cNvCxnSpPr/>
      </xdr:nvCxnSpPr>
      <xdr:spPr>
        <a:xfrm flipV="1">
          <a:off x="12814300" y="14211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52088</xdr:rowOff>
    </xdr:from>
    <xdr:ext cx="405111" cy="259045"/>
    <xdr:sp macro="" textlink="">
      <xdr:nvSpPr>
        <xdr:cNvPr id="669" name="n_1aveValue【消防施設】&#10;有形固定資産減価償却率">
          <a:extLst>
            <a:ext uri="{FF2B5EF4-FFF2-40B4-BE49-F238E27FC236}">
              <a16:creationId xmlns:a16="http://schemas.microsoft.com/office/drawing/2014/main" id="{33486812-9C6C-41EA-B2C5-5AF7DBEA571E}"/>
            </a:ext>
          </a:extLst>
        </xdr:cNvPr>
        <xdr:cNvSpPr txBox="1"/>
      </xdr:nvSpPr>
      <xdr:spPr>
        <a:xfrm>
          <a:off x="15266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106697</xdr:rowOff>
    </xdr:from>
    <xdr:ext cx="405111" cy="259045"/>
    <xdr:sp macro="" textlink="">
      <xdr:nvSpPr>
        <xdr:cNvPr id="670" name="n_2aveValue【消防施設】&#10;有形固定資産減価償却率">
          <a:extLst>
            <a:ext uri="{FF2B5EF4-FFF2-40B4-BE49-F238E27FC236}">
              <a16:creationId xmlns:a16="http://schemas.microsoft.com/office/drawing/2014/main" id="{BF1FC6A5-87B7-4C5F-97D1-3C525F5B0E8D}"/>
            </a:ext>
          </a:extLst>
        </xdr:cNvPr>
        <xdr:cNvSpPr txBox="1"/>
      </xdr:nvSpPr>
      <xdr:spPr>
        <a:xfrm>
          <a:off x="14389744" y="1382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121938</xdr:rowOff>
    </xdr:from>
    <xdr:ext cx="405111" cy="259045"/>
    <xdr:sp macro="" textlink="">
      <xdr:nvSpPr>
        <xdr:cNvPr id="671" name="n_3aveValue【消防施設】&#10;有形固定資産減価償却率">
          <a:extLst>
            <a:ext uri="{FF2B5EF4-FFF2-40B4-BE49-F238E27FC236}">
              <a16:creationId xmlns:a16="http://schemas.microsoft.com/office/drawing/2014/main" id="{D063E844-E664-48F8-BC7E-90DC5C842CD9}"/>
            </a:ext>
          </a:extLst>
        </xdr:cNvPr>
        <xdr:cNvSpPr txBox="1"/>
      </xdr:nvSpPr>
      <xdr:spPr>
        <a:xfrm>
          <a:off x="13500744" y="1383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110507</xdr:rowOff>
    </xdr:from>
    <xdr:ext cx="405111" cy="259045"/>
    <xdr:sp macro="" textlink="">
      <xdr:nvSpPr>
        <xdr:cNvPr id="672" name="n_4aveValue【消防施設】&#10;有形固定資産減価償却率">
          <a:extLst>
            <a:ext uri="{FF2B5EF4-FFF2-40B4-BE49-F238E27FC236}">
              <a16:creationId xmlns:a16="http://schemas.microsoft.com/office/drawing/2014/main" id="{D95C2536-C106-4D38-B41B-8A225EEAFED8}"/>
            </a:ext>
          </a:extLst>
        </xdr:cNvPr>
        <xdr:cNvSpPr txBox="1"/>
      </xdr:nvSpPr>
      <xdr:spPr>
        <a:xfrm>
          <a:off x="12611744" y="1382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31766</xdr:rowOff>
    </xdr:from>
    <xdr:ext cx="405111" cy="259045"/>
    <xdr:sp macro="" textlink="">
      <xdr:nvSpPr>
        <xdr:cNvPr id="673" name="n_1mainValue【消防施設】&#10;有形固定資産減価償却率">
          <a:extLst>
            <a:ext uri="{FF2B5EF4-FFF2-40B4-BE49-F238E27FC236}">
              <a16:creationId xmlns:a16="http://schemas.microsoft.com/office/drawing/2014/main" id="{DC11CEA1-1EA0-4DC6-97AF-B7B9893123C2}"/>
            </a:ext>
          </a:extLst>
        </xdr:cNvPr>
        <xdr:cNvSpPr txBox="1"/>
      </xdr:nvSpPr>
      <xdr:spPr>
        <a:xfrm>
          <a:off x="15266044" y="14262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166388</xdr:rowOff>
    </xdr:from>
    <xdr:ext cx="405111" cy="259045"/>
    <xdr:sp macro="" textlink="">
      <xdr:nvSpPr>
        <xdr:cNvPr id="674" name="n_2mainValue【消防施設】&#10;有形固定資産減価償却率">
          <a:extLst>
            <a:ext uri="{FF2B5EF4-FFF2-40B4-BE49-F238E27FC236}">
              <a16:creationId xmlns:a16="http://schemas.microsoft.com/office/drawing/2014/main" id="{DBD0BA0C-4281-47C5-A11F-096D3D742279}"/>
            </a:ext>
          </a:extLst>
        </xdr:cNvPr>
        <xdr:cNvSpPr txBox="1"/>
      </xdr:nvSpPr>
      <xdr:spPr>
        <a:xfrm>
          <a:off x="14389744" y="14225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22877</xdr:rowOff>
    </xdr:from>
    <xdr:ext cx="405111" cy="259045"/>
    <xdr:sp macro="" textlink="">
      <xdr:nvSpPr>
        <xdr:cNvPr id="675" name="n_3mainValue【消防施設】&#10;有形固定資産減価償却率">
          <a:extLst>
            <a:ext uri="{FF2B5EF4-FFF2-40B4-BE49-F238E27FC236}">
              <a16:creationId xmlns:a16="http://schemas.microsoft.com/office/drawing/2014/main" id="{BB3CDF95-9DF9-4D42-A0DE-D5190F78F205}"/>
            </a:ext>
          </a:extLst>
        </xdr:cNvPr>
        <xdr:cNvSpPr txBox="1"/>
      </xdr:nvSpPr>
      <xdr:spPr>
        <a:xfrm>
          <a:off x="13500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35577</xdr:rowOff>
    </xdr:from>
    <xdr:ext cx="405111" cy="259045"/>
    <xdr:sp macro="" textlink="">
      <xdr:nvSpPr>
        <xdr:cNvPr id="676" name="n_4mainValue【消防施設】&#10;有形固定資産減価償却率">
          <a:extLst>
            <a:ext uri="{FF2B5EF4-FFF2-40B4-BE49-F238E27FC236}">
              <a16:creationId xmlns:a16="http://schemas.microsoft.com/office/drawing/2014/main" id="{2085300A-AEE2-4261-A9DF-33A329FB1613}"/>
            </a:ext>
          </a:extLst>
        </xdr:cNvPr>
        <xdr:cNvSpPr txBox="1"/>
      </xdr:nvSpPr>
      <xdr:spPr>
        <a:xfrm>
          <a:off x="12611744" y="1426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a:extLst>
            <a:ext uri="{FF2B5EF4-FFF2-40B4-BE49-F238E27FC236}">
              <a16:creationId xmlns:a16="http://schemas.microsoft.com/office/drawing/2014/main" id="{B81749EA-90F0-41CC-84D6-9CB16E614F8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a:extLst>
            <a:ext uri="{FF2B5EF4-FFF2-40B4-BE49-F238E27FC236}">
              <a16:creationId xmlns:a16="http://schemas.microsoft.com/office/drawing/2014/main" id="{FCDE0229-F1F2-41DE-A89D-79986EC6D21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a:extLst>
            <a:ext uri="{FF2B5EF4-FFF2-40B4-BE49-F238E27FC236}">
              <a16:creationId xmlns:a16="http://schemas.microsoft.com/office/drawing/2014/main" id="{EEEFCB0D-576E-482C-8B9E-53D85D3D651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a:extLst>
            <a:ext uri="{FF2B5EF4-FFF2-40B4-BE49-F238E27FC236}">
              <a16:creationId xmlns:a16="http://schemas.microsoft.com/office/drawing/2014/main" id="{DB5E8F29-3B34-451E-900C-8899149FDF0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a:extLst>
            <a:ext uri="{FF2B5EF4-FFF2-40B4-BE49-F238E27FC236}">
              <a16:creationId xmlns:a16="http://schemas.microsoft.com/office/drawing/2014/main" id="{EEEAC3CC-2DC7-4FE0-B9E6-BEADEEDCD61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a:extLst>
            <a:ext uri="{FF2B5EF4-FFF2-40B4-BE49-F238E27FC236}">
              <a16:creationId xmlns:a16="http://schemas.microsoft.com/office/drawing/2014/main" id="{0F8DDE5A-75D1-4F7F-80DA-085E1A47CD3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a:extLst>
            <a:ext uri="{FF2B5EF4-FFF2-40B4-BE49-F238E27FC236}">
              <a16:creationId xmlns:a16="http://schemas.microsoft.com/office/drawing/2014/main" id="{C9C716B4-3886-49FE-81B9-BFC94797D79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a:extLst>
            <a:ext uri="{FF2B5EF4-FFF2-40B4-BE49-F238E27FC236}">
              <a16:creationId xmlns:a16="http://schemas.microsoft.com/office/drawing/2014/main" id="{3FF70309-BBE3-4ADD-BEE5-6233BA4235C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a:extLst>
            <a:ext uri="{FF2B5EF4-FFF2-40B4-BE49-F238E27FC236}">
              <a16:creationId xmlns:a16="http://schemas.microsoft.com/office/drawing/2014/main" id="{473BF677-6925-4B79-959A-491A2C63511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a:extLst>
            <a:ext uri="{FF2B5EF4-FFF2-40B4-BE49-F238E27FC236}">
              <a16:creationId xmlns:a16="http://schemas.microsoft.com/office/drawing/2014/main" id="{9663BB8D-DC89-4DD5-9C42-06AAF336503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7" name="直線コネクタ 686">
          <a:extLst>
            <a:ext uri="{FF2B5EF4-FFF2-40B4-BE49-F238E27FC236}">
              <a16:creationId xmlns:a16="http://schemas.microsoft.com/office/drawing/2014/main" id="{AF13C7D4-419E-4490-AD1B-3D9F2D0F7601}"/>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8" name="テキスト ボックス 687">
          <a:extLst>
            <a:ext uri="{FF2B5EF4-FFF2-40B4-BE49-F238E27FC236}">
              <a16:creationId xmlns:a16="http://schemas.microsoft.com/office/drawing/2014/main" id="{000582B6-DA52-48E1-95BB-BAE06B305076}"/>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9" name="直線コネクタ 688">
          <a:extLst>
            <a:ext uri="{FF2B5EF4-FFF2-40B4-BE49-F238E27FC236}">
              <a16:creationId xmlns:a16="http://schemas.microsoft.com/office/drawing/2014/main" id="{B4CE4169-463C-4ED5-A6E5-92B837688633}"/>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0" name="テキスト ボックス 689">
          <a:extLst>
            <a:ext uri="{FF2B5EF4-FFF2-40B4-BE49-F238E27FC236}">
              <a16:creationId xmlns:a16="http://schemas.microsoft.com/office/drawing/2014/main" id="{E77EFC49-98BE-4DD9-961C-C0CE8D99D429}"/>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1" name="直線コネクタ 690">
          <a:extLst>
            <a:ext uri="{FF2B5EF4-FFF2-40B4-BE49-F238E27FC236}">
              <a16:creationId xmlns:a16="http://schemas.microsoft.com/office/drawing/2014/main" id="{F6BC340B-BD22-4450-B6CD-5839FA1AAB84}"/>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2" name="テキスト ボックス 691">
          <a:extLst>
            <a:ext uri="{FF2B5EF4-FFF2-40B4-BE49-F238E27FC236}">
              <a16:creationId xmlns:a16="http://schemas.microsoft.com/office/drawing/2014/main" id="{776FF8A0-7F08-4759-91BE-7319DC245D62}"/>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3" name="直線コネクタ 692">
          <a:extLst>
            <a:ext uri="{FF2B5EF4-FFF2-40B4-BE49-F238E27FC236}">
              <a16:creationId xmlns:a16="http://schemas.microsoft.com/office/drawing/2014/main" id="{72FDB9D4-0496-4B48-AF77-EB17799132B8}"/>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4" name="テキスト ボックス 693">
          <a:extLst>
            <a:ext uri="{FF2B5EF4-FFF2-40B4-BE49-F238E27FC236}">
              <a16:creationId xmlns:a16="http://schemas.microsoft.com/office/drawing/2014/main" id="{E6584196-6A99-4449-9175-1400DA84F39B}"/>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5" name="直線コネクタ 694">
          <a:extLst>
            <a:ext uri="{FF2B5EF4-FFF2-40B4-BE49-F238E27FC236}">
              <a16:creationId xmlns:a16="http://schemas.microsoft.com/office/drawing/2014/main" id="{922B2890-E7FF-46A9-9646-8D03A8630AE4}"/>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6" name="テキスト ボックス 695">
          <a:extLst>
            <a:ext uri="{FF2B5EF4-FFF2-40B4-BE49-F238E27FC236}">
              <a16:creationId xmlns:a16="http://schemas.microsoft.com/office/drawing/2014/main" id="{B1BD58B8-B755-4030-B738-52D8CE8B899E}"/>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a:extLst>
            <a:ext uri="{FF2B5EF4-FFF2-40B4-BE49-F238E27FC236}">
              <a16:creationId xmlns:a16="http://schemas.microsoft.com/office/drawing/2014/main" id="{433DC8D1-9696-44C3-81D7-96EC214A9C8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a:extLst>
            <a:ext uri="{FF2B5EF4-FFF2-40B4-BE49-F238E27FC236}">
              <a16:creationId xmlns:a16="http://schemas.microsoft.com/office/drawing/2014/main" id="{50957BAC-4B47-4F7F-98EA-52D8435F4D9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消防施設】&#10;一人当たり面積グラフ枠">
          <a:extLst>
            <a:ext uri="{FF2B5EF4-FFF2-40B4-BE49-F238E27FC236}">
              <a16:creationId xmlns:a16="http://schemas.microsoft.com/office/drawing/2014/main" id="{43A4E0D7-5F81-442A-B385-F0FE2D28AA8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97917</xdr:rowOff>
    </xdr:to>
    <xdr:cxnSp macro="">
      <xdr:nvCxnSpPr>
        <xdr:cNvPr id="700" name="直線コネクタ 699">
          <a:extLst>
            <a:ext uri="{FF2B5EF4-FFF2-40B4-BE49-F238E27FC236}">
              <a16:creationId xmlns:a16="http://schemas.microsoft.com/office/drawing/2014/main" id="{D1B3E909-A7E7-4347-BADB-8FE99F6BCEDD}"/>
            </a:ext>
          </a:extLst>
        </xdr:cNvPr>
        <xdr:cNvCxnSpPr/>
      </xdr:nvCxnSpPr>
      <xdr:spPr>
        <a:xfrm flipV="1">
          <a:off x="22160864" y="13306425"/>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101744</xdr:rowOff>
    </xdr:from>
    <xdr:ext cx="469744" cy="259045"/>
    <xdr:sp macro="" textlink="">
      <xdr:nvSpPr>
        <xdr:cNvPr id="701" name="【消防施設】&#10;一人当たり面積最小値テキスト">
          <a:extLst>
            <a:ext uri="{FF2B5EF4-FFF2-40B4-BE49-F238E27FC236}">
              <a16:creationId xmlns:a16="http://schemas.microsoft.com/office/drawing/2014/main" id="{1ABC8BFE-33DF-4999-B55D-F85DC58E6002}"/>
            </a:ext>
          </a:extLst>
        </xdr:cNvPr>
        <xdr:cNvSpPr txBox="1"/>
      </xdr:nvSpPr>
      <xdr:spPr>
        <a:xfrm>
          <a:off x="22199600" y="1484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97917</xdr:rowOff>
    </xdr:from>
    <xdr:to>
      <xdr:col>116</xdr:col>
      <xdr:colOff>152400</xdr:colOff>
      <xdr:row>86</xdr:row>
      <xdr:rowOff>97917</xdr:rowOff>
    </xdr:to>
    <xdr:cxnSp macro="">
      <xdr:nvCxnSpPr>
        <xdr:cNvPr id="702" name="直線コネクタ 701">
          <a:extLst>
            <a:ext uri="{FF2B5EF4-FFF2-40B4-BE49-F238E27FC236}">
              <a16:creationId xmlns:a16="http://schemas.microsoft.com/office/drawing/2014/main" id="{2D74DD74-DCFF-497B-9BE9-096B2CA4C7C4}"/>
            </a:ext>
          </a:extLst>
        </xdr:cNvPr>
        <xdr:cNvCxnSpPr/>
      </xdr:nvCxnSpPr>
      <xdr:spPr>
        <a:xfrm>
          <a:off x="22072600" y="1484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703" name="【消防施設】&#10;一人当たり面積最大値テキスト">
          <a:extLst>
            <a:ext uri="{FF2B5EF4-FFF2-40B4-BE49-F238E27FC236}">
              <a16:creationId xmlns:a16="http://schemas.microsoft.com/office/drawing/2014/main" id="{4CC6BEEA-272B-4DB4-9568-7490446172CF}"/>
            </a:ext>
          </a:extLst>
        </xdr:cNvPr>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704" name="直線コネクタ 703">
          <a:extLst>
            <a:ext uri="{FF2B5EF4-FFF2-40B4-BE49-F238E27FC236}">
              <a16:creationId xmlns:a16="http://schemas.microsoft.com/office/drawing/2014/main" id="{CBACE366-C970-4196-90C6-A29B26D85305}"/>
            </a:ext>
          </a:extLst>
        </xdr:cNvPr>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99458</xdr:rowOff>
    </xdr:from>
    <xdr:ext cx="469744" cy="259045"/>
    <xdr:sp macro="" textlink="">
      <xdr:nvSpPr>
        <xdr:cNvPr id="705" name="【消防施設】&#10;一人当たり面積平均値テキスト">
          <a:extLst>
            <a:ext uri="{FF2B5EF4-FFF2-40B4-BE49-F238E27FC236}">
              <a16:creationId xmlns:a16="http://schemas.microsoft.com/office/drawing/2014/main" id="{E38C4129-06D1-472D-8631-65DA25C925E1}"/>
            </a:ext>
          </a:extLst>
        </xdr:cNvPr>
        <xdr:cNvSpPr txBox="1"/>
      </xdr:nvSpPr>
      <xdr:spPr>
        <a:xfrm>
          <a:off x="22199600" y="14672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121031</xdr:rowOff>
    </xdr:from>
    <xdr:to>
      <xdr:col>116</xdr:col>
      <xdr:colOff>114300</xdr:colOff>
      <xdr:row>86</xdr:row>
      <xdr:rowOff>51181</xdr:rowOff>
    </xdr:to>
    <xdr:sp macro="" textlink="">
      <xdr:nvSpPr>
        <xdr:cNvPr id="706" name="フローチャート: 判断 705">
          <a:extLst>
            <a:ext uri="{FF2B5EF4-FFF2-40B4-BE49-F238E27FC236}">
              <a16:creationId xmlns:a16="http://schemas.microsoft.com/office/drawing/2014/main" id="{B6EC3723-3439-4D05-BEFE-740789AB016C}"/>
            </a:ext>
          </a:extLst>
        </xdr:cNvPr>
        <xdr:cNvSpPr/>
      </xdr:nvSpPr>
      <xdr:spPr>
        <a:xfrm>
          <a:off x="22110700" y="1469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74168</xdr:rowOff>
    </xdr:from>
    <xdr:to>
      <xdr:col>112</xdr:col>
      <xdr:colOff>38100</xdr:colOff>
      <xdr:row>86</xdr:row>
      <xdr:rowOff>4318</xdr:rowOff>
    </xdr:to>
    <xdr:sp macro="" textlink="">
      <xdr:nvSpPr>
        <xdr:cNvPr id="707" name="フローチャート: 判断 706">
          <a:extLst>
            <a:ext uri="{FF2B5EF4-FFF2-40B4-BE49-F238E27FC236}">
              <a16:creationId xmlns:a16="http://schemas.microsoft.com/office/drawing/2014/main" id="{CA4CFB57-B53B-4464-B9D2-E38179FBE596}"/>
            </a:ext>
          </a:extLst>
        </xdr:cNvPr>
        <xdr:cNvSpPr/>
      </xdr:nvSpPr>
      <xdr:spPr>
        <a:xfrm>
          <a:off x="21272500" y="1464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117602</xdr:rowOff>
    </xdr:from>
    <xdr:to>
      <xdr:col>107</xdr:col>
      <xdr:colOff>101600</xdr:colOff>
      <xdr:row>86</xdr:row>
      <xdr:rowOff>47752</xdr:rowOff>
    </xdr:to>
    <xdr:sp macro="" textlink="">
      <xdr:nvSpPr>
        <xdr:cNvPr id="708" name="フローチャート: 判断 707">
          <a:extLst>
            <a:ext uri="{FF2B5EF4-FFF2-40B4-BE49-F238E27FC236}">
              <a16:creationId xmlns:a16="http://schemas.microsoft.com/office/drawing/2014/main" id="{C40A4D82-59DC-41A6-887D-6BA644F10B3B}"/>
            </a:ext>
          </a:extLst>
        </xdr:cNvPr>
        <xdr:cNvSpPr/>
      </xdr:nvSpPr>
      <xdr:spPr>
        <a:xfrm>
          <a:off x="20383500" y="1469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109982</xdr:rowOff>
    </xdr:from>
    <xdr:to>
      <xdr:col>102</xdr:col>
      <xdr:colOff>165100</xdr:colOff>
      <xdr:row>86</xdr:row>
      <xdr:rowOff>40132</xdr:rowOff>
    </xdr:to>
    <xdr:sp macro="" textlink="">
      <xdr:nvSpPr>
        <xdr:cNvPr id="709" name="フローチャート: 判断 708">
          <a:extLst>
            <a:ext uri="{FF2B5EF4-FFF2-40B4-BE49-F238E27FC236}">
              <a16:creationId xmlns:a16="http://schemas.microsoft.com/office/drawing/2014/main" id="{258BCD0A-393C-4ED0-9522-82CFEAE1DF72}"/>
            </a:ext>
          </a:extLst>
        </xdr:cNvPr>
        <xdr:cNvSpPr/>
      </xdr:nvSpPr>
      <xdr:spPr>
        <a:xfrm>
          <a:off x="19494500" y="1468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103124</xdr:rowOff>
    </xdr:from>
    <xdr:to>
      <xdr:col>98</xdr:col>
      <xdr:colOff>38100</xdr:colOff>
      <xdr:row>86</xdr:row>
      <xdr:rowOff>33274</xdr:rowOff>
    </xdr:to>
    <xdr:sp macro="" textlink="">
      <xdr:nvSpPr>
        <xdr:cNvPr id="710" name="フローチャート: 判断 709">
          <a:extLst>
            <a:ext uri="{FF2B5EF4-FFF2-40B4-BE49-F238E27FC236}">
              <a16:creationId xmlns:a16="http://schemas.microsoft.com/office/drawing/2014/main" id="{4F0B6102-48E1-4C05-AE5B-CDCDDF1A1642}"/>
            </a:ext>
          </a:extLst>
        </xdr:cNvPr>
        <xdr:cNvSpPr/>
      </xdr:nvSpPr>
      <xdr:spPr>
        <a:xfrm>
          <a:off x="18605500" y="1467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D46A4E93-AFCD-49C8-9128-3C92E35472F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F14A6D6-6DAD-42B6-A17B-A5F5BC3BADC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D237B1DF-9E8F-48AD-B43C-DA877C5A3BB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47761553-6B3E-4637-85E3-206CB0C3F8B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F32D0B52-9F4C-44D2-9F73-601601EF5C2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64263</xdr:rowOff>
    </xdr:from>
    <xdr:to>
      <xdr:col>116</xdr:col>
      <xdr:colOff>114300</xdr:colOff>
      <xdr:row>85</xdr:row>
      <xdr:rowOff>165863</xdr:rowOff>
    </xdr:to>
    <xdr:sp macro="" textlink="">
      <xdr:nvSpPr>
        <xdr:cNvPr id="716" name="楕円 715">
          <a:extLst>
            <a:ext uri="{FF2B5EF4-FFF2-40B4-BE49-F238E27FC236}">
              <a16:creationId xmlns:a16="http://schemas.microsoft.com/office/drawing/2014/main" id="{FD3108D7-8DF9-4191-A3F1-177C27758EFB}"/>
            </a:ext>
          </a:extLst>
        </xdr:cNvPr>
        <xdr:cNvSpPr/>
      </xdr:nvSpPr>
      <xdr:spPr>
        <a:xfrm>
          <a:off x="22110700" y="1463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87140</xdr:rowOff>
    </xdr:from>
    <xdr:ext cx="469744" cy="259045"/>
    <xdr:sp macro="" textlink="">
      <xdr:nvSpPr>
        <xdr:cNvPr id="717" name="【消防施設】&#10;一人当たり面積該当値テキスト">
          <a:extLst>
            <a:ext uri="{FF2B5EF4-FFF2-40B4-BE49-F238E27FC236}">
              <a16:creationId xmlns:a16="http://schemas.microsoft.com/office/drawing/2014/main" id="{197676A2-49B5-4C0A-A3C8-420976849464}"/>
            </a:ext>
          </a:extLst>
        </xdr:cNvPr>
        <xdr:cNvSpPr txBox="1"/>
      </xdr:nvSpPr>
      <xdr:spPr>
        <a:xfrm>
          <a:off x="22199600" y="14488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74168</xdr:rowOff>
    </xdr:from>
    <xdr:to>
      <xdr:col>112</xdr:col>
      <xdr:colOff>38100</xdr:colOff>
      <xdr:row>86</xdr:row>
      <xdr:rowOff>4318</xdr:rowOff>
    </xdr:to>
    <xdr:sp macro="" textlink="">
      <xdr:nvSpPr>
        <xdr:cNvPr id="718" name="楕円 717">
          <a:extLst>
            <a:ext uri="{FF2B5EF4-FFF2-40B4-BE49-F238E27FC236}">
              <a16:creationId xmlns:a16="http://schemas.microsoft.com/office/drawing/2014/main" id="{13AD97A2-31FE-4374-93C4-18EA28D32CED}"/>
            </a:ext>
          </a:extLst>
        </xdr:cNvPr>
        <xdr:cNvSpPr/>
      </xdr:nvSpPr>
      <xdr:spPr>
        <a:xfrm>
          <a:off x="21272500" y="1464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115063</xdr:rowOff>
    </xdr:from>
    <xdr:to>
      <xdr:col>116</xdr:col>
      <xdr:colOff>63500</xdr:colOff>
      <xdr:row>85</xdr:row>
      <xdr:rowOff>124968</xdr:rowOff>
    </xdr:to>
    <xdr:cxnSp macro="">
      <xdr:nvCxnSpPr>
        <xdr:cNvPr id="719" name="直線コネクタ 718">
          <a:extLst>
            <a:ext uri="{FF2B5EF4-FFF2-40B4-BE49-F238E27FC236}">
              <a16:creationId xmlns:a16="http://schemas.microsoft.com/office/drawing/2014/main" id="{5FC0E9BF-3A3D-4F91-B693-ECFCB605FDDB}"/>
            </a:ext>
          </a:extLst>
        </xdr:cNvPr>
        <xdr:cNvCxnSpPr/>
      </xdr:nvCxnSpPr>
      <xdr:spPr>
        <a:xfrm flipV="1">
          <a:off x="21323300" y="14688313"/>
          <a:ext cx="8382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100837</xdr:rowOff>
    </xdr:from>
    <xdr:to>
      <xdr:col>107</xdr:col>
      <xdr:colOff>101600</xdr:colOff>
      <xdr:row>86</xdr:row>
      <xdr:rowOff>30987</xdr:rowOff>
    </xdr:to>
    <xdr:sp macro="" textlink="">
      <xdr:nvSpPr>
        <xdr:cNvPr id="720" name="楕円 719">
          <a:extLst>
            <a:ext uri="{FF2B5EF4-FFF2-40B4-BE49-F238E27FC236}">
              <a16:creationId xmlns:a16="http://schemas.microsoft.com/office/drawing/2014/main" id="{FB1AD038-33C8-445D-8AAF-C90D25330E73}"/>
            </a:ext>
          </a:extLst>
        </xdr:cNvPr>
        <xdr:cNvSpPr/>
      </xdr:nvSpPr>
      <xdr:spPr>
        <a:xfrm>
          <a:off x="20383500" y="1467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124968</xdr:rowOff>
    </xdr:from>
    <xdr:to>
      <xdr:col>111</xdr:col>
      <xdr:colOff>177800</xdr:colOff>
      <xdr:row>85</xdr:row>
      <xdr:rowOff>151637</xdr:rowOff>
    </xdr:to>
    <xdr:cxnSp macro="">
      <xdr:nvCxnSpPr>
        <xdr:cNvPr id="721" name="直線コネクタ 720">
          <a:extLst>
            <a:ext uri="{FF2B5EF4-FFF2-40B4-BE49-F238E27FC236}">
              <a16:creationId xmlns:a16="http://schemas.microsoft.com/office/drawing/2014/main" id="{884FDD2F-86E5-4212-BB7E-E75D7AD326EE}"/>
            </a:ext>
          </a:extLst>
        </xdr:cNvPr>
        <xdr:cNvCxnSpPr/>
      </xdr:nvCxnSpPr>
      <xdr:spPr>
        <a:xfrm flipV="1">
          <a:off x="20434300" y="14698218"/>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103124</xdr:rowOff>
    </xdr:from>
    <xdr:to>
      <xdr:col>102</xdr:col>
      <xdr:colOff>165100</xdr:colOff>
      <xdr:row>86</xdr:row>
      <xdr:rowOff>33274</xdr:rowOff>
    </xdr:to>
    <xdr:sp macro="" textlink="">
      <xdr:nvSpPr>
        <xdr:cNvPr id="722" name="楕円 721">
          <a:extLst>
            <a:ext uri="{FF2B5EF4-FFF2-40B4-BE49-F238E27FC236}">
              <a16:creationId xmlns:a16="http://schemas.microsoft.com/office/drawing/2014/main" id="{04BA78E1-1AEF-4E0A-8A6B-420854316457}"/>
            </a:ext>
          </a:extLst>
        </xdr:cNvPr>
        <xdr:cNvSpPr/>
      </xdr:nvSpPr>
      <xdr:spPr>
        <a:xfrm>
          <a:off x="19494500" y="1467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151637</xdr:rowOff>
    </xdr:from>
    <xdr:to>
      <xdr:col>107</xdr:col>
      <xdr:colOff>50800</xdr:colOff>
      <xdr:row>85</xdr:row>
      <xdr:rowOff>153924</xdr:rowOff>
    </xdr:to>
    <xdr:cxnSp macro="">
      <xdr:nvCxnSpPr>
        <xdr:cNvPr id="723" name="直線コネクタ 722">
          <a:extLst>
            <a:ext uri="{FF2B5EF4-FFF2-40B4-BE49-F238E27FC236}">
              <a16:creationId xmlns:a16="http://schemas.microsoft.com/office/drawing/2014/main" id="{92F54047-5C34-4367-A656-CD8119DB8AF4}"/>
            </a:ext>
          </a:extLst>
        </xdr:cNvPr>
        <xdr:cNvCxnSpPr/>
      </xdr:nvCxnSpPr>
      <xdr:spPr>
        <a:xfrm flipV="1">
          <a:off x="19545300" y="1472488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108077</xdr:rowOff>
    </xdr:from>
    <xdr:to>
      <xdr:col>98</xdr:col>
      <xdr:colOff>38100</xdr:colOff>
      <xdr:row>86</xdr:row>
      <xdr:rowOff>38227</xdr:rowOff>
    </xdr:to>
    <xdr:sp macro="" textlink="">
      <xdr:nvSpPr>
        <xdr:cNvPr id="724" name="楕円 723">
          <a:extLst>
            <a:ext uri="{FF2B5EF4-FFF2-40B4-BE49-F238E27FC236}">
              <a16:creationId xmlns:a16="http://schemas.microsoft.com/office/drawing/2014/main" id="{EF4F5FF9-1A86-4801-955E-55B6834F96BA}"/>
            </a:ext>
          </a:extLst>
        </xdr:cNvPr>
        <xdr:cNvSpPr/>
      </xdr:nvSpPr>
      <xdr:spPr>
        <a:xfrm>
          <a:off x="18605500" y="1468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153924</xdr:rowOff>
    </xdr:from>
    <xdr:to>
      <xdr:col>102</xdr:col>
      <xdr:colOff>114300</xdr:colOff>
      <xdr:row>85</xdr:row>
      <xdr:rowOff>158877</xdr:rowOff>
    </xdr:to>
    <xdr:cxnSp macro="">
      <xdr:nvCxnSpPr>
        <xdr:cNvPr id="725" name="直線コネクタ 724">
          <a:extLst>
            <a:ext uri="{FF2B5EF4-FFF2-40B4-BE49-F238E27FC236}">
              <a16:creationId xmlns:a16="http://schemas.microsoft.com/office/drawing/2014/main" id="{45D34EE9-59DE-4864-969B-AA825412036B}"/>
            </a:ext>
          </a:extLst>
        </xdr:cNvPr>
        <xdr:cNvCxnSpPr/>
      </xdr:nvCxnSpPr>
      <xdr:spPr>
        <a:xfrm flipV="1">
          <a:off x="18656300" y="14727174"/>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166895</xdr:rowOff>
    </xdr:from>
    <xdr:ext cx="469744" cy="259045"/>
    <xdr:sp macro="" textlink="">
      <xdr:nvSpPr>
        <xdr:cNvPr id="726" name="n_1aveValue【消防施設】&#10;一人当たり面積">
          <a:extLst>
            <a:ext uri="{FF2B5EF4-FFF2-40B4-BE49-F238E27FC236}">
              <a16:creationId xmlns:a16="http://schemas.microsoft.com/office/drawing/2014/main" id="{DDDDD5E9-F80F-4EB2-A697-50627F6537F9}"/>
            </a:ext>
          </a:extLst>
        </xdr:cNvPr>
        <xdr:cNvSpPr txBox="1"/>
      </xdr:nvSpPr>
      <xdr:spPr>
        <a:xfrm>
          <a:off x="21075727" y="1474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38879</xdr:rowOff>
    </xdr:from>
    <xdr:ext cx="469744" cy="259045"/>
    <xdr:sp macro="" textlink="">
      <xdr:nvSpPr>
        <xdr:cNvPr id="727" name="n_2aveValue【消防施設】&#10;一人当たり面積">
          <a:extLst>
            <a:ext uri="{FF2B5EF4-FFF2-40B4-BE49-F238E27FC236}">
              <a16:creationId xmlns:a16="http://schemas.microsoft.com/office/drawing/2014/main" id="{8346DE68-389E-4F55-9304-94594D328718}"/>
            </a:ext>
          </a:extLst>
        </xdr:cNvPr>
        <xdr:cNvSpPr txBox="1"/>
      </xdr:nvSpPr>
      <xdr:spPr>
        <a:xfrm>
          <a:off x="20199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31259</xdr:rowOff>
    </xdr:from>
    <xdr:ext cx="469744" cy="259045"/>
    <xdr:sp macro="" textlink="">
      <xdr:nvSpPr>
        <xdr:cNvPr id="728" name="n_3aveValue【消防施設】&#10;一人当たり面積">
          <a:extLst>
            <a:ext uri="{FF2B5EF4-FFF2-40B4-BE49-F238E27FC236}">
              <a16:creationId xmlns:a16="http://schemas.microsoft.com/office/drawing/2014/main" id="{D2FE20D1-81DB-4E6C-BC06-19D9F73FA11D}"/>
            </a:ext>
          </a:extLst>
        </xdr:cNvPr>
        <xdr:cNvSpPr txBox="1"/>
      </xdr:nvSpPr>
      <xdr:spPr>
        <a:xfrm>
          <a:off x="19310427" y="147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49801</xdr:rowOff>
    </xdr:from>
    <xdr:ext cx="469744" cy="259045"/>
    <xdr:sp macro="" textlink="">
      <xdr:nvSpPr>
        <xdr:cNvPr id="729" name="n_4aveValue【消防施設】&#10;一人当たり面積">
          <a:extLst>
            <a:ext uri="{FF2B5EF4-FFF2-40B4-BE49-F238E27FC236}">
              <a16:creationId xmlns:a16="http://schemas.microsoft.com/office/drawing/2014/main" id="{DCC810A9-0EC8-44D8-9AFE-D61D75BFF7E4}"/>
            </a:ext>
          </a:extLst>
        </xdr:cNvPr>
        <xdr:cNvSpPr txBox="1"/>
      </xdr:nvSpPr>
      <xdr:spPr>
        <a:xfrm>
          <a:off x="18421427" y="1445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20845</xdr:rowOff>
    </xdr:from>
    <xdr:ext cx="469744" cy="259045"/>
    <xdr:sp macro="" textlink="">
      <xdr:nvSpPr>
        <xdr:cNvPr id="730" name="n_1mainValue【消防施設】&#10;一人当たり面積">
          <a:extLst>
            <a:ext uri="{FF2B5EF4-FFF2-40B4-BE49-F238E27FC236}">
              <a16:creationId xmlns:a16="http://schemas.microsoft.com/office/drawing/2014/main" id="{147BE486-0546-47DE-AE9E-45918F2E6B81}"/>
            </a:ext>
          </a:extLst>
        </xdr:cNvPr>
        <xdr:cNvSpPr txBox="1"/>
      </xdr:nvSpPr>
      <xdr:spPr>
        <a:xfrm>
          <a:off x="21075727" y="1442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47514</xdr:rowOff>
    </xdr:from>
    <xdr:ext cx="469744" cy="259045"/>
    <xdr:sp macro="" textlink="">
      <xdr:nvSpPr>
        <xdr:cNvPr id="731" name="n_2mainValue【消防施設】&#10;一人当たり面積">
          <a:extLst>
            <a:ext uri="{FF2B5EF4-FFF2-40B4-BE49-F238E27FC236}">
              <a16:creationId xmlns:a16="http://schemas.microsoft.com/office/drawing/2014/main" id="{A096E89D-DF0F-479B-9992-51BD58886051}"/>
            </a:ext>
          </a:extLst>
        </xdr:cNvPr>
        <xdr:cNvSpPr txBox="1"/>
      </xdr:nvSpPr>
      <xdr:spPr>
        <a:xfrm>
          <a:off x="20199427" y="14449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49801</xdr:rowOff>
    </xdr:from>
    <xdr:ext cx="469744" cy="259045"/>
    <xdr:sp macro="" textlink="">
      <xdr:nvSpPr>
        <xdr:cNvPr id="732" name="n_3mainValue【消防施設】&#10;一人当たり面積">
          <a:extLst>
            <a:ext uri="{FF2B5EF4-FFF2-40B4-BE49-F238E27FC236}">
              <a16:creationId xmlns:a16="http://schemas.microsoft.com/office/drawing/2014/main" id="{C5E01E39-AD99-4C18-BE04-4CF922797771}"/>
            </a:ext>
          </a:extLst>
        </xdr:cNvPr>
        <xdr:cNvSpPr txBox="1"/>
      </xdr:nvSpPr>
      <xdr:spPr>
        <a:xfrm>
          <a:off x="19310427" y="1445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29354</xdr:rowOff>
    </xdr:from>
    <xdr:ext cx="469744" cy="259045"/>
    <xdr:sp macro="" textlink="">
      <xdr:nvSpPr>
        <xdr:cNvPr id="733" name="n_4mainValue【消防施設】&#10;一人当たり面積">
          <a:extLst>
            <a:ext uri="{FF2B5EF4-FFF2-40B4-BE49-F238E27FC236}">
              <a16:creationId xmlns:a16="http://schemas.microsoft.com/office/drawing/2014/main" id="{E1476854-CFAE-4840-8CAE-0F15B5EB32D1}"/>
            </a:ext>
          </a:extLst>
        </xdr:cNvPr>
        <xdr:cNvSpPr txBox="1"/>
      </xdr:nvSpPr>
      <xdr:spPr>
        <a:xfrm>
          <a:off x="18421427" y="1477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a:extLst>
            <a:ext uri="{FF2B5EF4-FFF2-40B4-BE49-F238E27FC236}">
              <a16:creationId xmlns:a16="http://schemas.microsoft.com/office/drawing/2014/main" id="{10D026A4-17D3-4DC6-9DB2-6B3F2F598D2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a:extLst>
            <a:ext uri="{FF2B5EF4-FFF2-40B4-BE49-F238E27FC236}">
              <a16:creationId xmlns:a16="http://schemas.microsoft.com/office/drawing/2014/main" id="{07CD6D6B-D324-4183-908A-BCB1A828F9A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a:extLst>
            <a:ext uri="{FF2B5EF4-FFF2-40B4-BE49-F238E27FC236}">
              <a16:creationId xmlns:a16="http://schemas.microsoft.com/office/drawing/2014/main" id="{A01F42B7-A1B3-4B3A-A366-B6E3AE5E8AC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a:extLst>
            <a:ext uri="{FF2B5EF4-FFF2-40B4-BE49-F238E27FC236}">
              <a16:creationId xmlns:a16="http://schemas.microsoft.com/office/drawing/2014/main" id="{FC75B975-3ADD-4040-9E1E-DDC97B6633B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a:extLst>
            <a:ext uri="{FF2B5EF4-FFF2-40B4-BE49-F238E27FC236}">
              <a16:creationId xmlns:a16="http://schemas.microsoft.com/office/drawing/2014/main" id="{77C1B19B-8614-4041-A97D-EB71FA8DEFE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a:extLst>
            <a:ext uri="{FF2B5EF4-FFF2-40B4-BE49-F238E27FC236}">
              <a16:creationId xmlns:a16="http://schemas.microsoft.com/office/drawing/2014/main" id="{953E36AA-E2FF-4214-BC42-64A918D030B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a:extLst>
            <a:ext uri="{FF2B5EF4-FFF2-40B4-BE49-F238E27FC236}">
              <a16:creationId xmlns:a16="http://schemas.microsoft.com/office/drawing/2014/main" id="{415F89DE-D62A-40B1-A5B1-059655AAF18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a:extLst>
            <a:ext uri="{FF2B5EF4-FFF2-40B4-BE49-F238E27FC236}">
              <a16:creationId xmlns:a16="http://schemas.microsoft.com/office/drawing/2014/main" id="{89396351-77F0-4E8C-9F78-2A279E87302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a:extLst>
            <a:ext uri="{FF2B5EF4-FFF2-40B4-BE49-F238E27FC236}">
              <a16:creationId xmlns:a16="http://schemas.microsoft.com/office/drawing/2014/main" id="{81F8F09B-D1CA-4D18-813D-5B24B7074AE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a:extLst>
            <a:ext uri="{FF2B5EF4-FFF2-40B4-BE49-F238E27FC236}">
              <a16:creationId xmlns:a16="http://schemas.microsoft.com/office/drawing/2014/main" id="{F74CF813-8B19-43E5-9B7D-5ACB4FE18AF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a:extLst>
            <a:ext uri="{FF2B5EF4-FFF2-40B4-BE49-F238E27FC236}">
              <a16:creationId xmlns:a16="http://schemas.microsoft.com/office/drawing/2014/main" id="{E86CCC38-1A30-4D36-9AFB-B87C7FBF079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a:extLst>
            <a:ext uri="{FF2B5EF4-FFF2-40B4-BE49-F238E27FC236}">
              <a16:creationId xmlns:a16="http://schemas.microsoft.com/office/drawing/2014/main" id="{FADBB01A-4925-4928-A970-12B65022255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6" name="テキスト ボックス 745">
          <a:extLst>
            <a:ext uri="{FF2B5EF4-FFF2-40B4-BE49-F238E27FC236}">
              <a16:creationId xmlns:a16="http://schemas.microsoft.com/office/drawing/2014/main" id="{242D0FFA-8AB0-4B9E-B1C2-A3D34942CA62}"/>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a:extLst>
            <a:ext uri="{FF2B5EF4-FFF2-40B4-BE49-F238E27FC236}">
              <a16:creationId xmlns:a16="http://schemas.microsoft.com/office/drawing/2014/main" id="{E7CEBA52-B7C4-4255-BDBB-CABE0088FEA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a:extLst>
            <a:ext uri="{FF2B5EF4-FFF2-40B4-BE49-F238E27FC236}">
              <a16:creationId xmlns:a16="http://schemas.microsoft.com/office/drawing/2014/main" id="{3A651897-58D5-44D4-ACC1-5537AEDF43C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a:extLst>
            <a:ext uri="{FF2B5EF4-FFF2-40B4-BE49-F238E27FC236}">
              <a16:creationId xmlns:a16="http://schemas.microsoft.com/office/drawing/2014/main" id="{006FCF57-513E-4275-922C-F2E3C001DF3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a:extLst>
            <a:ext uri="{FF2B5EF4-FFF2-40B4-BE49-F238E27FC236}">
              <a16:creationId xmlns:a16="http://schemas.microsoft.com/office/drawing/2014/main" id="{3230F423-A9A4-41AC-A418-BBB9A408CCE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a:extLst>
            <a:ext uri="{FF2B5EF4-FFF2-40B4-BE49-F238E27FC236}">
              <a16:creationId xmlns:a16="http://schemas.microsoft.com/office/drawing/2014/main" id="{CFEC725C-77DA-4EBA-94A3-2A9E4F77513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a:extLst>
            <a:ext uri="{FF2B5EF4-FFF2-40B4-BE49-F238E27FC236}">
              <a16:creationId xmlns:a16="http://schemas.microsoft.com/office/drawing/2014/main" id="{EB7C0036-9ABC-4A63-A663-0F36032AC81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a:extLst>
            <a:ext uri="{FF2B5EF4-FFF2-40B4-BE49-F238E27FC236}">
              <a16:creationId xmlns:a16="http://schemas.microsoft.com/office/drawing/2014/main" id="{3F1D1E1F-F416-4093-8130-35875BE8361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a:extLst>
            <a:ext uri="{FF2B5EF4-FFF2-40B4-BE49-F238E27FC236}">
              <a16:creationId xmlns:a16="http://schemas.microsoft.com/office/drawing/2014/main" id="{E9AB2579-5C33-4A0A-A572-1E05FBE4AF7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a:extLst>
            <a:ext uri="{FF2B5EF4-FFF2-40B4-BE49-F238E27FC236}">
              <a16:creationId xmlns:a16="http://schemas.microsoft.com/office/drawing/2014/main" id="{753833DD-3C0D-4B7C-893B-70689B190E6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6" name="テキスト ボックス 755">
          <a:extLst>
            <a:ext uri="{FF2B5EF4-FFF2-40B4-BE49-F238E27FC236}">
              <a16:creationId xmlns:a16="http://schemas.microsoft.com/office/drawing/2014/main" id="{227F67E2-3C73-4744-889C-43DE023A47CA}"/>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FC861B01-87DB-4E2E-B76A-56E17D5DE76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庁舎】&#10;有形固定資産減価償却率グラフ枠">
          <a:extLst>
            <a:ext uri="{FF2B5EF4-FFF2-40B4-BE49-F238E27FC236}">
              <a16:creationId xmlns:a16="http://schemas.microsoft.com/office/drawing/2014/main" id="{78072C8C-4AB8-4BA6-955D-710224A9EDA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35379</xdr:rowOff>
    </xdr:to>
    <xdr:cxnSp macro="">
      <xdr:nvCxnSpPr>
        <xdr:cNvPr id="759" name="直線コネクタ 758">
          <a:extLst>
            <a:ext uri="{FF2B5EF4-FFF2-40B4-BE49-F238E27FC236}">
              <a16:creationId xmlns:a16="http://schemas.microsoft.com/office/drawing/2014/main" id="{B12732EE-BB26-42DB-B501-676505AAC569}"/>
            </a:ext>
          </a:extLst>
        </xdr:cNvPr>
        <xdr:cNvCxnSpPr/>
      </xdr:nvCxnSpPr>
      <xdr:spPr>
        <a:xfrm flipV="1">
          <a:off x="16318864" y="1709547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0" name="【庁舎】&#10;有形固定資産減価償却率最小値テキスト">
          <a:extLst>
            <a:ext uri="{FF2B5EF4-FFF2-40B4-BE49-F238E27FC236}">
              <a16:creationId xmlns:a16="http://schemas.microsoft.com/office/drawing/2014/main" id="{F9E45414-D91A-416D-993C-53DBDCADBF37}"/>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1" name="直線コネクタ 760">
          <a:extLst>
            <a:ext uri="{FF2B5EF4-FFF2-40B4-BE49-F238E27FC236}">
              <a16:creationId xmlns:a16="http://schemas.microsoft.com/office/drawing/2014/main" id="{C3FD26FA-A92B-4196-A9F9-CE79D1BC4F9E}"/>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762" name="【庁舎】&#10;有形固定資産減価償却率最大値テキスト">
          <a:extLst>
            <a:ext uri="{FF2B5EF4-FFF2-40B4-BE49-F238E27FC236}">
              <a16:creationId xmlns:a16="http://schemas.microsoft.com/office/drawing/2014/main" id="{CC33D08E-91A2-43F5-A117-1462B9AD4B82}"/>
            </a:ext>
          </a:extLst>
        </xdr:cNvPr>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763" name="直線コネクタ 762">
          <a:extLst>
            <a:ext uri="{FF2B5EF4-FFF2-40B4-BE49-F238E27FC236}">
              <a16:creationId xmlns:a16="http://schemas.microsoft.com/office/drawing/2014/main" id="{3E615A43-395C-430C-862F-7519D36F3AB0}"/>
            </a:ext>
          </a:extLst>
        </xdr:cNvPr>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97263</xdr:rowOff>
    </xdr:from>
    <xdr:ext cx="405111" cy="259045"/>
    <xdr:sp macro="" textlink="">
      <xdr:nvSpPr>
        <xdr:cNvPr id="764" name="【庁舎】&#10;有形固定資産減価償却率平均値テキスト">
          <a:extLst>
            <a:ext uri="{FF2B5EF4-FFF2-40B4-BE49-F238E27FC236}">
              <a16:creationId xmlns:a16="http://schemas.microsoft.com/office/drawing/2014/main" id="{64510FB2-023A-4E62-B92B-4297918C6412}"/>
            </a:ext>
          </a:extLst>
        </xdr:cNvPr>
        <xdr:cNvSpPr txBox="1"/>
      </xdr:nvSpPr>
      <xdr:spPr>
        <a:xfrm>
          <a:off x="16357600" y="17756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74386</xdr:rowOff>
    </xdr:from>
    <xdr:to>
      <xdr:col>85</xdr:col>
      <xdr:colOff>177800</xdr:colOff>
      <xdr:row>105</xdr:row>
      <xdr:rowOff>4536</xdr:rowOff>
    </xdr:to>
    <xdr:sp macro="" textlink="">
      <xdr:nvSpPr>
        <xdr:cNvPr id="765" name="フローチャート: 判断 764">
          <a:extLst>
            <a:ext uri="{FF2B5EF4-FFF2-40B4-BE49-F238E27FC236}">
              <a16:creationId xmlns:a16="http://schemas.microsoft.com/office/drawing/2014/main" id="{B5CA5EF3-4819-4477-BF2E-F4DD149DEB54}"/>
            </a:ext>
          </a:extLst>
        </xdr:cNvPr>
        <xdr:cNvSpPr/>
      </xdr:nvSpPr>
      <xdr:spPr>
        <a:xfrm>
          <a:off x="16268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58057</xdr:rowOff>
    </xdr:from>
    <xdr:to>
      <xdr:col>81</xdr:col>
      <xdr:colOff>101600</xdr:colOff>
      <xdr:row>104</xdr:row>
      <xdr:rowOff>159657</xdr:rowOff>
    </xdr:to>
    <xdr:sp macro="" textlink="">
      <xdr:nvSpPr>
        <xdr:cNvPr id="766" name="フローチャート: 判断 765">
          <a:extLst>
            <a:ext uri="{FF2B5EF4-FFF2-40B4-BE49-F238E27FC236}">
              <a16:creationId xmlns:a16="http://schemas.microsoft.com/office/drawing/2014/main" id="{63A1AF1D-4321-42F8-8999-045A65736F9A}"/>
            </a:ext>
          </a:extLst>
        </xdr:cNvPr>
        <xdr:cNvSpPr/>
      </xdr:nvSpPr>
      <xdr:spPr>
        <a:xfrm>
          <a:off x="15430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53158</xdr:rowOff>
    </xdr:from>
    <xdr:to>
      <xdr:col>76</xdr:col>
      <xdr:colOff>165100</xdr:colOff>
      <xdr:row>105</xdr:row>
      <xdr:rowOff>154758</xdr:rowOff>
    </xdr:to>
    <xdr:sp macro="" textlink="">
      <xdr:nvSpPr>
        <xdr:cNvPr id="767" name="フローチャート: 判断 766">
          <a:extLst>
            <a:ext uri="{FF2B5EF4-FFF2-40B4-BE49-F238E27FC236}">
              <a16:creationId xmlns:a16="http://schemas.microsoft.com/office/drawing/2014/main" id="{49F75D2A-37AC-433E-BC79-86C29FC4E2DF}"/>
            </a:ext>
          </a:extLst>
        </xdr:cNvPr>
        <xdr:cNvSpPr/>
      </xdr:nvSpPr>
      <xdr:spPr>
        <a:xfrm>
          <a:off x="14541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64588</xdr:rowOff>
    </xdr:from>
    <xdr:to>
      <xdr:col>72</xdr:col>
      <xdr:colOff>38100</xdr:colOff>
      <xdr:row>105</xdr:row>
      <xdr:rowOff>166188</xdr:rowOff>
    </xdr:to>
    <xdr:sp macro="" textlink="">
      <xdr:nvSpPr>
        <xdr:cNvPr id="768" name="フローチャート: 判断 767">
          <a:extLst>
            <a:ext uri="{FF2B5EF4-FFF2-40B4-BE49-F238E27FC236}">
              <a16:creationId xmlns:a16="http://schemas.microsoft.com/office/drawing/2014/main" id="{B2FCE3F1-A577-4BEF-93E7-D8A3F21D909F}"/>
            </a:ext>
          </a:extLst>
        </xdr:cNvPr>
        <xdr:cNvSpPr/>
      </xdr:nvSpPr>
      <xdr:spPr>
        <a:xfrm>
          <a:off x="13652500" y="1806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56424</xdr:rowOff>
    </xdr:from>
    <xdr:to>
      <xdr:col>67</xdr:col>
      <xdr:colOff>101600</xdr:colOff>
      <xdr:row>105</xdr:row>
      <xdr:rowOff>158024</xdr:rowOff>
    </xdr:to>
    <xdr:sp macro="" textlink="">
      <xdr:nvSpPr>
        <xdr:cNvPr id="769" name="フローチャート: 判断 768">
          <a:extLst>
            <a:ext uri="{FF2B5EF4-FFF2-40B4-BE49-F238E27FC236}">
              <a16:creationId xmlns:a16="http://schemas.microsoft.com/office/drawing/2014/main" id="{92DD077A-3844-4498-96DC-1467FB0A15E1}"/>
            </a:ext>
          </a:extLst>
        </xdr:cNvPr>
        <xdr:cNvSpPr/>
      </xdr:nvSpPr>
      <xdr:spPr>
        <a:xfrm>
          <a:off x="12763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E5BC22DE-F372-4481-8EFB-1111EE4E453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F1608503-B8E9-47A1-8B26-D4A9BD19521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4F46042B-9D9C-480E-8A63-F1EAB7DF3DF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D24852D7-6942-48D1-85C6-88CACBB51A5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334514E2-05F7-4E1D-8E76-D0803FF9697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58057</xdr:rowOff>
    </xdr:from>
    <xdr:to>
      <xdr:col>85</xdr:col>
      <xdr:colOff>177800</xdr:colOff>
      <xdr:row>107</xdr:row>
      <xdr:rowOff>159657</xdr:rowOff>
    </xdr:to>
    <xdr:sp macro="" textlink="">
      <xdr:nvSpPr>
        <xdr:cNvPr id="775" name="楕円 774">
          <a:extLst>
            <a:ext uri="{FF2B5EF4-FFF2-40B4-BE49-F238E27FC236}">
              <a16:creationId xmlns:a16="http://schemas.microsoft.com/office/drawing/2014/main" id="{E8A21631-AAB5-45C0-B33B-79F766663194}"/>
            </a:ext>
          </a:extLst>
        </xdr:cNvPr>
        <xdr:cNvSpPr/>
      </xdr:nvSpPr>
      <xdr:spPr>
        <a:xfrm>
          <a:off x="16268700" y="184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36484</xdr:rowOff>
    </xdr:from>
    <xdr:ext cx="405111" cy="259045"/>
    <xdr:sp macro="" textlink="">
      <xdr:nvSpPr>
        <xdr:cNvPr id="776" name="【庁舎】&#10;有形固定資産減価償却率該当値テキスト">
          <a:extLst>
            <a:ext uri="{FF2B5EF4-FFF2-40B4-BE49-F238E27FC236}">
              <a16:creationId xmlns:a16="http://schemas.microsoft.com/office/drawing/2014/main" id="{651D76B6-1F9E-4324-B59E-04E64350A6F3}"/>
            </a:ext>
          </a:extLst>
        </xdr:cNvPr>
        <xdr:cNvSpPr txBox="1"/>
      </xdr:nvSpPr>
      <xdr:spPr>
        <a:xfrm>
          <a:off x="16357600" y="1838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25400</xdr:rowOff>
    </xdr:from>
    <xdr:to>
      <xdr:col>81</xdr:col>
      <xdr:colOff>101600</xdr:colOff>
      <xdr:row>107</xdr:row>
      <xdr:rowOff>127000</xdr:rowOff>
    </xdr:to>
    <xdr:sp macro="" textlink="">
      <xdr:nvSpPr>
        <xdr:cNvPr id="777" name="楕円 776">
          <a:extLst>
            <a:ext uri="{FF2B5EF4-FFF2-40B4-BE49-F238E27FC236}">
              <a16:creationId xmlns:a16="http://schemas.microsoft.com/office/drawing/2014/main" id="{300101AB-9BA4-424E-8595-CACAA7A6C419}"/>
            </a:ext>
          </a:extLst>
        </xdr:cNvPr>
        <xdr:cNvSpPr/>
      </xdr:nvSpPr>
      <xdr:spPr>
        <a:xfrm>
          <a:off x="15430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76200</xdr:rowOff>
    </xdr:from>
    <xdr:to>
      <xdr:col>85</xdr:col>
      <xdr:colOff>127000</xdr:colOff>
      <xdr:row>107</xdr:row>
      <xdr:rowOff>108857</xdr:rowOff>
    </xdr:to>
    <xdr:cxnSp macro="">
      <xdr:nvCxnSpPr>
        <xdr:cNvPr id="778" name="直線コネクタ 777">
          <a:extLst>
            <a:ext uri="{FF2B5EF4-FFF2-40B4-BE49-F238E27FC236}">
              <a16:creationId xmlns:a16="http://schemas.microsoft.com/office/drawing/2014/main" id="{E9A0B911-51AD-480B-9EED-CC11D4B5016A}"/>
            </a:ext>
          </a:extLst>
        </xdr:cNvPr>
        <xdr:cNvCxnSpPr/>
      </xdr:nvCxnSpPr>
      <xdr:spPr>
        <a:xfrm>
          <a:off x="15481300" y="1842135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74386</xdr:rowOff>
    </xdr:from>
    <xdr:to>
      <xdr:col>76</xdr:col>
      <xdr:colOff>165100</xdr:colOff>
      <xdr:row>107</xdr:row>
      <xdr:rowOff>4536</xdr:rowOff>
    </xdr:to>
    <xdr:sp macro="" textlink="">
      <xdr:nvSpPr>
        <xdr:cNvPr id="779" name="楕円 778">
          <a:extLst>
            <a:ext uri="{FF2B5EF4-FFF2-40B4-BE49-F238E27FC236}">
              <a16:creationId xmlns:a16="http://schemas.microsoft.com/office/drawing/2014/main" id="{8AA103E5-8AC0-4C86-A997-A6C24E9AAC57}"/>
            </a:ext>
          </a:extLst>
        </xdr:cNvPr>
        <xdr:cNvSpPr/>
      </xdr:nvSpPr>
      <xdr:spPr>
        <a:xfrm>
          <a:off x="14541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125186</xdr:rowOff>
    </xdr:from>
    <xdr:to>
      <xdr:col>81</xdr:col>
      <xdr:colOff>50800</xdr:colOff>
      <xdr:row>107</xdr:row>
      <xdr:rowOff>76200</xdr:rowOff>
    </xdr:to>
    <xdr:cxnSp macro="">
      <xdr:nvCxnSpPr>
        <xdr:cNvPr id="780" name="直線コネクタ 779">
          <a:extLst>
            <a:ext uri="{FF2B5EF4-FFF2-40B4-BE49-F238E27FC236}">
              <a16:creationId xmlns:a16="http://schemas.microsoft.com/office/drawing/2014/main" id="{533DBB2D-9EC3-44FA-86DC-5270D6209CB9}"/>
            </a:ext>
          </a:extLst>
        </xdr:cNvPr>
        <xdr:cNvCxnSpPr/>
      </xdr:nvCxnSpPr>
      <xdr:spPr>
        <a:xfrm>
          <a:off x="14592300" y="18298886"/>
          <a:ext cx="8890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30299</xdr:rowOff>
    </xdr:from>
    <xdr:to>
      <xdr:col>72</xdr:col>
      <xdr:colOff>38100</xdr:colOff>
      <xdr:row>106</xdr:row>
      <xdr:rowOff>131899</xdr:rowOff>
    </xdr:to>
    <xdr:sp macro="" textlink="">
      <xdr:nvSpPr>
        <xdr:cNvPr id="781" name="楕円 780">
          <a:extLst>
            <a:ext uri="{FF2B5EF4-FFF2-40B4-BE49-F238E27FC236}">
              <a16:creationId xmlns:a16="http://schemas.microsoft.com/office/drawing/2014/main" id="{DC682536-8E22-490E-A8ED-678C29A724A5}"/>
            </a:ext>
          </a:extLst>
        </xdr:cNvPr>
        <xdr:cNvSpPr/>
      </xdr:nvSpPr>
      <xdr:spPr>
        <a:xfrm>
          <a:off x="13652500" y="1820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81099</xdr:rowOff>
    </xdr:from>
    <xdr:to>
      <xdr:col>76</xdr:col>
      <xdr:colOff>114300</xdr:colOff>
      <xdr:row>106</xdr:row>
      <xdr:rowOff>125186</xdr:rowOff>
    </xdr:to>
    <xdr:cxnSp macro="">
      <xdr:nvCxnSpPr>
        <xdr:cNvPr id="782" name="直線コネクタ 781">
          <a:extLst>
            <a:ext uri="{FF2B5EF4-FFF2-40B4-BE49-F238E27FC236}">
              <a16:creationId xmlns:a16="http://schemas.microsoft.com/office/drawing/2014/main" id="{882858EE-A982-4505-992C-4F74B97998A8}"/>
            </a:ext>
          </a:extLst>
        </xdr:cNvPr>
        <xdr:cNvCxnSpPr/>
      </xdr:nvCxnSpPr>
      <xdr:spPr>
        <a:xfrm>
          <a:off x="13703300" y="1825479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156029</xdr:rowOff>
    </xdr:from>
    <xdr:to>
      <xdr:col>67</xdr:col>
      <xdr:colOff>101600</xdr:colOff>
      <xdr:row>105</xdr:row>
      <xdr:rowOff>86179</xdr:rowOff>
    </xdr:to>
    <xdr:sp macro="" textlink="">
      <xdr:nvSpPr>
        <xdr:cNvPr id="783" name="楕円 782">
          <a:extLst>
            <a:ext uri="{FF2B5EF4-FFF2-40B4-BE49-F238E27FC236}">
              <a16:creationId xmlns:a16="http://schemas.microsoft.com/office/drawing/2014/main" id="{AE0BFB0D-586E-4002-83B5-5B5F85146E26}"/>
            </a:ext>
          </a:extLst>
        </xdr:cNvPr>
        <xdr:cNvSpPr/>
      </xdr:nvSpPr>
      <xdr:spPr>
        <a:xfrm>
          <a:off x="12763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35379</xdr:rowOff>
    </xdr:from>
    <xdr:to>
      <xdr:col>71</xdr:col>
      <xdr:colOff>177800</xdr:colOff>
      <xdr:row>106</xdr:row>
      <xdr:rowOff>81099</xdr:rowOff>
    </xdr:to>
    <xdr:cxnSp macro="">
      <xdr:nvCxnSpPr>
        <xdr:cNvPr id="784" name="直線コネクタ 783">
          <a:extLst>
            <a:ext uri="{FF2B5EF4-FFF2-40B4-BE49-F238E27FC236}">
              <a16:creationId xmlns:a16="http://schemas.microsoft.com/office/drawing/2014/main" id="{F8A771DB-3B66-436F-8FFD-8860384F246A}"/>
            </a:ext>
          </a:extLst>
        </xdr:cNvPr>
        <xdr:cNvCxnSpPr/>
      </xdr:nvCxnSpPr>
      <xdr:spPr>
        <a:xfrm>
          <a:off x="12814300" y="18037629"/>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4734</xdr:rowOff>
    </xdr:from>
    <xdr:ext cx="405111" cy="259045"/>
    <xdr:sp macro="" textlink="">
      <xdr:nvSpPr>
        <xdr:cNvPr id="785" name="n_1aveValue【庁舎】&#10;有形固定資産減価償却率">
          <a:extLst>
            <a:ext uri="{FF2B5EF4-FFF2-40B4-BE49-F238E27FC236}">
              <a16:creationId xmlns:a16="http://schemas.microsoft.com/office/drawing/2014/main" id="{684F1E01-2C9A-40C7-B2B3-4CB38D6CEC15}"/>
            </a:ext>
          </a:extLst>
        </xdr:cNvPr>
        <xdr:cNvSpPr txBox="1"/>
      </xdr:nvSpPr>
      <xdr:spPr>
        <a:xfrm>
          <a:off x="15266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171285</xdr:rowOff>
    </xdr:from>
    <xdr:ext cx="405111" cy="259045"/>
    <xdr:sp macro="" textlink="">
      <xdr:nvSpPr>
        <xdr:cNvPr id="786" name="n_2aveValue【庁舎】&#10;有形固定資産減価償却率">
          <a:extLst>
            <a:ext uri="{FF2B5EF4-FFF2-40B4-BE49-F238E27FC236}">
              <a16:creationId xmlns:a16="http://schemas.microsoft.com/office/drawing/2014/main" id="{5E8FE011-83EA-4E80-AD4F-FEAC7C4EB2E4}"/>
            </a:ext>
          </a:extLst>
        </xdr:cNvPr>
        <xdr:cNvSpPr txBox="1"/>
      </xdr:nvSpPr>
      <xdr:spPr>
        <a:xfrm>
          <a:off x="14389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11265</xdr:rowOff>
    </xdr:from>
    <xdr:ext cx="405111" cy="259045"/>
    <xdr:sp macro="" textlink="">
      <xdr:nvSpPr>
        <xdr:cNvPr id="787" name="n_3aveValue【庁舎】&#10;有形固定資産減価償却率">
          <a:extLst>
            <a:ext uri="{FF2B5EF4-FFF2-40B4-BE49-F238E27FC236}">
              <a16:creationId xmlns:a16="http://schemas.microsoft.com/office/drawing/2014/main" id="{6DCF2817-4F95-4303-A4EA-72F994EFD715}"/>
            </a:ext>
          </a:extLst>
        </xdr:cNvPr>
        <xdr:cNvSpPr txBox="1"/>
      </xdr:nvSpPr>
      <xdr:spPr>
        <a:xfrm>
          <a:off x="13500744" y="178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149151</xdr:rowOff>
    </xdr:from>
    <xdr:ext cx="405111" cy="259045"/>
    <xdr:sp macro="" textlink="">
      <xdr:nvSpPr>
        <xdr:cNvPr id="788" name="n_4aveValue【庁舎】&#10;有形固定資産減価償却率">
          <a:extLst>
            <a:ext uri="{FF2B5EF4-FFF2-40B4-BE49-F238E27FC236}">
              <a16:creationId xmlns:a16="http://schemas.microsoft.com/office/drawing/2014/main" id="{95CD01A9-6694-4B4E-8005-E94CE882344C}"/>
            </a:ext>
          </a:extLst>
        </xdr:cNvPr>
        <xdr:cNvSpPr txBox="1"/>
      </xdr:nvSpPr>
      <xdr:spPr>
        <a:xfrm>
          <a:off x="12611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118127</xdr:rowOff>
    </xdr:from>
    <xdr:ext cx="405111" cy="259045"/>
    <xdr:sp macro="" textlink="">
      <xdr:nvSpPr>
        <xdr:cNvPr id="789" name="n_1mainValue【庁舎】&#10;有形固定資産減価償却率">
          <a:extLst>
            <a:ext uri="{FF2B5EF4-FFF2-40B4-BE49-F238E27FC236}">
              <a16:creationId xmlns:a16="http://schemas.microsoft.com/office/drawing/2014/main" id="{B03F4AC0-23AB-4C55-BEB1-5E1F617AA141}"/>
            </a:ext>
          </a:extLst>
        </xdr:cNvPr>
        <xdr:cNvSpPr txBox="1"/>
      </xdr:nvSpPr>
      <xdr:spPr>
        <a:xfrm>
          <a:off x="15266044" y="184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167113</xdr:rowOff>
    </xdr:from>
    <xdr:ext cx="405111" cy="259045"/>
    <xdr:sp macro="" textlink="">
      <xdr:nvSpPr>
        <xdr:cNvPr id="790" name="n_2mainValue【庁舎】&#10;有形固定資産減価償却率">
          <a:extLst>
            <a:ext uri="{FF2B5EF4-FFF2-40B4-BE49-F238E27FC236}">
              <a16:creationId xmlns:a16="http://schemas.microsoft.com/office/drawing/2014/main" id="{62ADC325-AC47-41BA-BD1E-98CF6F90984A}"/>
            </a:ext>
          </a:extLst>
        </xdr:cNvPr>
        <xdr:cNvSpPr txBox="1"/>
      </xdr:nvSpPr>
      <xdr:spPr>
        <a:xfrm>
          <a:off x="14389744" y="1834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123026</xdr:rowOff>
    </xdr:from>
    <xdr:ext cx="405111" cy="259045"/>
    <xdr:sp macro="" textlink="">
      <xdr:nvSpPr>
        <xdr:cNvPr id="791" name="n_3mainValue【庁舎】&#10;有形固定資産減価償却率">
          <a:extLst>
            <a:ext uri="{FF2B5EF4-FFF2-40B4-BE49-F238E27FC236}">
              <a16:creationId xmlns:a16="http://schemas.microsoft.com/office/drawing/2014/main" id="{B9D8830F-7C28-4374-895B-D9AD452699B3}"/>
            </a:ext>
          </a:extLst>
        </xdr:cNvPr>
        <xdr:cNvSpPr txBox="1"/>
      </xdr:nvSpPr>
      <xdr:spPr>
        <a:xfrm>
          <a:off x="13500744" y="1829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102706</xdr:rowOff>
    </xdr:from>
    <xdr:ext cx="405111" cy="259045"/>
    <xdr:sp macro="" textlink="">
      <xdr:nvSpPr>
        <xdr:cNvPr id="792" name="n_4mainValue【庁舎】&#10;有形固定資産減価償却率">
          <a:extLst>
            <a:ext uri="{FF2B5EF4-FFF2-40B4-BE49-F238E27FC236}">
              <a16:creationId xmlns:a16="http://schemas.microsoft.com/office/drawing/2014/main" id="{9F6D1F3F-61D8-42E3-80A5-286EAB85CB2C}"/>
            </a:ext>
          </a:extLst>
        </xdr:cNvPr>
        <xdr:cNvSpPr txBox="1"/>
      </xdr:nvSpPr>
      <xdr:spPr>
        <a:xfrm>
          <a:off x="12611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a:extLst>
            <a:ext uri="{FF2B5EF4-FFF2-40B4-BE49-F238E27FC236}">
              <a16:creationId xmlns:a16="http://schemas.microsoft.com/office/drawing/2014/main" id="{ECF945EB-3B78-4052-8466-17B6568C574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a:extLst>
            <a:ext uri="{FF2B5EF4-FFF2-40B4-BE49-F238E27FC236}">
              <a16:creationId xmlns:a16="http://schemas.microsoft.com/office/drawing/2014/main" id="{6F61C634-D04B-47B6-8D65-526B78551A3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a:extLst>
            <a:ext uri="{FF2B5EF4-FFF2-40B4-BE49-F238E27FC236}">
              <a16:creationId xmlns:a16="http://schemas.microsoft.com/office/drawing/2014/main" id="{32906DEB-7516-453F-A144-5297211B7AB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a:extLst>
            <a:ext uri="{FF2B5EF4-FFF2-40B4-BE49-F238E27FC236}">
              <a16:creationId xmlns:a16="http://schemas.microsoft.com/office/drawing/2014/main" id="{ECF83FFF-95AE-4D23-ABB3-DCA6C0C0DBE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a:extLst>
            <a:ext uri="{FF2B5EF4-FFF2-40B4-BE49-F238E27FC236}">
              <a16:creationId xmlns:a16="http://schemas.microsoft.com/office/drawing/2014/main" id="{CEC7352D-0AFE-4313-B210-E861B665146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a:extLst>
            <a:ext uri="{FF2B5EF4-FFF2-40B4-BE49-F238E27FC236}">
              <a16:creationId xmlns:a16="http://schemas.microsoft.com/office/drawing/2014/main" id="{5BBD71AF-E6C9-4D08-85F9-37594134BC7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a:extLst>
            <a:ext uri="{FF2B5EF4-FFF2-40B4-BE49-F238E27FC236}">
              <a16:creationId xmlns:a16="http://schemas.microsoft.com/office/drawing/2014/main" id="{8C19BEF9-86B5-4482-BEFD-3F23D03567D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a:extLst>
            <a:ext uri="{FF2B5EF4-FFF2-40B4-BE49-F238E27FC236}">
              <a16:creationId xmlns:a16="http://schemas.microsoft.com/office/drawing/2014/main" id="{CE8E71BC-20A3-4F36-831A-136E47C8424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a:extLst>
            <a:ext uri="{FF2B5EF4-FFF2-40B4-BE49-F238E27FC236}">
              <a16:creationId xmlns:a16="http://schemas.microsoft.com/office/drawing/2014/main" id="{15272D61-8C78-4B18-9046-9D0EB6862B6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a:extLst>
            <a:ext uri="{FF2B5EF4-FFF2-40B4-BE49-F238E27FC236}">
              <a16:creationId xmlns:a16="http://schemas.microsoft.com/office/drawing/2014/main" id="{A3C31A2B-FB40-4727-B925-39270803247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3" name="直線コネクタ 802">
          <a:extLst>
            <a:ext uri="{FF2B5EF4-FFF2-40B4-BE49-F238E27FC236}">
              <a16:creationId xmlns:a16="http://schemas.microsoft.com/office/drawing/2014/main" id="{F4D6E5E3-B0D8-461E-A947-581F9CEE0BB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4" name="テキスト ボックス 803">
          <a:extLst>
            <a:ext uri="{FF2B5EF4-FFF2-40B4-BE49-F238E27FC236}">
              <a16:creationId xmlns:a16="http://schemas.microsoft.com/office/drawing/2014/main" id="{B92CCEC6-68D9-49F8-A920-A92E82EA9FFE}"/>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5" name="直線コネクタ 804">
          <a:extLst>
            <a:ext uri="{FF2B5EF4-FFF2-40B4-BE49-F238E27FC236}">
              <a16:creationId xmlns:a16="http://schemas.microsoft.com/office/drawing/2014/main" id="{8B0DE912-60E4-4B9F-BCFB-04E71AB9692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6" name="テキスト ボックス 805">
          <a:extLst>
            <a:ext uri="{FF2B5EF4-FFF2-40B4-BE49-F238E27FC236}">
              <a16:creationId xmlns:a16="http://schemas.microsoft.com/office/drawing/2014/main" id="{3E7C1FB5-FD56-4F99-B487-8216841D9BA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7" name="直線コネクタ 806">
          <a:extLst>
            <a:ext uri="{FF2B5EF4-FFF2-40B4-BE49-F238E27FC236}">
              <a16:creationId xmlns:a16="http://schemas.microsoft.com/office/drawing/2014/main" id="{CD24A13B-B080-4EC0-A8D0-6654A4563C1D}"/>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8" name="テキスト ボックス 807">
          <a:extLst>
            <a:ext uri="{FF2B5EF4-FFF2-40B4-BE49-F238E27FC236}">
              <a16:creationId xmlns:a16="http://schemas.microsoft.com/office/drawing/2014/main" id="{91B4799D-E62E-4846-9A89-55F2F9CBFA28}"/>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9" name="直線コネクタ 808">
          <a:extLst>
            <a:ext uri="{FF2B5EF4-FFF2-40B4-BE49-F238E27FC236}">
              <a16:creationId xmlns:a16="http://schemas.microsoft.com/office/drawing/2014/main" id="{1CEC98C0-21A9-4D93-A92B-93CB11E522C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0" name="テキスト ボックス 809">
          <a:extLst>
            <a:ext uri="{FF2B5EF4-FFF2-40B4-BE49-F238E27FC236}">
              <a16:creationId xmlns:a16="http://schemas.microsoft.com/office/drawing/2014/main" id="{057EDF82-C341-42A0-B205-2BB8557E1A6C}"/>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1" name="直線コネクタ 810">
          <a:extLst>
            <a:ext uri="{FF2B5EF4-FFF2-40B4-BE49-F238E27FC236}">
              <a16:creationId xmlns:a16="http://schemas.microsoft.com/office/drawing/2014/main" id="{E0902851-95A6-45B9-8876-6CB0DAD8D89E}"/>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12" name="テキスト ボックス 811">
          <a:extLst>
            <a:ext uri="{FF2B5EF4-FFF2-40B4-BE49-F238E27FC236}">
              <a16:creationId xmlns:a16="http://schemas.microsoft.com/office/drawing/2014/main" id="{4713A88E-77A7-4CF4-A561-296EA1B16BDA}"/>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id="{E85D1415-E190-4AB0-99BB-DB6B494D072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14" name="テキスト ボックス 813">
          <a:extLst>
            <a:ext uri="{FF2B5EF4-FFF2-40B4-BE49-F238E27FC236}">
              <a16:creationId xmlns:a16="http://schemas.microsoft.com/office/drawing/2014/main" id="{096F7875-36FA-44AD-AEBC-829AE4F51D1A}"/>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庁舎】&#10;一人当たり面積グラフ枠">
          <a:extLst>
            <a:ext uri="{FF2B5EF4-FFF2-40B4-BE49-F238E27FC236}">
              <a16:creationId xmlns:a16="http://schemas.microsoft.com/office/drawing/2014/main" id="{6F03E476-C038-4D81-93C8-D2D0F43221E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170053</xdr:rowOff>
    </xdr:from>
    <xdr:to>
      <xdr:col>116</xdr:col>
      <xdr:colOff>62864</xdr:colOff>
      <xdr:row>108</xdr:row>
      <xdr:rowOff>128143</xdr:rowOff>
    </xdr:to>
    <xdr:cxnSp macro="">
      <xdr:nvCxnSpPr>
        <xdr:cNvPr id="816" name="直線コネクタ 815">
          <a:extLst>
            <a:ext uri="{FF2B5EF4-FFF2-40B4-BE49-F238E27FC236}">
              <a16:creationId xmlns:a16="http://schemas.microsoft.com/office/drawing/2014/main" id="{FD899AA2-AC92-47B1-96F3-07E38B93E3DD}"/>
            </a:ext>
          </a:extLst>
        </xdr:cNvPr>
        <xdr:cNvCxnSpPr/>
      </xdr:nvCxnSpPr>
      <xdr:spPr>
        <a:xfrm flipV="1">
          <a:off x="22160864" y="17315053"/>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131970</xdr:rowOff>
    </xdr:from>
    <xdr:ext cx="469744" cy="259045"/>
    <xdr:sp macro="" textlink="">
      <xdr:nvSpPr>
        <xdr:cNvPr id="817" name="【庁舎】&#10;一人当たり面積最小値テキスト">
          <a:extLst>
            <a:ext uri="{FF2B5EF4-FFF2-40B4-BE49-F238E27FC236}">
              <a16:creationId xmlns:a16="http://schemas.microsoft.com/office/drawing/2014/main" id="{8E3CA149-17FA-4627-9948-20125651E82C}"/>
            </a:ext>
          </a:extLst>
        </xdr:cNvPr>
        <xdr:cNvSpPr txBox="1"/>
      </xdr:nvSpPr>
      <xdr:spPr>
        <a:xfrm>
          <a:off x="22199600" y="1864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128143</xdr:rowOff>
    </xdr:from>
    <xdr:to>
      <xdr:col>116</xdr:col>
      <xdr:colOff>152400</xdr:colOff>
      <xdr:row>108</xdr:row>
      <xdr:rowOff>128143</xdr:rowOff>
    </xdr:to>
    <xdr:cxnSp macro="">
      <xdr:nvCxnSpPr>
        <xdr:cNvPr id="818" name="直線コネクタ 817">
          <a:extLst>
            <a:ext uri="{FF2B5EF4-FFF2-40B4-BE49-F238E27FC236}">
              <a16:creationId xmlns:a16="http://schemas.microsoft.com/office/drawing/2014/main" id="{2B9CD2E5-0DCA-484B-986C-489749D5F8CA}"/>
            </a:ext>
          </a:extLst>
        </xdr:cNvPr>
        <xdr:cNvCxnSpPr/>
      </xdr:nvCxnSpPr>
      <xdr:spPr>
        <a:xfrm>
          <a:off x="22072600" y="1864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116730</xdr:rowOff>
    </xdr:from>
    <xdr:ext cx="534377" cy="259045"/>
    <xdr:sp macro="" textlink="">
      <xdr:nvSpPr>
        <xdr:cNvPr id="819" name="【庁舎】&#10;一人当たり面積最大値テキスト">
          <a:extLst>
            <a:ext uri="{FF2B5EF4-FFF2-40B4-BE49-F238E27FC236}">
              <a16:creationId xmlns:a16="http://schemas.microsoft.com/office/drawing/2014/main" id="{519A9951-8A9E-4B9E-B81B-5A2C746F2652}"/>
            </a:ext>
          </a:extLst>
        </xdr:cNvPr>
        <xdr:cNvSpPr txBox="1"/>
      </xdr:nvSpPr>
      <xdr:spPr>
        <a:xfrm>
          <a:off x="22199600" y="170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170053</xdr:rowOff>
    </xdr:from>
    <xdr:to>
      <xdr:col>116</xdr:col>
      <xdr:colOff>152400</xdr:colOff>
      <xdr:row>100</xdr:row>
      <xdr:rowOff>170053</xdr:rowOff>
    </xdr:to>
    <xdr:cxnSp macro="">
      <xdr:nvCxnSpPr>
        <xdr:cNvPr id="820" name="直線コネクタ 819">
          <a:extLst>
            <a:ext uri="{FF2B5EF4-FFF2-40B4-BE49-F238E27FC236}">
              <a16:creationId xmlns:a16="http://schemas.microsoft.com/office/drawing/2014/main" id="{51F8802D-3E92-41CF-81D1-C81A9ECC4FC0}"/>
            </a:ext>
          </a:extLst>
        </xdr:cNvPr>
        <xdr:cNvCxnSpPr/>
      </xdr:nvCxnSpPr>
      <xdr:spPr>
        <a:xfrm>
          <a:off x="22072600" y="173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129812</xdr:rowOff>
    </xdr:from>
    <xdr:ext cx="469744" cy="259045"/>
    <xdr:sp macro="" textlink="">
      <xdr:nvSpPr>
        <xdr:cNvPr id="821" name="【庁舎】&#10;一人当たり面積平均値テキスト">
          <a:extLst>
            <a:ext uri="{FF2B5EF4-FFF2-40B4-BE49-F238E27FC236}">
              <a16:creationId xmlns:a16="http://schemas.microsoft.com/office/drawing/2014/main" id="{07AD0343-84D0-40D3-8782-F3CC0609DE08}"/>
            </a:ext>
          </a:extLst>
        </xdr:cNvPr>
        <xdr:cNvSpPr txBox="1"/>
      </xdr:nvSpPr>
      <xdr:spPr>
        <a:xfrm>
          <a:off x="22199600" y="18474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151385</xdr:rowOff>
    </xdr:from>
    <xdr:to>
      <xdr:col>116</xdr:col>
      <xdr:colOff>114300</xdr:colOff>
      <xdr:row>108</xdr:row>
      <xdr:rowOff>81535</xdr:rowOff>
    </xdr:to>
    <xdr:sp macro="" textlink="">
      <xdr:nvSpPr>
        <xdr:cNvPr id="822" name="フローチャート: 判断 821">
          <a:extLst>
            <a:ext uri="{FF2B5EF4-FFF2-40B4-BE49-F238E27FC236}">
              <a16:creationId xmlns:a16="http://schemas.microsoft.com/office/drawing/2014/main" id="{5E8BCBBA-A0E6-455D-BBE6-193F9A58ADF6}"/>
            </a:ext>
          </a:extLst>
        </xdr:cNvPr>
        <xdr:cNvSpPr/>
      </xdr:nvSpPr>
      <xdr:spPr>
        <a:xfrm>
          <a:off x="22110700" y="184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153036</xdr:rowOff>
    </xdr:from>
    <xdr:to>
      <xdr:col>112</xdr:col>
      <xdr:colOff>38100</xdr:colOff>
      <xdr:row>108</xdr:row>
      <xdr:rowOff>83186</xdr:rowOff>
    </xdr:to>
    <xdr:sp macro="" textlink="">
      <xdr:nvSpPr>
        <xdr:cNvPr id="823" name="フローチャート: 判断 822">
          <a:extLst>
            <a:ext uri="{FF2B5EF4-FFF2-40B4-BE49-F238E27FC236}">
              <a16:creationId xmlns:a16="http://schemas.microsoft.com/office/drawing/2014/main" id="{1A44E0EB-63C0-4F00-A617-781F27310513}"/>
            </a:ext>
          </a:extLst>
        </xdr:cNvPr>
        <xdr:cNvSpPr/>
      </xdr:nvSpPr>
      <xdr:spPr>
        <a:xfrm>
          <a:off x="21272500" y="1849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155702</xdr:rowOff>
    </xdr:from>
    <xdr:to>
      <xdr:col>107</xdr:col>
      <xdr:colOff>101600</xdr:colOff>
      <xdr:row>108</xdr:row>
      <xdr:rowOff>85852</xdr:rowOff>
    </xdr:to>
    <xdr:sp macro="" textlink="">
      <xdr:nvSpPr>
        <xdr:cNvPr id="824" name="フローチャート: 判断 823">
          <a:extLst>
            <a:ext uri="{FF2B5EF4-FFF2-40B4-BE49-F238E27FC236}">
              <a16:creationId xmlns:a16="http://schemas.microsoft.com/office/drawing/2014/main" id="{1D66D6C5-E1AB-460A-8DF3-4053C5F949D4}"/>
            </a:ext>
          </a:extLst>
        </xdr:cNvPr>
        <xdr:cNvSpPr/>
      </xdr:nvSpPr>
      <xdr:spPr>
        <a:xfrm>
          <a:off x="20383500" y="1850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157862</xdr:rowOff>
    </xdr:from>
    <xdr:to>
      <xdr:col>102</xdr:col>
      <xdr:colOff>165100</xdr:colOff>
      <xdr:row>108</xdr:row>
      <xdr:rowOff>88012</xdr:rowOff>
    </xdr:to>
    <xdr:sp macro="" textlink="">
      <xdr:nvSpPr>
        <xdr:cNvPr id="825" name="フローチャート: 判断 824">
          <a:extLst>
            <a:ext uri="{FF2B5EF4-FFF2-40B4-BE49-F238E27FC236}">
              <a16:creationId xmlns:a16="http://schemas.microsoft.com/office/drawing/2014/main" id="{170B430B-2548-4D2F-B27A-DF2A7CE9F25C}"/>
            </a:ext>
          </a:extLst>
        </xdr:cNvPr>
        <xdr:cNvSpPr/>
      </xdr:nvSpPr>
      <xdr:spPr>
        <a:xfrm>
          <a:off x="19494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154939</xdr:rowOff>
    </xdr:from>
    <xdr:to>
      <xdr:col>98</xdr:col>
      <xdr:colOff>38100</xdr:colOff>
      <xdr:row>108</xdr:row>
      <xdr:rowOff>85089</xdr:rowOff>
    </xdr:to>
    <xdr:sp macro="" textlink="">
      <xdr:nvSpPr>
        <xdr:cNvPr id="826" name="フローチャート: 判断 825">
          <a:extLst>
            <a:ext uri="{FF2B5EF4-FFF2-40B4-BE49-F238E27FC236}">
              <a16:creationId xmlns:a16="http://schemas.microsoft.com/office/drawing/2014/main" id="{93C24AA7-7047-4252-805D-E2E5879A77FC}"/>
            </a:ext>
          </a:extLst>
        </xdr:cNvPr>
        <xdr:cNvSpPr/>
      </xdr:nvSpPr>
      <xdr:spPr>
        <a:xfrm>
          <a:off x="18605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919A0DB8-C1A9-4C85-AE0C-7B1623EC272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6832BD62-8C7C-4CE4-9196-455A58CBAF1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4EFCD61F-9181-438F-88CA-CDC2CCB5D9D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345B38E1-1254-4C45-80BC-5DF4E32B796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1F6458F9-05DE-4187-A9A6-CDD417B9677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102615</xdr:rowOff>
    </xdr:from>
    <xdr:to>
      <xdr:col>116</xdr:col>
      <xdr:colOff>114300</xdr:colOff>
      <xdr:row>108</xdr:row>
      <xdr:rowOff>32765</xdr:rowOff>
    </xdr:to>
    <xdr:sp macro="" textlink="">
      <xdr:nvSpPr>
        <xdr:cNvPr id="832" name="楕円 831">
          <a:extLst>
            <a:ext uri="{FF2B5EF4-FFF2-40B4-BE49-F238E27FC236}">
              <a16:creationId xmlns:a16="http://schemas.microsoft.com/office/drawing/2014/main" id="{F9F55E9C-D6FD-4F5E-B36E-210AD8F61427}"/>
            </a:ext>
          </a:extLst>
        </xdr:cNvPr>
        <xdr:cNvSpPr/>
      </xdr:nvSpPr>
      <xdr:spPr>
        <a:xfrm>
          <a:off x="22110700" y="1844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125492</xdr:rowOff>
    </xdr:from>
    <xdr:ext cx="469744" cy="259045"/>
    <xdr:sp macro="" textlink="">
      <xdr:nvSpPr>
        <xdr:cNvPr id="833" name="【庁舎】&#10;一人当たり面積該当値テキスト">
          <a:extLst>
            <a:ext uri="{FF2B5EF4-FFF2-40B4-BE49-F238E27FC236}">
              <a16:creationId xmlns:a16="http://schemas.microsoft.com/office/drawing/2014/main" id="{BF919431-DDEE-4EF7-98F2-CC875DBA2D76}"/>
            </a:ext>
          </a:extLst>
        </xdr:cNvPr>
        <xdr:cNvSpPr txBox="1"/>
      </xdr:nvSpPr>
      <xdr:spPr>
        <a:xfrm>
          <a:off x="22199600" y="1829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107442</xdr:rowOff>
    </xdr:from>
    <xdr:to>
      <xdr:col>112</xdr:col>
      <xdr:colOff>38100</xdr:colOff>
      <xdr:row>108</xdr:row>
      <xdr:rowOff>37592</xdr:rowOff>
    </xdr:to>
    <xdr:sp macro="" textlink="">
      <xdr:nvSpPr>
        <xdr:cNvPr id="834" name="楕円 833">
          <a:extLst>
            <a:ext uri="{FF2B5EF4-FFF2-40B4-BE49-F238E27FC236}">
              <a16:creationId xmlns:a16="http://schemas.microsoft.com/office/drawing/2014/main" id="{2FF7A211-1D48-48B8-8DD4-EADEBD8D454D}"/>
            </a:ext>
          </a:extLst>
        </xdr:cNvPr>
        <xdr:cNvSpPr/>
      </xdr:nvSpPr>
      <xdr:spPr>
        <a:xfrm>
          <a:off x="21272500" y="1845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153415</xdr:rowOff>
    </xdr:from>
    <xdr:to>
      <xdr:col>116</xdr:col>
      <xdr:colOff>63500</xdr:colOff>
      <xdr:row>107</xdr:row>
      <xdr:rowOff>158242</xdr:rowOff>
    </xdr:to>
    <xdr:cxnSp macro="">
      <xdr:nvCxnSpPr>
        <xdr:cNvPr id="835" name="直線コネクタ 834">
          <a:extLst>
            <a:ext uri="{FF2B5EF4-FFF2-40B4-BE49-F238E27FC236}">
              <a16:creationId xmlns:a16="http://schemas.microsoft.com/office/drawing/2014/main" id="{605C1EBC-7E8C-49E3-A171-1EFBBBC38F11}"/>
            </a:ext>
          </a:extLst>
        </xdr:cNvPr>
        <xdr:cNvCxnSpPr/>
      </xdr:nvCxnSpPr>
      <xdr:spPr>
        <a:xfrm flipV="1">
          <a:off x="21323300" y="18498565"/>
          <a:ext cx="838200" cy="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110871</xdr:rowOff>
    </xdr:from>
    <xdr:to>
      <xdr:col>107</xdr:col>
      <xdr:colOff>101600</xdr:colOff>
      <xdr:row>108</xdr:row>
      <xdr:rowOff>41021</xdr:rowOff>
    </xdr:to>
    <xdr:sp macro="" textlink="">
      <xdr:nvSpPr>
        <xdr:cNvPr id="836" name="楕円 835">
          <a:extLst>
            <a:ext uri="{FF2B5EF4-FFF2-40B4-BE49-F238E27FC236}">
              <a16:creationId xmlns:a16="http://schemas.microsoft.com/office/drawing/2014/main" id="{E91C64F6-8511-4515-85B7-FA0AEA211828}"/>
            </a:ext>
          </a:extLst>
        </xdr:cNvPr>
        <xdr:cNvSpPr/>
      </xdr:nvSpPr>
      <xdr:spPr>
        <a:xfrm>
          <a:off x="20383500" y="1845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158242</xdr:rowOff>
    </xdr:from>
    <xdr:to>
      <xdr:col>111</xdr:col>
      <xdr:colOff>177800</xdr:colOff>
      <xdr:row>107</xdr:row>
      <xdr:rowOff>161671</xdr:rowOff>
    </xdr:to>
    <xdr:cxnSp macro="">
      <xdr:nvCxnSpPr>
        <xdr:cNvPr id="837" name="直線コネクタ 836">
          <a:extLst>
            <a:ext uri="{FF2B5EF4-FFF2-40B4-BE49-F238E27FC236}">
              <a16:creationId xmlns:a16="http://schemas.microsoft.com/office/drawing/2014/main" id="{BE2F3FBC-CEF9-4B52-B5B5-A32106F3E744}"/>
            </a:ext>
          </a:extLst>
        </xdr:cNvPr>
        <xdr:cNvCxnSpPr/>
      </xdr:nvCxnSpPr>
      <xdr:spPr>
        <a:xfrm flipV="1">
          <a:off x="20434300" y="18503392"/>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112268</xdr:rowOff>
    </xdr:from>
    <xdr:to>
      <xdr:col>102</xdr:col>
      <xdr:colOff>165100</xdr:colOff>
      <xdr:row>108</xdr:row>
      <xdr:rowOff>42418</xdr:rowOff>
    </xdr:to>
    <xdr:sp macro="" textlink="">
      <xdr:nvSpPr>
        <xdr:cNvPr id="838" name="楕円 837">
          <a:extLst>
            <a:ext uri="{FF2B5EF4-FFF2-40B4-BE49-F238E27FC236}">
              <a16:creationId xmlns:a16="http://schemas.microsoft.com/office/drawing/2014/main" id="{D0554BC4-0672-46EC-9420-44B58717442B}"/>
            </a:ext>
          </a:extLst>
        </xdr:cNvPr>
        <xdr:cNvSpPr/>
      </xdr:nvSpPr>
      <xdr:spPr>
        <a:xfrm>
          <a:off x="19494500" y="1845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161671</xdr:rowOff>
    </xdr:from>
    <xdr:to>
      <xdr:col>107</xdr:col>
      <xdr:colOff>50800</xdr:colOff>
      <xdr:row>107</xdr:row>
      <xdr:rowOff>163068</xdr:rowOff>
    </xdr:to>
    <xdr:cxnSp macro="">
      <xdr:nvCxnSpPr>
        <xdr:cNvPr id="839" name="直線コネクタ 838">
          <a:extLst>
            <a:ext uri="{FF2B5EF4-FFF2-40B4-BE49-F238E27FC236}">
              <a16:creationId xmlns:a16="http://schemas.microsoft.com/office/drawing/2014/main" id="{57009CE4-7DEA-4F44-8B66-598349B53867}"/>
            </a:ext>
          </a:extLst>
        </xdr:cNvPr>
        <xdr:cNvCxnSpPr/>
      </xdr:nvCxnSpPr>
      <xdr:spPr>
        <a:xfrm flipV="1">
          <a:off x="19545300" y="18506821"/>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119507</xdr:rowOff>
    </xdr:from>
    <xdr:to>
      <xdr:col>98</xdr:col>
      <xdr:colOff>38100</xdr:colOff>
      <xdr:row>108</xdr:row>
      <xdr:rowOff>49657</xdr:rowOff>
    </xdr:to>
    <xdr:sp macro="" textlink="">
      <xdr:nvSpPr>
        <xdr:cNvPr id="840" name="楕円 839">
          <a:extLst>
            <a:ext uri="{FF2B5EF4-FFF2-40B4-BE49-F238E27FC236}">
              <a16:creationId xmlns:a16="http://schemas.microsoft.com/office/drawing/2014/main" id="{218BAEF7-686F-4B8E-A1BE-CD42DA481E38}"/>
            </a:ext>
          </a:extLst>
        </xdr:cNvPr>
        <xdr:cNvSpPr/>
      </xdr:nvSpPr>
      <xdr:spPr>
        <a:xfrm>
          <a:off x="18605500" y="184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163068</xdr:rowOff>
    </xdr:from>
    <xdr:to>
      <xdr:col>102</xdr:col>
      <xdr:colOff>114300</xdr:colOff>
      <xdr:row>107</xdr:row>
      <xdr:rowOff>170307</xdr:rowOff>
    </xdr:to>
    <xdr:cxnSp macro="">
      <xdr:nvCxnSpPr>
        <xdr:cNvPr id="841" name="直線コネクタ 840">
          <a:extLst>
            <a:ext uri="{FF2B5EF4-FFF2-40B4-BE49-F238E27FC236}">
              <a16:creationId xmlns:a16="http://schemas.microsoft.com/office/drawing/2014/main" id="{B3DB8428-307D-4035-9AE4-0BAB5DE3D8F6}"/>
            </a:ext>
          </a:extLst>
        </xdr:cNvPr>
        <xdr:cNvCxnSpPr/>
      </xdr:nvCxnSpPr>
      <xdr:spPr>
        <a:xfrm flipV="1">
          <a:off x="18656300" y="18508218"/>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74313</xdr:rowOff>
    </xdr:from>
    <xdr:ext cx="469744" cy="259045"/>
    <xdr:sp macro="" textlink="">
      <xdr:nvSpPr>
        <xdr:cNvPr id="842" name="n_1aveValue【庁舎】&#10;一人当たり面積">
          <a:extLst>
            <a:ext uri="{FF2B5EF4-FFF2-40B4-BE49-F238E27FC236}">
              <a16:creationId xmlns:a16="http://schemas.microsoft.com/office/drawing/2014/main" id="{0F50A779-28D8-45C9-A55C-70A0E7C541D5}"/>
            </a:ext>
          </a:extLst>
        </xdr:cNvPr>
        <xdr:cNvSpPr txBox="1"/>
      </xdr:nvSpPr>
      <xdr:spPr>
        <a:xfrm>
          <a:off x="21075727" y="1859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76979</xdr:rowOff>
    </xdr:from>
    <xdr:ext cx="469744" cy="259045"/>
    <xdr:sp macro="" textlink="">
      <xdr:nvSpPr>
        <xdr:cNvPr id="843" name="n_2aveValue【庁舎】&#10;一人当たり面積">
          <a:extLst>
            <a:ext uri="{FF2B5EF4-FFF2-40B4-BE49-F238E27FC236}">
              <a16:creationId xmlns:a16="http://schemas.microsoft.com/office/drawing/2014/main" id="{91774BF4-B422-45D4-B5D4-0A1FA974858F}"/>
            </a:ext>
          </a:extLst>
        </xdr:cNvPr>
        <xdr:cNvSpPr txBox="1"/>
      </xdr:nvSpPr>
      <xdr:spPr>
        <a:xfrm>
          <a:off x="20199427" y="1859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79139</xdr:rowOff>
    </xdr:from>
    <xdr:ext cx="469744" cy="259045"/>
    <xdr:sp macro="" textlink="">
      <xdr:nvSpPr>
        <xdr:cNvPr id="844" name="n_3aveValue【庁舎】&#10;一人当たり面積">
          <a:extLst>
            <a:ext uri="{FF2B5EF4-FFF2-40B4-BE49-F238E27FC236}">
              <a16:creationId xmlns:a16="http://schemas.microsoft.com/office/drawing/2014/main" id="{40380017-6C83-49CA-BFBC-5C101AF23B81}"/>
            </a:ext>
          </a:extLst>
        </xdr:cNvPr>
        <xdr:cNvSpPr txBox="1"/>
      </xdr:nvSpPr>
      <xdr:spPr>
        <a:xfrm>
          <a:off x="19310427" y="185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76216</xdr:rowOff>
    </xdr:from>
    <xdr:ext cx="469744" cy="259045"/>
    <xdr:sp macro="" textlink="">
      <xdr:nvSpPr>
        <xdr:cNvPr id="845" name="n_4aveValue【庁舎】&#10;一人当たり面積">
          <a:extLst>
            <a:ext uri="{FF2B5EF4-FFF2-40B4-BE49-F238E27FC236}">
              <a16:creationId xmlns:a16="http://schemas.microsoft.com/office/drawing/2014/main" id="{1E05CF5B-B5C3-424C-A1E6-EC960D6E600D}"/>
            </a:ext>
          </a:extLst>
        </xdr:cNvPr>
        <xdr:cNvSpPr txBox="1"/>
      </xdr:nvSpPr>
      <xdr:spPr>
        <a:xfrm>
          <a:off x="18421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54119</xdr:rowOff>
    </xdr:from>
    <xdr:ext cx="469744" cy="259045"/>
    <xdr:sp macro="" textlink="">
      <xdr:nvSpPr>
        <xdr:cNvPr id="846" name="n_1mainValue【庁舎】&#10;一人当たり面積">
          <a:extLst>
            <a:ext uri="{FF2B5EF4-FFF2-40B4-BE49-F238E27FC236}">
              <a16:creationId xmlns:a16="http://schemas.microsoft.com/office/drawing/2014/main" id="{2526DCA7-FFDE-419E-957C-2F750F3FBCAC}"/>
            </a:ext>
          </a:extLst>
        </xdr:cNvPr>
        <xdr:cNvSpPr txBox="1"/>
      </xdr:nvSpPr>
      <xdr:spPr>
        <a:xfrm>
          <a:off x="21075727" y="1822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57548</xdr:rowOff>
    </xdr:from>
    <xdr:ext cx="469744" cy="259045"/>
    <xdr:sp macro="" textlink="">
      <xdr:nvSpPr>
        <xdr:cNvPr id="847" name="n_2mainValue【庁舎】&#10;一人当たり面積">
          <a:extLst>
            <a:ext uri="{FF2B5EF4-FFF2-40B4-BE49-F238E27FC236}">
              <a16:creationId xmlns:a16="http://schemas.microsoft.com/office/drawing/2014/main" id="{D70BB964-0EE9-4EA8-A830-C1D036E108AF}"/>
            </a:ext>
          </a:extLst>
        </xdr:cNvPr>
        <xdr:cNvSpPr txBox="1"/>
      </xdr:nvSpPr>
      <xdr:spPr>
        <a:xfrm>
          <a:off x="20199427" y="1823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58945</xdr:rowOff>
    </xdr:from>
    <xdr:ext cx="469744" cy="259045"/>
    <xdr:sp macro="" textlink="">
      <xdr:nvSpPr>
        <xdr:cNvPr id="848" name="n_3mainValue【庁舎】&#10;一人当たり面積">
          <a:extLst>
            <a:ext uri="{FF2B5EF4-FFF2-40B4-BE49-F238E27FC236}">
              <a16:creationId xmlns:a16="http://schemas.microsoft.com/office/drawing/2014/main" id="{33C3EC83-74ED-4FA1-8EC1-0BD2A97643E7}"/>
            </a:ext>
          </a:extLst>
        </xdr:cNvPr>
        <xdr:cNvSpPr txBox="1"/>
      </xdr:nvSpPr>
      <xdr:spPr>
        <a:xfrm>
          <a:off x="19310427" y="1823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66184</xdr:rowOff>
    </xdr:from>
    <xdr:ext cx="469744" cy="259045"/>
    <xdr:sp macro="" textlink="">
      <xdr:nvSpPr>
        <xdr:cNvPr id="849" name="n_4mainValue【庁舎】&#10;一人当たり面積">
          <a:extLst>
            <a:ext uri="{FF2B5EF4-FFF2-40B4-BE49-F238E27FC236}">
              <a16:creationId xmlns:a16="http://schemas.microsoft.com/office/drawing/2014/main" id="{D174094C-7782-48B8-A359-CFDAFE9F9902}"/>
            </a:ext>
          </a:extLst>
        </xdr:cNvPr>
        <xdr:cNvSpPr txBox="1"/>
      </xdr:nvSpPr>
      <xdr:spPr>
        <a:xfrm>
          <a:off x="18421427" y="1823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id="{C359687A-2B19-4194-8865-5E77A2A9BC5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id="{432339C1-D8DD-4987-993D-6F0D3117A16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id="{50AE7B5F-C70B-42ED-AE05-E856B05343F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施設類型別の該当のある有形固定資産減価償却率について、「消防施設」以外の項目において、類似団体平均を上回っており、老朽が進んでいることがわかる。「消防施設」については、広域運用している広域喜多方消防本部の新庁舎供用開始に伴い、減価償却率は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また、一人当たり施設別の面積において、「体育館・プール」、「市民会館」、「庁舎」は類似団体平均を上回っており、主要因は、村内における地区の多岐化によるものである。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福島県北塩原村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2,591
2,550
234.08
3,427,101
3,253,661
170,864
2,207,612
4,265,849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年度の財政力指数は、</a:t>
          </a:r>
          <a:r>
            <a:rPr kumimoji="1" lang="en-US" altLang="ja-JP" sz="1100">
              <a:latin typeface="ＭＳ Ｐゴシック" panose="020B0600070205080204" pitchFamily="50" charset="-128"/>
              <a:ea typeface="ＭＳ Ｐゴシック" panose="020B0600070205080204" pitchFamily="50" charset="-128"/>
            </a:rPr>
            <a:t>0.25(</a:t>
          </a:r>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±0)</a:t>
          </a:r>
          <a:r>
            <a:rPr kumimoji="1" lang="ja-JP" altLang="en-US" sz="1100">
              <a:latin typeface="ＭＳ Ｐゴシック" panose="020B0600070205080204" pitchFamily="50" charset="-128"/>
              <a:ea typeface="ＭＳ Ｐゴシック" panose="020B0600070205080204" pitchFamily="50" charset="-128"/>
            </a:rPr>
            <a:t>であり、類似団体</a:t>
          </a:r>
        </a:p>
        <a:p>
          <a:r>
            <a:rPr kumimoji="1" lang="ja-JP" altLang="en-US" sz="1100">
              <a:latin typeface="ＭＳ Ｐゴシック" panose="020B0600070205080204" pitchFamily="50" charset="-128"/>
              <a:ea typeface="ＭＳ Ｐゴシック" panose="020B0600070205080204" pitchFamily="50" charset="-128"/>
            </a:rPr>
            <a:t>平均と比較すると、</a:t>
          </a:r>
          <a:r>
            <a:rPr kumimoji="1" lang="en-US" altLang="ja-JP" sz="1100">
              <a:latin typeface="ＭＳ Ｐゴシック" panose="020B0600070205080204" pitchFamily="50" charset="-128"/>
              <a:ea typeface="ＭＳ Ｐゴシック" panose="020B0600070205080204" pitchFamily="50" charset="-128"/>
            </a:rPr>
            <a:t>+0.02</a:t>
          </a:r>
          <a:r>
            <a:rPr kumimoji="1" lang="ja-JP" altLang="en-US" sz="1100">
              <a:latin typeface="ＭＳ Ｐゴシック" panose="020B0600070205080204" pitchFamily="50" charset="-128"/>
              <a:ea typeface="ＭＳ Ｐゴシック" panose="020B0600070205080204" pitchFamily="50" charset="-128"/>
            </a:rPr>
            <a:t>となっている。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基準財政収入額は前年度比＋</a:t>
          </a:r>
          <a:r>
            <a:rPr kumimoji="1" lang="en-US" altLang="ja-JP" sz="1100">
              <a:solidFill>
                <a:schemeClr val="tx1"/>
              </a:solidFill>
              <a:latin typeface="ＭＳ Ｐゴシック" panose="020B0600070205080204" pitchFamily="50" charset="-128"/>
              <a:ea typeface="ＭＳ Ｐゴシック" panose="020B0600070205080204" pitchFamily="50" charset="-128"/>
            </a:rPr>
            <a:t>18,568</a:t>
          </a:r>
          <a:r>
            <a:rPr kumimoji="1" lang="ja-JP" altLang="en-US" sz="1100">
              <a:solidFill>
                <a:schemeClr val="tx1"/>
              </a:solidFill>
              <a:latin typeface="ＭＳ Ｐゴシック" panose="020B0600070205080204" pitchFamily="50" charset="-128"/>
              <a:ea typeface="ＭＳ Ｐゴシック" panose="020B0600070205080204" pitchFamily="50" charset="-128"/>
            </a:rPr>
            <a:t>千円減となった。大きな要因</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は、固定資産税が前年度比▲</a:t>
          </a:r>
          <a:r>
            <a:rPr kumimoji="1" lang="en-US" altLang="ja-JP" sz="1100">
              <a:solidFill>
                <a:schemeClr val="tx1"/>
              </a:solidFill>
              <a:latin typeface="ＭＳ Ｐゴシック" panose="020B0600070205080204" pitchFamily="50" charset="-128"/>
              <a:ea typeface="ＭＳ Ｐゴシック" panose="020B0600070205080204" pitchFamily="50" charset="-128"/>
            </a:rPr>
            <a:t>14,065</a:t>
          </a:r>
          <a:r>
            <a:rPr kumimoji="1" lang="ja-JP" altLang="en-US" sz="1100">
              <a:solidFill>
                <a:schemeClr val="tx1"/>
              </a:solidFill>
              <a:latin typeface="ＭＳ Ｐゴシック" panose="020B0600070205080204" pitchFamily="50" charset="-128"/>
              <a:ea typeface="ＭＳ Ｐゴシック" panose="020B0600070205080204" pitchFamily="50" charset="-128"/>
            </a:rPr>
            <a:t>千円の減となったことによる。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さらに、基準財政需要額は</a:t>
          </a:r>
          <a:r>
            <a:rPr kumimoji="1" lang="en-US" altLang="ja-JP" sz="1100">
              <a:solidFill>
                <a:schemeClr val="tx1"/>
              </a:solidFill>
              <a:latin typeface="ＭＳ Ｐゴシック" panose="020B0600070205080204" pitchFamily="50" charset="-128"/>
              <a:ea typeface="ＭＳ Ｐゴシック" panose="020B0600070205080204" pitchFamily="50" charset="-128"/>
            </a:rPr>
            <a:t>10.4</a:t>
          </a:r>
          <a:r>
            <a:rPr kumimoji="1" lang="ja-JP" altLang="en-US" sz="1100">
              <a:solidFill>
                <a:schemeClr val="tx1"/>
              </a:solidFill>
              <a:latin typeface="ＭＳ Ｐゴシック" panose="020B0600070205080204" pitchFamily="50" charset="-128"/>
              <a:ea typeface="ＭＳ Ｐゴシック" panose="020B0600070205080204" pitchFamily="50" charset="-128"/>
            </a:rPr>
            <a:t>％伸びており単年度でみると数値の減少はあるが</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r>
            <a:rPr kumimoji="1" lang="en-US" altLang="ja-JP" sz="1100">
              <a:solidFill>
                <a:schemeClr val="tx1"/>
              </a:solidFill>
              <a:latin typeface="ＭＳ Ｐゴシック" panose="020B0600070205080204" pitchFamily="50" charset="-128"/>
              <a:ea typeface="ＭＳ Ｐゴシック" panose="020B0600070205080204" pitchFamily="50" charset="-128"/>
            </a:rPr>
            <a:t>3</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年平均値でみると指数の変動には至らなかった。</a:t>
          </a:r>
        </a:p>
        <a:p>
          <a:r>
            <a:rPr kumimoji="1" lang="ja-JP" altLang="en-US" sz="1100">
              <a:latin typeface="ＭＳ Ｐゴシック" panose="020B0600070205080204" pitchFamily="50" charset="-128"/>
              <a:ea typeface="ＭＳ Ｐゴシック" panose="020B0600070205080204" pitchFamily="50" charset="-128"/>
            </a:rPr>
            <a:t>人口減少という全国的な構造的問題を踏まえると、税収増につながる</a:t>
          </a:r>
        </a:p>
        <a:p>
          <a:r>
            <a:rPr kumimoji="1" lang="ja-JP" altLang="en-US" sz="1100">
              <a:latin typeface="ＭＳ Ｐゴシック" panose="020B0600070205080204" pitchFamily="50" charset="-128"/>
              <a:ea typeface="ＭＳ Ｐゴシック" panose="020B0600070205080204" pitchFamily="50" charset="-128"/>
            </a:rPr>
            <a:t>要因に乏しい。このため、滞納者に対し滞納処分を徹底させ徴収率を</a:t>
          </a:r>
        </a:p>
        <a:p>
          <a:r>
            <a:rPr kumimoji="1" lang="ja-JP" altLang="en-US" sz="1100">
              <a:latin typeface="ＭＳ Ｐゴシック" panose="020B0600070205080204" pitchFamily="50" charset="-128"/>
              <a:ea typeface="ＭＳ Ｐゴシック" panose="020B0600070205080204" pitchFamily="50" charset="-128"/>
            </a:rPr>
            <a:t>上げることにより、村税収入の確保に努めていく必要がある。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15724</xdr:rowOff>
    </xdr:from>
    <xdr:to>
      <xdr:col>23</xdr:col>
      <xdr:colOff>133350</xdr:colOff>
      <xdr:row>44</xdr:row>
      <xdr:rowOff>15724</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595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131432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03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15724</xdr:rowOff>
    </xdr:from>
    <xdr:to>
      <xdr:col>19</xdr:col>
      <xdr:colOff>133350</xdr:colOff>
      <xdr:row>44</xdr:row>
      <xdr:rowOff>15724</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147865</xdr:rowOff>
    </xdr:from>
    <xdr:to>
      <xdr:col>19</xdr:col>
      <xdr:colOff>184150</xdr:colOff>
      <xdr:row>44</xdr:row>
      <xdr:rowOff>78015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15724</xdr:rowOff>
    </xdr:from>
    <xdr:to>
      <xdr:col>15</xdr:col>
      <xdr:colOff>82550</xdr:colOff>
      <xdr:row>44</xdr:row>
      <xdr:rowOff>27215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595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27215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10885</xdr:rowOff>
    </xdr:from>
    <xdr:to>
      <xdr:col>11</xdr:col>
      <xdr:colOff>82550</xdr:colOff>
      <xdr:row>44</xdr:row>
      <xdr:rowOff>112485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136374</xdr:rowOff>
    </xdr:from>
    <xdr:to>
      <xdr:col>23</xdr:col>
      <xdr:colOff>184150</xdr:colOff>
      <xdr:row>44</xdr:row>
      <xdr:rowOff>66524</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152901</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136374</xdr:rowOff>
    </xdr:from>
    <xdr:to>
      <xdr:col>19</xdr:col>
      <xdr:colOff>184150</xdr:colOff>
      <xdr:row>44</xdr:row>
      <xdr:rowOff>66524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76701</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27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136374</xdr:rowOff>
    </xdr:from>
    <xdr:to>
      <xdr:col>15</xdr:col>
      <xdr:colOff>133350</xdr:colOff>
      <xdr:row>44</xdr:row>
      <xdr:rowOff>66524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76701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2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88192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88192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年度の経常収支比率は、</a:t>
          </a:r>
          <a:r>
            <a:rPr kumimoji="1" lang="en-US" altLang="ja-JP" sz="1100">
              <a:latin typeface="ＭＳ Ｐゴシック" panose="020B0600070205080204" pitchFamily="50" charset="-128"/>
              <a:ea typeface="ＭＳ Ｐゴシック" panose="020B0600070205080204" pitchFamily="50" charset="-128"/>
            </a:rPr>
            <a:t>86.7</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6.5</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となり、類似</a:t>
          </a:r>
        </a:p>
        <a:p>
          <a:r>
            <a:rPr kumimoji="1" lang="ja-JP" altLang="en-US" sz="1100">
              <a:latin typeface="ＭＳ Ｐゴシック" panose="020B0600070205080204" pitchFamily="50" charset="-128"/>
              <a:ea typeface="ＭＳ Ｐゴシック" panose="020B0600070205080204" pitchFamily="50" charset="-128"/>
            </a:rPr>
            <a:t>団体平均と比較すると、＋</a:t>
          </a:r>
          <a:r>
            <a:rPr kumimoji="1" lang="en-US" altLang="ja-JP" sz="1100">
              <a:latin typeface="ＭＳ Ｐゴシック" panose="020B0600070205080204" pitchFamily="50" charset="-128"/>
              <a:ea typeface="ＭＳ Ｐゴシック" panose="020B0600070205080204" pitchFamily="50" charset="-128"/>
            </a:rPr>
            <a:t>7.0</a:t>
          </a:r>
          <a:r>
            <a:rPr kumimoji="1" lang="ja-JP" altLang="en-US" sz="1100">
              <a:latin typeface="ＭＳ Ｐゴシック" panose="020B0600070205080204" pitchFamily="50" charset="-128"/>
              <a:ea typeface="ＭＳ Ｐゴシック" panose="020B0600070205080204" pitchFamily="50" charset="-128"/>
            </a:rPr>
            <a:t>％となっている。</a:t>
          </a:r>
        </a:p>
        <a:p>
          <a:r>
            <a:rPr kumimoji="1" lang="ja-JP" altLang="en-US" sz="1100">
              <a:latin typeface="ＭＳ Ｐゴシック" panose="020B0600070205080204" pitchFamily="50" charset="-128"/>
              <a:ea typeface="ＭＳ Ｐゴシック" panose="020B0600070205080204" pitchFamily="50" charset="-128"/>
            </a:rPr>
            <a:t>比率を押し上げた大きな要因は、公営企業会計への繰出金のうち、経</a:t>
          </a:r>
        </a:p>
        <a:p>
          <a:r>
            <a:rPr kumimoji="1" lang="ja-JP" altLang="en-US" sz="1100">
              <a:latin typeface="ＭＳ Ｐゴシック" panose="020B0600070205080204" pitchFamily="50" charset="-128"/>
              <a:ea typeface="ＭＳ Ｐゴシック" panose="020B0600070205080204" pitchFamily="50" charset="-128"/>
            </a:rPr>
            <a:t>常経費が約</a:t>
          </a:r>
          <a:r>
            <a:rPr kumimoji="1" lang="en-US" altLang="ja-JP" sz="1100">
              <a:latin typeface="ＭＳ Ｐゴシック" panose="020B0600070205080204" pitchFamily="50" charset="-128"/>
              <a:ea typeface="ＭＳ Ｐゴシック" panose="020B0600070205080204" pitchFamily="50" charset="-128"/>
            </a:rPr>
            <a:t>100</a:t>
          </a:r>
          <a:r>
            <a:rPr kumimoji="1" lang="ja-JP" altLang="en-US" sz="1100">
              <a:latin typeface="ＭＳ Ｐゴシック" panose="020B0600070205080204" pitchFamily="50" charset="-128"/>
              <a:ea typeface="ＭＳ Ｐゴシック" panose="020B0600070205080204" pitchFamily="50" charset="-128"/>
            </a:rPr>
            <a:t>百万円増えたことにある（Ｈ</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～算定方法の見直し）。</a:t>
          </a:r>
        </a:p>
        <a:p>
          <a:r>
            <a:rPr kumimoji="1" lang="ja-JP" altLang="en-US" sz="1100">
              <a:latin typeface="ＭＳ Ｐゴシック" panose="020B0600070205080204" pitchFamily="50" charset="-128"/>
              <a:ea typeface="ＭＳ Ｐゴシック" panose="020B0600070205080204" pitchFamily="50" charset="-128"/>
            </a:rPr>
            <a:t>引き続き、公債費の低減や、村税・上下水道料金の徴収対策を図ると</a:t>
          </a:r>
        </a:p>
        <a:p>
          <a:r>
            <a:rPr kumimoji="1" lang="ja-JP" altLang="en-US" sz="1100">
              <a:latin typeface="ＭＳ Ｐゴシック" panose="020B0600070205080204" pitchFamily="50" charset="-128"/>
              <a:ea typeface="ＭＳ Ｐゴシック" panose="020B0600070205080204" pitchFamily="50" charset="-128"/>
            </a:rPr>
            <a:t>ともに、公営企業会計の法適用に併せた上下水道料金の見直しにより、</a:t>
          </a:r>
        </a:p>
        <a:p>
          <a:r>
            <a:rPr kumimoji="1" lang="ja-JP" altLang="en-US" sz="1100">
              <a:latin typeface="ＭＳ Ｐゴシック" panose="020B0600070205080204" pitchFamily="50" charset="-128"/>
              <a:ea typeface="ＭＳ Ｐゴシック" panose="020B0600070205080204" pitchFamily="50" charset="-128"/>
            </a:rPr>
            <a:t>基準外繰出金の抑制を図る必要がある。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119634</xdr:rowOff>
    </xdr:from>
    <xdr:to>
      <xdr:col>23</xdr:col>
      <xdr:colOff>133350</xdr:colOff>
      <xdr:row>66</xdr:row>
      <xdr:rowOff>87376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35184"/>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59453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7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87376</xdr:rowOff>
    </xdr:from>
    <xdr:to>
      <xdr:col>24</xdr:col>
      <xdr:colOff>12700</xdr:colOff>
      <xdr:row>66</xdr:row>
      <xdr:rowOff>87376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03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34561</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7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119634</xdr:rowOff>
    </xdr:from>
    <xdr:to>
      <xdr:col>24</xdr:col>
      <xdr:colOff>12700</xdr:colOff>
      <xdr:row>59</xdr:row>
      <xdr:rowOff>119634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3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53721</xdr:rowOff>
    </xdr:from>
    <xdr:to>
      <xdr:col>23</xdr:col>
      <xdr:colOff>133350</xdr:colOff>
      <xdr:row>66</xdr:row>
      <xdr:rowOff>39116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197971"/>
          <a:ext cx="8382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21988</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23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5461</xdr:rowOff>
    </xdr:from>
    <xdr:to>
      <xdr:col>23</xdr:col>
      <xdr:colOff>184150</xdr:colOff>
      <xdr:row>64</xdr:row>
      <xdr:rowOff>107061</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39116</xdr:rowOff>
    </xdr:from>
    <xdr:to>
      <xdr:col>19</xdr:col>
      <xdr:colOff>133350</xdr:colOff>
      <xdr:row>66</xdr:row>
      <xdr:rowOff>99441</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35481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138176</xdr:rowOff>
    </xdr:from>
    <xdr:to>
      <xdr:col>19</xdr:col>
      <xdr:colOff>184150</xdr:colOff>
      <xdr:row>65</xdr:row>
      <xdr:rowOff>68326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78503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8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99441</xdr:rowOff>
    </xdr:from>
    <xdr:to>
      <xdr:col>15</xdr:col>
      <xdr:colOff>82550</xdr:colOff>
      <xdr:row>66</xdr:row>
      <xdr:rowOff>128397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415141"/>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5334</xdr:rowOff>
    </xdr:from>
    <xdr:to>
      <xdr:col>15</xdr:col>
      <xdr:colOff>133350</xdr:colOff>
      <xdr:row>65</xdr:row>
      <xdr:rowOff>106934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117111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1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111633</xdr:rowOff>
    </xdr:from>
    <xdr:to>
      <xdr:col>11</xdr:col>
      <xdr:colOff>31750</xdr:colOff>
      <xdr:row>66</xdr:row>
      <xdr:rowOff>128397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255883"/>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39116</xdr:rowOff>
    </xdr:from>
    <xdr:to>
      <xdr:col>11</xdr:col>
      <xdr:colOff>82550</xdr:colOff>
      <xdr:row>65</xdr:row>
      <xdr:rowOff>140716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150893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31877</xdr:rowOff>
    </xdr:from>
    <xdr:to>
      <xdr:col>7</xdr:col>
      <xdr:colOff>31750</xdr:colOff>
      <xdr:row>65</xdr:row>
      <xdr:rowOff>133477</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143654</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4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2921</xdr:rowOff>
    </xdr:from>
    <xdr:to>
      <xdr:col>23</xdr:col>
      <xdr:colOff>184150</xdr:colOff>
      <xdr:row>65</xdr:row>
      <xdr:rowOff>104521</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14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146448</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119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159766</xdr:rowOff>
    </xdr:from>
    <xdr:to>
      <xdr:col>19</xdr:col>
      <xdr:colOff>184150</xdr:colOff>
      <xdr:row>66</xdr:row>
      <xdr:rowOff>89916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3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74693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39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48641</xdr:rowOff>
    </xdr:from>
    <xdr:to>
      <xdr:col>15</xdr:col>
      <xdr:colOff>133350</xdr:colOff>
      <xdr:row>66</xdr:row>
      <xdr:rowOff>150241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36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135018</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450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77597</xdr:rowOff>
    </xdr:from>
    <xdr:to>
      <xdr:col>11</xdr:col>
      <xdr:colOff>82550</xdr:colOff>
      <xdr:row>67</xdr:row>
      <xdr:rowOff>7747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39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163974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479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60833</xdr:rowOff>
    </xdr:from>
    <xdr:to>
      <xdr:col>7</xdr:col>
      <xdr:colOff>31750</xdr:colOff>
      <xdr:row>65</xdr:row>
      <xdr:rowOff>162433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20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147210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29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[415,195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年度から取組んだ行財政改革（職員の減など）により、類似団体</a:t>
          </a:r>
        </a:p>
        <a:p>
          <a:r>
            <a:rPr kumimoji="1" lang="ja-JP" altLang="en-US" sz="1100">
              <a:latin typeface="ＭＳ Ｐゴシック" panose="020B0600070205080204" pitchFamily="50" charset="-128"/>
              <a:ea typeface="ＭＳ Ｐゴシック" panose="020B0600070205080204" pitchFamily="50" charset="-128"/>
            </a:rPr>
            <a:t>と比較し、</a:t>
          </a:r>
          <a:r>
            <a:rPr kumimoji="1" lang="en-US" altLang="ja-JP" sz="1100">
              <a:latin typeface="ＭＳ Ｐゴシック" panose="020B0600070205080204" pitchFamily="50" charset="-128"/>
              <a:ea typeface="ＭＳ Ｐゴシック" panose="020B0600070205080204" pitchFamily="50" charset="-128"/>
            </a:rPr>
            <a:t>80</a:t>
          </a:r>
          <a:r>
            <a:rPr kumimoji="1" lang="ja-JP" altLang="en-US" sz="1100">
              <a:latin typeface="ＭＳ Ｐゴシック" panose="020B0600070205080204" pitchFamily="50" charset="-128"/>
              <a:ea typeface="ＭＳ Ｐゴシック" panose="020B0600070205080204" pitchFamily="50" charset="-128"/>
            </a:rPr>
            <a:t>％程度の決算額となっている。</a:t>
          </a:r>
        </a:p>
        <a:p>
          <a:r>
            <a:rPr kumimoji="1" lang="ja-JP" altLang="en-US" sz="1100">
              <a:latin typeface="ＭＳ Ｐゴシック" panose="020B0600070205080204" pitchFamily="50" charset="-128"/>
              <a:ea typeface="ＭＳ Ｐゴシック" panose="020B0600070205080204" pitchFamily="50" charset="-128"/>
            </a:rPr>
            <a:t>会計年度任用職員制度が開始されたことにより、人件費の増は免れない。</a:t>
          </a:r>
        </a:p>
        <a:p>
          <a:r>
            <a:rPr kumimoji="1" lang="ja-JP" altLang="en-US" sz="1100">
              <a:latin typeface="ＭＳ Ｐゴシック" panose="020B0600070205080204" pitchFamily="50" charset="-128"/>
              <a:ea typeface="ＭＳ Ｐゴシック" panose="020B0600070205080204" pitchFamily="50" charset="-128"/>
            </a:rPr>
            <a:t>物件費については、震災以降、各種復興事業を積極的に実施してきた</a:t>
          </a:r>
        </a:p>
        <a:p>
          <a:r>
            <a:rPr kumimoji="1" lang="ja-JP" altLang="en-US" sz="1100">
              <a:latin typeface="ＭＳ Ｐゴシック" panose="020B0600070205080204" pitchFamily="50" charset="-128"/>
              <a:ea typeface="ＭＳ Ｐゴシック" panose="020B0600070205080204" pitchFamily="50" charset="-128"/>
            </a:rPr>
            <a:t>ことから、近年は高い水準で推移している。</a:t>
          </a:r>
        </a:p>
        <a:p>
          <a:r>
            <a:rPr kumimoji="1" lang="ja-JP" altLang="en-US" sz="1100">
              <a:latin typeface="ＭＳ Ｐゴシック" panose="020B0600070205080204" pitchFamily="50" charset="-128"/>
              <a:ea typeface="ＭＳ Ｐゴシック" panose="020B0600070205080204" pitchFamily="50" charset="-128"/>
            </a:rPr>
            <a:t>経常収支比率の改善を図るうえでも、経常経費等の削減を一層推し進め、</a:t>
          </a:r>
        </a:p>
        <a:p>
          <a:r>
            <a:rPr kumimoji="1" lang="ja-JP" altLang="en-US" sz="1100">
              <a:latin typeface="ＭＳ Ｐゴシック" panose="020B0600070205080204" pitchFamily="50" charset="-128"/>
              <a:ea typeface="ＭＳ Ｐゴシック" panose="020B0600070205080204" pitchFamily="50" charset="-128"/>
            </a:rPr>
            <a:t>緊縮財政に努める。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7748</xdr:rowOff>
    </xdr:from>
    <xdr:to>
      <xdr:col>23</xdr:col>
      <xdr:colOff>133350</xdr:colOff>
      <xdr:row>82</xdr:row>
      <xdr:rowOff>22574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066648"/>
          <a:ext cx="838200" cy="1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7351</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662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6958</xdr:rowOff>
    </xdr:from>
    <xdr:to>
      <xdr:col>19</xdr:col>
      <xdr:colOff>133350</xdr:colOff>
      <xdr:row>82</xdr:row>
      <xdr:rowOff>7748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65858"/>
          <a:ext cx="889000" cy="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20131</xdr:rowOff>
    </xdr:from>
    <xdr:to>
      <xdr:col>19</xdr:col>
      <xdr:colOff>184150</xdr:colOff>
      <xdr:row>82</xdr:row>
      <xdr:rowOff>121731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106508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65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4403</xdr:rowOff>
    </xdr:from>
    <xdr:to>
      <xdr:col>15</xdr:col>
      <xdr:colOff>82550</xdr:colOff>
      <xdr:row>82</xdr:row>
      <xdr:rowOff>6958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63303"/>
          <a:ext cx="889000" cy="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12669</xdr:rowOff>
    </xdr:from>
    <xdr:to>
      <xdr:col>15</xdr:col>
      <xdr:colOff>133350</xdr:colOff>
      <xdr:row>82</xdr:row>
      <xdr:rowOff>114269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99046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57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169183</xdr:rowOff>
    </xdr:from>
    <xdr:to>
      <xdr:col>11</xdr:col>
      <xdr:colOff>31750</xdr:colOff>
      <xdr:row>82</xdr:row>
      <xdr:rowOff>4403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056633"/>
          <a:ext cx="889000" cy="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12274</xdr:rowOff>
    </xdr:from>
    <xdr:to>
      <xdr:col>11</xdr:col>
      <xdr:colOff>82550</xdr:colOff>
      <xdr:row>82</xdr:row>
      <xdr:rowOff>113874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98651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15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14717</xdr:rowOff>
    </xdr:from>
    <xdr:to>
      <xdr:col>7</xdr:col>
      <xdr:colOff>31750</xdr:colOff>
      <xdr:row>82</xdr:row>
      <xdr:rowOff>116317</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101094</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5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143224</xdr:rowOff>
    </xdr:from>
    <xdr:to>
      <xdr:col>23</xdr:col>
      <xdr:colOff>184150</xdr:colOff>
      <xdr:row>82</xdr:row>
      <xdr:rowOff>73374</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03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64501</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5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128398</xdr:rowOff>
    </xdr:from>
    <xdr:to>
      <xdr:col>19</xdr:col>
      <xdr:colOff>184150</xdr:colOff>
      <xdr:row>82</xdr:row>
      <xdr:rowOff>58548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1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68725</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784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127608</xdr:rowOff>
    </xdr:from>
    <xdr:to>
      <xdr:col>15</xdr:col>
      <xdr:colOff>133350</xdr:colOff>
      <xdr:row>82</xdr:row>
      <xdr:rowOff>57758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1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67935</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8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125053</xdr:rowOff>
    </xdr:from>
    <xdr:to>
      <xdr:col>11</xdr:col>
      <xdr:colOff>82550</xdr:colOff>
      <xdr:row>82</xdr:row>
      <xdr:rowOff>55203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1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65380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81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118383</xdr:rowOff>
    </xdr:from>
    <xdr:to>
      <xdr:col>7</xdr:col>
      <xdr:colOff>31750</xdr:colOff>
      <xdr:row>82</xdr:row>
      <xdr:rowOff>48533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0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58710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74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年度のラスパイレス指数は、</a:t>
          </a:r>
          <a:r>
            <a:rPr kumimoji="1" lang="en-US" altLang="ja-JP" sz="1100">
              <a:latin typeface="ＭＳ Ｐゴシック" panose="020B0600070205080204" pitchFamily="50" charset="-128"/>
              <a:ea typeface="ＭＳ Ｐゴシック" panose="020B0600070205080204" pitchFamily="50" charset="-128"/>
            </a:rPr>
            <a:t>96.2(</a:t>
          </a:r>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±0※R02</a:t>
          </a:r>
          <a:r>
            <a:rPr kumimoji="1" lang="ja-JP" altLang="en-US" sz="1100">
              <a:latin typeface="ＭＳ Ｐゴシック" panose="020B0600070205080204" pitchFamily="50" charset="-128"/>
              <a:ea typeface="ＭＳ Ｐゴシック" panose="020B0600070205080204" pitchFamily="50" charset="-128"/>
            </a:rPr>
            <a:t> で使用している指数が</a:t>
          </a:r>
          <a:r>
            <a:rPr kumimoji="1" lang="en-US" altLang="ja-JP" sz="1100">
              <a:latin typeface="ＭＳ Ｐゴシック" panose="020B0600070205080204" pitchFamily="50" charset="-128"/>
              <a:ea typeface="ＭＳ Ｐゴシック" panose="020B0600070205080204" pitchFamily="50" charset="-128"/>
            </a:rPr>
            <a:t>R03</a:t>
          </a:r>
          <a:r>
            <a:rPr kumimoji="1" lang="ja-JP" altLang="en-US" sz="1100">
              <a:latin typeface="ＭＳ Ｐゴシック" panose="020B0600070205080204" pitchFamily="50" charset="-128"/>
              <a:ea typeface="ＭＳ Ｐゴシック" panose="020B0600070205080204" pitchFamily="50" charset="-128"/>
            </a:rPr>
            <a:t>年度の指数のため）</a:t>
          </a:r>
        </a:p>
        <a:p>
          <a:r>
            <a:rPr kumimoji="1" lang="ja-JP" altLang="en-US" sz="1100">
              <a:latin typeface="ＭＳ Ｐゴシック" panose="020B0600070205080204" pitchFamily="50" charset="-128"/>
              <a:ea typeface="ＭＳ Ｐゴシック" panose="020B0600070205080204" pitchFamily="50" charset="-128"/>
            </a:rPr>
            <a:t>団体平均より</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ポイント上回っている。</a:t>
          </a:r>
        </a:p>
        <a:p>
          <a:r>
            <a:rPr kumimoji="1" lang="ja-JP" altLang="en-US" sz="1100">
              <a:latin typeface="ＭＳ Ｐゴシック" panose="020B0600070205080204" pitchFamily="50" charset="-128"/>
              <a:ea typeface="ＭＳ Ｐゴシック" panose="020B0600070205080204" pitchFamily="50" charset="-128"/>
            </a:rPr>
            <a:t>全国市・町村平均を上回ってはいないが、より一層の給与の適正化に</a:t>
          </a:r>
        </a:p>
        <a:p>
          <a:r>
            <a:rPr kumimoji="1" lang="ja-JP" altLang="en-US" sz="1100">
              <a:latin typeface="ＭＳ Ｐゴシック" panose="020B0600070205080204" pitchFamily="50" charset="-128"/>
              <a:ea typeface="ＭＳ Ｐゴシック" panose="020B0600070205080204" pitchFamily="50" charset="-128"/>
            </a:rPr>
            <a:t>努める必要がある。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62864</xdr:rowOff>
    </xdr:from>
    <xdr:to>
      <xdr:col>81</xdr:col>
      <xdr:colOff>44450</xdr:colOff>
      <xdr:row>87</xdr:row>
      <xdr:rowOff>62864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179800" y="149790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103522</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676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62864</xdr:rowOff>
    </xdr:from>
    <xdr:to>
      <xdr:col>77</xdr:col>
      <xdr:colOff>44450</xdr:colOff>
      <xdr:row>87</xdr:row>
      <xdr:rowOff>129223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5290800" y="14979014"/>
          <a:ext cx="889000" cy="6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68898</xdr:rowOff>
    </xdr:from>
    <xdr:to>
      <xdr:col>77</xdr:col>
      <xdr:colOff>95250</xdr:colOff>
      <xdr:row>86</xdr:row>
      <xdr:rowOff>170498</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9225</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582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68898</xdr:rowOff>
    </xdr:from>
    <xdr:to>
      <xdr:col>72</xdr:col>
      <xdr:colOff>203200</xdr:colOff>
      <xdr:row>87</xdr:row>
      <xdr:rowOff>129223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4401800" y="1498504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144479</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56832</xdr:rowOff>
    </xdr:from>
    <xdr:to>
      <xdr:col>68</xdr:col>
      <xdr:colOff>152400</xdr:colOff>
      <xdr:row>87</xdr:row>
      <xdr:rowOff>68898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512800" y="14972982"/>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32702</xdr:rowOff>
    </xdr:from>
    <xdr:to>
      <xdr:col>68</xdr:col>
      <xdr:colOff>203200</xdr:colOff>
      <xdr:row>86</xdr:row>
      <xdr:rowOff>134302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144479</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12064</xdr:rowOff>
    </xdr:from>
    <xdr:to>
      <xdr:col>81</xdr:col>
      <xdr:colOff>95250</xdr:colOff>
      <xdr:row>87</xdr:row>
      <xdr:rowOff>113664</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9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155591</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90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12064</xdr:rowOff>
    </xdr:from>
    <xdr:to>
      <xdr:col>77</xdr:col>
      <xdr:colOff>95250</xdr:colOff>
      <xdr:row>87</xdr:row>
      <xdr:rowOff>113664</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9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98441</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5014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78423</xdr:rowOff>
    </xdr:from>
    <xdr:to>
      <xdr:col>73</xdr:col>
      <xdr:colOff>44450</xdr:colOff>
      <xdr:row>88</xdr:row>
      <xdr:rowOff>8573</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99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164800</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5080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18098</xdr:rowOff>
    </xdr:from>
    <xdr:to>
      <xdr:col>68</xdr:col>
      <xdr:colOff>203200</xdr:colOff>
      <xdr:row>87</xdr:row>
      <xdr:rowOff>119698</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104475</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502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6032</xdr:rowOff>
    </xdr:from>
    <xdr:to>
      <xdr:col>64</xdr:col>
      <xdr:colOff>152400</xdr:colOff>
      <xdr:row>87</xdr:row>
      <xdr:rowOff>107632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92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92409</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500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村の面積は広大で地区が点在している。</a:t>
          </a:r>
        </a:p>
        <a:p>
          <a:r>
            <a:rPr kumimoji="1" lang="ja-JP" altLang="en-US" sz="1100">
              <a:latin typeface="ＭＳ Ｐゴシック" panose="020B0600070205080204" pitchFamily="50" charset="-128"/>
              <a:ea typeface="ＭＳ Ｐゴシック" panose="020B0600070205080204" pitchFamily="50" charset="-128"/>
            </a:rPr>
            <a:t>このため、出張所や学校等の教育施設を各地に配置していたが、平成</a:t>
          </a:r>
        </a:p>
        <a:p>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年度以降の機構改革による課の統合、支所の廃止、幼稚園・小学校</a:t>
          </a:r>
        </a:p>
        <a:p>
          <a:r>
            <a:rPr kumimoji="1" lang="ja-JP" altLang="en-US" sz="1100">
              <a:latin typeface="ＭＳ Ｐゴシック" panose="020B0600070205080204" pitchFamily="50" charset="-128"/>
              <a:ea typeface="ＭＳ Ｐゴシック" panose="020B0600070205080204" pitchFamily="50" charset="-128"/>
            </a:rPr>
            <a:t>の統廃合、職員定数の削減に取組んできた。</a:t>
          </a:r>
        </a:p>
        <a:p>
          <a:r>
            <a:rPr kumimoji="1" lang="ja-JP" altLang="en-US" sz="1100">
              <a:latin typeface="ＭＳ Ｐゴシック" panose="020B0600070205080204" pitchFamily="50" charset="-128"/>
              <a:ea typeface="ＭＳ Ｐゴシック" panose="020B0600070205080204" pitchFamily="50" charset="-128"/>
            </a:rPr>
            <a:t>今後も行政課題に的確に対応できる組織力の強化、職員の能力向上を</a:t>
          </a:r>
        </a:p>
        <a:p>
          <a:r>
            <a:rPr kumimoji="1" lang="ja-JP" altLang="en-US" sz="1100">
              <a:latin typeface="ＭＳ Ｐゴシック" panose="020B0600070205080204" pitchFamily="50" charset="-128"/>
              <a:ea typeface="ＭＳ Ｐゴシック" panose="020B0600070205080204" pitchFamily="50" charset="-128"/>
            </a:rPr>
            <a:t>図り、職員定数の適正化を推進する。</a:t>
          </a: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09" name="定員管理の状況最小値テキスト">
          <a:extLst>
            <a:ext uri="{FF2B5EF4-FFF2-40B4-BE49-F238E27FC236}">
              <a16:creationId xmlns:a16="http://schemas.microsoft.com/office/drawing/2014/main" id="{00000000-0008-0000-0300-000035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1" name="定員管理の状況最大値テキスト">
          <a:extLst>
            <a:ext uri="{FF2B5EF4-FFF2-40B4-BE49-F238E27FC236}">
              <a16:creationId xmlns:a16="http://schemas.microsoft.com/office/drawing/2014/main" id="{00000000-0008-0000-0300-000037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76315</xdr:rowOff>
    </xdr:from>
    <xdr:to>
      <xdr:col>81</xdr:col>
      <xdr:colOff>44450</xdr:colOff>
      <xdr:row>59</xdr:row>
      <xdr:rowOff>83784</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179800" y="10191865"/>
          <a:ext cx="838200" cy="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15517</xdr:rowOff>
    </xdr:from>
    <xdr:ext cx="762000" cy="259045"/>
    <xdr:sp macro="" textlink="">
      <xdr:nvSpPr>
        <xdr:cNvPr id="314" name="定員管理の状況平均値テキスト">
          <a:extLst>
            <a:ext uri="{FF2B5EF4-FFF2-40B4-BE49-F238E27FC236}">
              <a16:creationId xmlns:a16="http://schemas.microsoft.com/office/drawing/2014/main" id="{00000000-0008-0000-0300-00003A010000}"/>
            </a:ext>
          </a:extLst>
        </xdr:cNvPr>
        <xdr:cNvSpPr txBox="1"/>
      </xdr:nvSpPr>
      <xdr:spPr>
        <a:xfrm>
          <a:off x="17106900" y="1013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70914</xdr:rowOff>
    </xdr:from>
    <xdr:to>
      <xdr:col>77</xdr:col>
      <xdr:colOff>44450</xdr:colOff>
      <xdr:row>59</xdr:row>
      <xdr:rowOff>76315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5290800" y="10186464"/>
          <a:ext cx="889000" cy="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49071</xdr:rowOff>
    </xdr:from>
    <xdr:to>
      <xdr:col>77</xdr:col>
      <xdr:colOff>95250</xdr:colOff>
      <xdr:row>59</xdr:row>
      <xdr:rowOff>150671</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1290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135448</xdr:rowOff>
    </xdr:from>
    <xdr:ext cx="7366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5798800" y="10250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61952</xdr:rowOff>
    </xdr:from>
    <xdr:to>
      <xdr:col>72</xdr:col>
      <xdr:colOff>203200</xdr:colOff>
      <xdr:row>59</xdr:row>
      <xdr:rowOff>70914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4401800" y="10177502"/>
          <a:ext cx="889000" cy="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59412</xdr:rowOff>
    </xdr:from>
    <xdr:to>
      <xdr:col>73</xdr:col>
      <xdr:colOff>44450</xdr:colOff>
      <xdr:row>59</xdr:row>
      <xdr:rowOff>161012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5240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145789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909800" y="10261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57586</xdr:rowOff>
    </xdr:from>
    <xdr:to>
      <xdr:col>68</xdr:col>
      <xdr:colOff>152400</xdr:colOff>
      <xdr:row>59</xdr:row>
      <xdr:rowOff>61952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3512800" y="10173136"/>
          <a:ext cx="889000" cy="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54815</xdr:rowOff>
    </xdr:from>
    <xdr:to>
      <xdr:col>68</xdr:col>
      <xdr:colOff>203200</xdr:colOff>
      <xdr:row>59</xdr:row>
      <xdr:rowOff>156415</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4351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141192</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020800" y="1025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59872</xdr:rowOff>
    </xdr:from>
    <xdr:to>
      <xdr:col>64</xdr:col>
      <xdr:colOff>152400</xdr:colOff>
      <xdr:row>59</xdr:row>
      <xdr:rowOff>161472</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462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146249</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1318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32984</xdr:rowOff>
    </xdr:from>
    <xdr:to>
      <xdr:col>81</xdr:col>
      <xdr:colOff>95250</xdr:colOff>
      <xdr:row>59</xdr:row>
      <xdr:rowOff>134584</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967200" y="1014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49511</xdr:rowOff>
    </xdr:from>
    <xdr:ext cx="762000" cy="259045"/>
    <xdr:sp macro="" textlink="">
      <xdr:nvSpPr>
        <xdr:cNvPr id="333" name="定員管理の状況該当値テキスト">
          <a:extLst>
            <a:ext uri="{FF2B5EF4-FFF2-40B4-BE49-F238E27FC236}">
              <a16:creationId xmlns:a16="http://schemas.microsoft.com/office/drawing/2014/main" id="{00000000-0008-0000-0300-00004D010000}"/>
            </a:ext>
          </a:extLst>
        </xdr:cNvPr>
        <xdr:cNvSpPr txBox="1"/>
      </xdr:nvSpPr>
      <xdr:spPr>
        <a:xfrm>
          <a:off x="17106900" y="999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25515</xdr:rowOff>
    </xdr:from>
    <xdr:to>
      <xdr:col>77</xdr:col>
      <xdr:colOff>95250</xdr:colOff>
      <xdr:row>59</xdr:row>
      <xdr:rowOff>127115</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129000" y="1014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137292</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98800" y="9909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20114</xdr:rowOff>
    </xdr:from>
    <xdr:to>
      <xdr:col>73</xdr:col>
      <xdr:colOff>44450</xdr:colOff>
      <xdr:row>59</xdr:row>
      <xdr:rowOff>121714</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5240000" y="1013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131891</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909800" y="990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11152</xdr:rowOff>
    </xdr:from>
    <xdr:to>
      <xdr:col>68</xdr:col>
      <xdr:colOff>203200</xdr:colOff>
      <xdr:row>59</xdr:row>
      <xdr:rowOff>112752</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4351000" y="1012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122929</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9895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6786</xdr:rowOff>
    </xdr:from>
    <xdr:to>
      <xdr:col>64</xdr:col>
      <xdr:colOff>152400</xdr:colOff>
      <xdr:row>59</xdr:row>
      <xdr:rowOff>108386</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3462000" y="1012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118563</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989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実質公債費率</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単年度</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は、前年度比</a:t>
          </a:r>
          <a:r>
            <a:rPr kumimoji="1" lang="en-US" altLang="ja-JP" sz="1100">
              <a:latin typeface="ＭＳ Ｐゴシック" panose="020B0600070205080204" pitchFamily="50" charset="-128"/>
              <a:ea typeface="ＭＳ Ｐゴシック" panose="020B0600070205080204" pitchFamily="50" charset="-128"/>
            </a:rPr>
            <a:t>0.57</a:t>
          </a:r>
          <a:r>
            <a:rPr kumimoji="1" lang="ja-JP" altLang="en-US" sz="1100">
              <a:latin typeface="ＭＳ Ｐゴシック" panose="020B0600070205080204" pitchFamily="50" charset="-128"/>
              <a:ea typeface="ＭＳ Ｐゴシック" panose="020B0600070205080204" pitchFamily="50" charset="-128"/>
            </a:rPr>
            <a:t>ポイントの減、</a:t>
          </a:r>
        </a:p>
        <a:p>
          <a:r>
            <a:rPr kumimoji="1" lang="ja-JP" altLang="en-US" sz="1100">
              <a:latin typeface="ＭＳ Ｐゴシック" panose="020B0600070205080204" pitchFamily="50" charset="-128"/>
              <a:ea typeface="ＭＳ Ｐゴシック" panose="020B0600070205080204" pitchFamily="50" charset="-128"/>
            </a:rPr>
            <a:t>実質公債費率</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ヵ年平均</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は、前年度比</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ポイントの減となった。</a:t>
          </a:r>
        </a:p>
        <a:p>
          <a:r>
            <a:rPr kumimoji="1" lang="ja-JP" altLang="en-US" sz="1100">
              <a:latin typeface="ＭＳ Ｐゴシック" panose="020B0600070205080204" pitchFamily="50" charset="-128"/>
              <a:ea typeface="ＭＳ Ｐゴシック" panose="020B0600070205080204" pitchFamily="50" charset="-128"/>
            </a:rPr>
            <a:t>減の主要因として、地方交付税額の交付額が増加したことによるもの。</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latin typeface="ＭＳ Ｐゴシック" panose="020B0600070205080204" pitchFamily="50" charset="-128"/>
              <a:ea typeface="ＭＳ Ｐゴシック" panose="020B0600070205080204" pitchFamily="50" charset="-128"/>
            </a:rPr>
            <a:t>ただし元利償還金は増加している傾向にある。</a:t>
          </a:r>
        </a:p>
        <a:p>
          <a:r>
            <a:rPr kumimoji="1" lang="ja-JP" altLang="en-US" sz="1100">
              <a:latin typeface="ＭＳ Ｐゴシック" panose="020B0600070205080204" pitchFamily="50" charset="-128"/>
              <a:ea typeface="ＭＳ Ｐゴシック" panose="020B0600070205080204" pitchFamily="50" charset="-128"/>
            </a:rPr>
            <a:t>中期財政計画に基づく、地方債の発行抑制や計画的な償還に努める必</a:t>
          </a:r>
        </a:p>
        <a:p>
          <a:r>
            <a:rPr kumimoji="1" lang="ja-JP" altLang="en-US" sz="1100">
              <a:latin typeface="ＭＳ Ｐゴシック" panose="020B0600070205080204" pitchFamily="50" charset="-128"/>
              <a:ea typeface="ＭＳ Ｐゴシック" panose="020B0600070205080204" pitchFamily="50" charset="-128"/>
            </a:rPr>
            <a:t>要がある。</a:t>
          </a: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45</xdr:row>
      <xdr:rowOff>17780</xdr:rowOff>
    </xdr:from>
    <xdr:to>
      <xdr:col>81</xdr:col>
      <xdr:colOff>44450</xdr:colOff>
      <xdr:row>45</xdr:row>
      <xdr:rowOff>25823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6179800" y="773303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45</xdr:row>
      <xdr:rowOff>9737</xdr:rowOff>
    </xdr:from>
    <xdr:to>
      <xdr:col>77</xdr:col>
      <xdr:colOff>44450</xdr:colOff>
      <xdr:row>45</xdr:row>
      <xdr:rowOff>25823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90800" y="77249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86377</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60537</xdr:rowOff>
    </xdr:from>
    <xdr:to>
      <xdr:col>72</xdr:col>
      <xdr:colOff>203200</xdr:colOff>
      <xdr:row>45</xdr:row>
      <xdr:rowOff>9737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4401800" y="760433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95250</xdr:rowOff>
    </xdr:from>
    <xdr:to>
      <xdr:col>68</xdr:col>
      <xdr:colOff>152400</xdr:colOff>
      <xdr:row>44</xdr:row>
      <xdr:rowOff>60537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3512800" y="746760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138430</xdr:rowOff>
    </xdr:from>
    <xdr:to>
      <xdr:col>81</xdr:col>
      <xdr:colOff>95250</xdr:colOff>
      <xdr:row>45</xdr:row>
      <xdr:rowOff>68580</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76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34307</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757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146473</xdr:rowOff>
    </xdr:from>
    <xdr:to>
      <xdr:col>77</xdr:col>
      <xdr:colOff>95250</xdr:colOff>
      <xdr:row>45</xdr:row>
      <xdr:rowOff>76623</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769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61400</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7776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130387</xdr:rowOff>
    </xdr:from>
    <xdr:to>
      <xdr:col>73</xdr:col>
      <xdr:colOff>44450</xdr:colOff>
      <xdr:row>45</xdr:row>
      <xdr:rowOff>60537</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767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45314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76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9737</xdr:rowOff>
    </xdr:from>
    <xdr:to>
      <xdr:col>68</xdr:col>
      <xdr:colOff>203200</xdr:colOff>
      <xdr:row>44</xdr:row>
      <xdr:rowOff>111337</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96114</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44450</xdr:rowOff>
    </xdr:from>
    <xdr:to>
      <xdr:col>64</xdr:col>
      <xdr:colOff>152400</xdr:colOff>
      <xdr:row>43</xdr:row>
      <xdr:rowOff>146050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年度の将来負担比率は、</a:t>
          </a:r>
          <a:r>
            <a:rPr kumimoji="1" lang="en-US" altLang="ja-JP" sz="1100">
              <a:latin typeface="ＭＳ Ｐゴシック" panose="020B0600070205080204" pitchFamily="50" charset="-128"/>
              <a:ea typeface="ＭＳ Ｐゴシック" panose="020B0600070205080204" pitchFamily="50" charset="-128"/>
            </a:rPr>
            <a:t>76.0</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21.7</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地方債の現在高が前年度比▲</a:t>
          </a:r>
          <a:r>
            <a:rPr kumimoji="1" lang="en-US" altLang="ja-JP" sz="1100">
              <a:solidFill>
                <a:schemeClr val="tx1"/>
              </a:solidFill>
              <a:latin typeface="ＭＳ Ｐゴシック" panose="020B0600070205080204" pitchFamily="50" charset="-128"/>
              <a:ea typeface="ＭＳ Ｐゴシック" panose="020B0600070205080204" pitchFamily="50" charset="-128"/>
            </a:rPr>
            <a:t>177,649</a:t>
          </a:r>
          <a:r>
            <a:rPr kumimoji="1" lang="ja-JP" altLang="en-US" sz="1100">
              <a:solidFill>
                <a:schemeClr val="tx1"/>
              </a:solidFill>
              <a:latin typeface="ＭＳ Ｐゴシック" panose="020B0600070205080204" pitchFamily="50" charset="-128"/>
              <a:ea typeface="ＭＳ Ｐゴシック" panose="020B0600070205080204" pitchFamily="50" charset="-128"/>
            </a:rPr>
            <a:t>千円となったこと、充当可能基金が</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r>
            <a:rPr kumimoji="1" lang="en-US" altLang="ja-JP" sz="1100">
              <a:solidFill>
                <a:schemeClr val="tx1"/>
              </a:solidFill>
              <a:latin typeface="ＭＳ Ｐゴシック" panose="020B0600070205080204" pitchFamily="50" charset="-128"/>
              <a:ea typeface="ＭＳ Ｐゴシック" panose="020B0600070205080204" pitchFamily="50" charset="-128"/>
            </a:rPr>
            <a:t>157,227</a:t>
          </a:r>
          <a:r>
            <a:rPr kumimoji="1" lang="ja-JP" altLang="en-US" sz="1100">
              <a:solidFill>
                <a:schemeClr val="tx1"/>
              </a:solidFill>
              <a:latin typeface="ＭＳ Ｐゴシック" panose="020B0600070205080204" pitchFamily="50" charset="-128"/>
              <a:ea typeface="ＭＳ Ｐゴシック" panose="020B0600070205080204" pitchFamily="50" charset="-128"/>
            </a:rPr>
            <a:t>千円増によるもの。</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しかし、同比率は県内でも高い水準にある。</a:t>
          </a:r>
        </a:p>
        <a:p>
          <a:r>
            <a:rPr kumimoji="1" lang="ja-JP" altLang="en-US" sz="1100">
              <a:latin typeface="ＭＳ Ｐゴシック" panose="020B0600070205080204" pitchFamily="50" charset="-128"/>
              <a:ea typeface="ＭＳ Ｐゴシック" panose="020B0600070205080204" pitchFamily="50" charset="-128"/>
            </a:rPr>
            <a:t>中期財政計画に基づく、地方債の発行抑制や計画的な償還のほか、</a:t>
          </a:r>
        </a:p>
        <a:p>
          <a:r>
            <a:rPr kumimoji="1" lang="ja-JP" altLang="en-US" sz="1100">
              <a:latin typeface="ＭＳ Ｐゴシック" panose="020B0600070205080204" pitchFamily="50" charset="-128"/>
              <a:ea typeface="ＭＳ Ｐゴシック" panose="020B0600070205080204" pitchFamily="50" charset="-128"/>
            </a:rPr>
            <a:t>公営企業債等の繰入見込額の抑制を図るとともに、特定財源の確保、</a:t>
          </a:r>
        </a:p>
        <a:p>
          <a:r>
            <a:rPr kumimoji="1" lang="ja-JP" altLang="en-US" sz="1100">
              <a:latin typeface="ＭＳ Ｐゴシック" panose="020B0600070205080204" pitchFamily="50" charset="-128"/>
              <a:ea typeface="ＭＳ Ｐゴシック" panose="020B0600070205080204" pitchFamily="50" charset="-128"/>
            </a:rPr>
            <a:t>地方交付税措置率の高い地方債の活用など、効果的な運用を図る必</a:t>
          </a:r>
        </a:p>
        <a:p>
          <a:r>
            <a:rPr kumimoji="1" lang="ja-JP" altLang="en-US" sz="1100">
              <a:latin typeface="ＭＳ Ｐゴシック" panose="020B0600070205080204" pitchFamily="50" charset="-128"/>
              <a:ea typeface="ＭＳ Ｐゴシック" panose="020B0600070205080204" pitchFamily="50" charset="-128"/>
            </a:rPr>
            <a:t>要がある。</a:t>
          </a: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97367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37066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69444</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66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97367</xdr:rowOff>
    </xdr:from>
    <xdr:to>
      <xdr:col>81</xdr:col>
      <xdr:colOff>133350</xdr:colOff>
      <xdr:row>21</xdr:row>
      <xdr:rowOff>97367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369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131939</xdr:rowOff>
    </xdr:from>
    <xdr:to>
      <xdr:col>81</xdr:col>
      <xdr:colOff>44450</xdr:colOff>
      <xdr:row>21</xdr:row>
      <xdr:rowOff>79939</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6179800" y="3389489"/>
          <a:ext cx="838200" cy="29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79939</xdr:rowOff>
    </xdr:from>
    <xdr:to>
      <xdr:col>77</xdr:col>
      <xdr:colOff>44450</xdr:colOff>
      <xdr:row>21</xdr:row>
      <xdr:rowOff>152329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5290800" y="3680389"/>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2187</xdr:rowOff>
    </xdr:from>
    <xdr:to>
      <xdr:col>72</xdr:col>
      <xdr:colOff>203200</xdr:colOff>
      <xdr:row>21</xdr:row>
      <xdr:rowOff>152329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4401800" y="3602637"/>
          <a:ext cx="889000" cy="15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59408</xdr:rowOff>
    </xdr:from>
    <xdr:to>
      <xdr:col>68</xdr:col>
      <xdr:colOff>152400</xdr:colOff>
      <xdr:row>21</xdr:row>
      <xdr:rowOff>2187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3512800" y="3145508"/>
          <a:ext cx="889000" cy="45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81139</xdr:rowOff>
    </xdr:from>
    <xdr:to>
      <xdr:col>81</xdr:col>
      <xdr:colOff>95250</xdr:colOff>
      <xdr:row>20</xdr:row>
      <xdr:rowOff>11289</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6967200" y="333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53216</xdr:rowOff>
    </xdr:from>
    <xdr:ext cx="762000" cy="259045"/>
    <xdr:sp macro="" textlink="">
      <xdr:nvSpPr>
        <xdr:cNvPr id="456" name="将来負担の状況該当値テキスト">
          <a:extLst>
            <a:ext uri="{FF2B5EF4-FFF2-40B4-BE49-F238E27FC236}">
              <a16:creationId xmlns:a16="http://schemas.microsoft.com/office/drawing/2014/main" id="{00000000-0008-0000-0300-0000C8010000}"/>
            </a:ext>
          </a:extLst>
        </xdr:cNvPr>
        <xdr:cNvSpPr txBox="1"/>
      </xdr:nvSpPr>
      <xdr:spPr>
        <a:xfrm>
          <a:off x="17106900" y="331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29139</xdr:rowOff>
    </xdr:from>
    <xdr:to>
      <xdr:col>77</xdr:col>
      <xdr:colOff>95250</xdr:colOff>
      <xdr:row>21</xdr:row>
      <xdr:rowOff>130739</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129000" y="362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115516</xdr:rowOff>
    </xdr:from>
    <xdr:ext cx="7366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798800" y="3715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101529</xdr:rowOff>
    </xdr:from>
    <xdr:to>
      <xdr:col>73</xdr:col>
      <xdr:colOff>44450</xdr:colOff>
      <xdr:row>22</xdr:row>
      <xdr:rowOff>31679</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5240000" y="370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16456</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378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122837</xdr:rowOff>
    </xdr:from>
    <xdr:to>
      <xdr:col>68</xdr:col>
      <xdr:colOff>203200</xdr:colOff>
      <xdr:row>21</xdr:row>
      <xdr:rowOff>52987</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4351000" y="355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37764</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3638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8608</xdr:rowOff>
    </xdr:from>
    <xdr:to>
      <xdr:col>64</xdr:col>
      <xdr:colOff>152400</xdr:colOff>
      <xdr:row>18</xdr:row>
      <xdr:rowOff>110208</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3462000" y="309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94985</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318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141514</xdr:colOff>
      <xdr:row>26</xdr:row>
      <xdr:rowOff>65313</xdr:rowOff>
    </xdr:from>
    <xdr:ext cx="9099176" cy="425758"/>
    <xdr:sp macro="" textlink="">
      <xdr:nvSpPr>
        <xdr:cNvPr id="465" name="テキスト ボックス 464">
          <a:extLst>
            <a:ext uri="{FF2B5EF4-FFF2-40B4-BE49-F238E27FC236}">
              <a16:creationId xmlns:a16="http://schemas.microsoft.com/office/drawing/2014/main" id="{DE36A5E9-E3A4-4288-B83E-27D7A9D1148A}"/>
            </a:ext>
          </a:extLst>
        </xdr:cNvPr>
        <xdr:cNvSpPr txBox="1"/>
      </xdr:nvSpPr>
      <xdr:spPr>
        <a:xfrm>
          <a:off x="729343" y="4310742"/>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福島県北塩原村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2,591
2,550
234.08
3,427,101
3,253,661
170,864
2,207,612
4,265,849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年度からの行財政改革に取組み、機構改革による課の</a:t>
          </a:r>
        </a:p>
        <a:p>
          <a:r>
            <a:rPr kumimoji="1" lang="ja-JP" altLang="en-US" sz="1100">
              <a:latin typeface="ＭＳ Ｐゴシック" panose="020B0600070205080204" pitchFamily="50" charset="-128"/>
              <a:ea typeface="ＭＳ Ｐゴシック" panose="020B0600070205080204" pitchFamily="50" charset="-128"/>
            </a:rPr>
            <a:t>統合、支所廃止、幼稚園・小学校の統廃合、職員定数の見直し</a:t>
          </a:r>
        </a:p>
        <a:p>
          <a:r>
            <a:rPr kumimoji="1" lang="ja-JP" altLang="en-US" sz="1100">
              <a:latin typeface="ＭＳ Ｐゴシック" panose="020B0600070205080204" pitchFamily="50" charset="-128"/>
              <a:ea typeface="ＭＳ Ｐゴシック" panose="020B0600070205080204" pitchFamily="50" charset="-128"/>
            </a:rPr>
            <a:t>を行った。</a:t>
          </a:r>
        </a:p>
        <a:p>
          <a:r>
            <a:rPr kumimoji="1" lang="ja-JP" altLang="en-US" sz="1100">
              <a:latin typeface="ＭＳ Ｐゴシック" panose="020B0600070205080204" pitchFamily="50" charset="-128"/>
              <a:ea typeface="ＭＳ Ｐゴシック" panose="020B0600070205080204" pitchFamily="50" charset="-128"/>
            </a:rPr>
            <a:t>引き続き、人件費支出の適正化を図る。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39370</xdr:rowOff>
    </xdr:from>
    <xdr:to>
      <xdr:col>24</xdr:col>
      <xdr:colOff>25400</xdr:colOff>
      <xdr:row>36</xdr:row>
      <xdr:rowOff>138430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1157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4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54610</xdr:rowOff>
    </xdr:from>
    <xdr:to>
      <xdr:col>19</xdr:col>
      <xdr:colOff>187325</xdr:colOff>
      <xdr:row>36</xdr:row>
      <xdr:rowOff>138430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2681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54610</xdr:rowOff>
    </xdr:from>
    <xdr:to>
      <xdr:col>15</xdr:col>
      <xdr:colOff>98425</xdr:colOff>
      <xdr:row>36</xdr:row>
      <xdr:rowOff>85090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268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30480</xdr:rowOff>
    </xdr:from>
    <xdr:to>
      <xdr:col>15</xdr:col>
      <xdr:colOff>149225</xdr:colOff>
      <xdr:row>36</xdr:row>
      <xdr:rowOff>132080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116857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31750</xdr:rowOff>
    </xdr:from>
    <xdr:to>
      <xdr:col>11</xdr:col>
      <xdr:colOff>9525</xdr:colOff>
      <xdr:row>36</xdr:row>
      <xdr:rowOff>85090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0395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34290</xdr:rowOff>
    </xdr:from>
    <xdr:to>
      <xdr:col>6</xdr:col>
      <xdr:colOff>171450</xdr:colOff>
      <xdr:row>36</xdr:row>
      <xdr:rowOff>135890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120667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160020</xdr:rowOff>
    </xdr:from>
    <xdr:to>
      <xdr:col>24</xdr:col>
      <xdr:colOff>76200</xdr:colOff>
      <xdr:row>36</xdr:row>
      <xdr:rowOff>90170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6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5097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0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87630</xdr:rowOff>
    </xdr:from>
    <xdr:to>
      <xdr:col>20</xdr:col>
      <xdr:colOff>38100</xdr:colOff>
      <xdr:row>37</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27957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28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3810</xdr:rowOff>
    </xdr:from>
    <xdr:to>
      <xdr:col>15</xdr:col>
      <xdr:colOff>149225</xdr:colOff>
      <xdr:row>36</xdr:row>
      <xdr:rowOff>105410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115587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4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34290</xdr:rowOff>
    </xdr:from>
    <xdr:to>
      <xdr:col>11</xdr:col>
      <xdr:colOff>60325</xdr:colOff>
      <xdr:row>36</xdr:row>
      <xdr:rowOff>135890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146067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152400</xdr:rowOff>
    </xdr:from>
    <xdr:to>
      <xdr:col>6</xdr:col>
      <xdr:colOff>171450</xdr:colOff>
      <xdr:row>36</xdr:row>
      <xdr:rowOff>82550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92727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ポイント減少した。類似団体平均も</a:t>
          </a:r>
          <a:r>
            <a:rPr kumimoji="1" lang="en-US" altLang="ja-JP" sz="1100">
              <a:latin typeface="ＭＳ Ｐゴシック" panose="020B0600070205080204" pitchFamily="50" charset="-128"/>
              <a:ea typeface="ＭＳ Ｐゴシック" panose="020B0600070205080204" pitchFamily="50" charset="-128"/>
            </a:rPr>
            <a:t>4.3</a:t>
          </a:r>
          <a:r>
            <a:rPr kumimoji="1" lang="ja-JP" altLang="en-US" sz="1100">
              <a:latin typeface="ＭＳ Ｐゴシック" panose="020B0600070205080204" pitchFamily="50" charset="-128"/>
              <a:ea typeface="ＭＳ Ｐゴシック" panose="020B0600070205080204" pitchFamily="50" charset="-128"/>
            </a:rPr>
            <a:t>ポイント下回</a:t>
          </a:r>
        </a:p>
        <a:p>
          <a:r>
            <a:rPr kumimoji="1" lang="ja-JP" altLang="en-US" sz="1100">
              <a:latin typeface="ＭＳ Ｐゴシック" panose="020B0600070205080204" pitchFamily="50" charset="-128"/>
              <a:ea typeface="ＭＳ Ｐゴシック" panose="020B0600070205080204" pitchFamily="50" charset="-128"/>
            </a:rPr>
            <a:t>っている。</a:t>
          </a:r>
        </a:p>
        <a:p>
          <a:r>
            <a:rPr kumimoji="1" lang="ja-JP" altLang="en-US" sz="1100">
              <a:latin typeface="ＭＳ Ｐゴシック" panose="020B0600070205080204" pitchFamily="50" charset="-128"/>
              <a:ea typeface="ＭＳ Ｐゴシック" panose="020B0600070205080204" pitchFamily="50" charset="-128"/>
            </a:rPr>
            <a:t>職員旅費の県内日当廃止、</a:t>
          </a:r>
          <a:r>
            <a:rPr kumimoji="1" lang="en-US" altLang="ja-JP" sz="1100">
              <a:latin typeface="ＭＳ Ｐゴシック" panose="020B0600070205080204" pitchFamily="50" charset="-128"/>
              <a:ea typeface="ＭＳ Ｐゴシック" panose="020B0600070205080204" pitchFamily="50" charset="-128"/>
            </a:rPr>
            <a:t>OA</a:t>
          </a:r>
          <a:r>
            <a:rPr kumimoji="1" lang="ja-JP" altLang="en-US" sz="1100">
              <a:latin typeface="ＭＳ Ｐゴシック" panose="020B0600070205080204" pitchFamily="50" charset="-128"/>
              <a:ea typeface="ＭＳ Ｐゴシック" panose="020B0600070205080204" pitchFamily="50" charset="-128"/>
            </a:rPr>
            <a:t>機器等の長期契約締結、施設</a:t>
          </a:r>
        </a:p>
        <a:p>
          <a:r>
            <a:rPr kumimoji="1" lang="ja-JP" altLang="en-US" sz="1100">
              <a:latin typeface="ＭＳ Ｐゴシック" panose="020B0600070205080204" pitchFamily="50" charset="-128"/>
              <a:ea typeface="ＭＳ Ｐゴシック" panose="020B0600070205080204" pitchFamily="50" charset="-128"/>
            </a:rPr>
            <a:t>の光熱水費、燃料費等の削減を徹底したほか、機構改革、</a:t>
          </a:r>
        </a:p>
        <a:p>
          <a:r>
            <a:rPr kumimoji="1" lang="ja-JP" altLang="en-US" sz="1100">
              <a:latin typeface="ＭＳ Ｐゴシック" panose="020B0600070205080204" pitchFamily="50" charset="-128"/>
              <a:ea typeface="ＭＳ Ｐゴシック" panose="020B0600070205080204" pitchFamily="50" charset="-128"/>
            </a:rPr>
            <a:t>幼稚園及び小学校の統廃合等に取組んだ結果である。</a:t>
          </a:r>
        </a:p>
        <a:p>
          <a:r>
            <a:rPr kumimoji="1" lang="ja-JP" altLang="en-US" sz="1100">
              <a:latin typeface="ＭＳ Ｐゴシック" panose="020B0600070205080204" pitchFamily="50" charset="-128"/>
              <a:ea typeface="ＭＳ Ｐゴシック" panose="020B0600070205080204" pitchFamily="50" charset="-128"/>
            </a:rPr>
            <a:t>また、令和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年度から当初予算編成方針における経常経費の</a:t>
          </a:r>
        </a:p>
        <a:p>
          <a:r>
            <a:rPr kumimoji="1" lang="ja-JP" altLang="en-US" sz="1100">
              <a:latin typeface="ＭＳ Ｐゴシック" panose="020B0600070205080204" pitchFamily="50" charset="-128"/>
              <a:ea typeface="ＭＳ Ｐゴシック" panose="020B0600070205080204" pitchFamily="50" charset="-128"/>
            </a:rPr>
            <a:t>削減（枠配分方式）を採用した。</a:t>
          </a:r>
        </a:p>
        <a:p>
          <a:r>
            <a:rPr kumimoji="1" lang="ja-JP" altLang="en-US" sz="1100">
              <a:latin typeface="ＭＳ Ｐゴシック" panose="020B0600070205080204" pitchFamily="50" charset="-128"/>
              <a:ea typeface="ＭＳ Ｐゴシック" panose="020B0600070205080204" pitchFamily="50" charset="-128"/>
            </a:rPr>
            <a:t>震災以降、増加傾向にあるが、引き続き、物件費支出の削減</a:t>
          </a:r>
        </a:p>
        <a:p>
          <a:r>
            <a:rPr kumimoji="1" lang="ja-JP" altLang="en-US" sz="1100">
              <a:latin typeface="ＭＳ Ｐゴシック" panose="020B0600070205080204" pitchFamily="50" charset="-128"/>
              <a:ea typeface="ＭＳ Ｐゴシック" panose="020B0600070205080204" pitchFamily="50" charset="-128"/>
            </a:rPr>
            <a:t>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129286</xdr:rowOff>
    </xdr:from>
    <xdr:to>
      <xdr:col>82</xdr:col>
      <xdr:colOff>107950</xdr:colOff>
      <xdr:row>15</xdr:row>
      <xdr:rowOff>165862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70103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75709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1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165862</xdr:rowOff>
    </xdr:from>
    <xdr:to>
      <xdr:col>78</xdr:col>
      <xdr:colOff>69850</xdr:colOff>
      <xdr:row>16</xdr:row>
      <xdr:rowOff>136144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737612"/>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131064</xdr:rowOff>
    </xdr:from>
    <xdr:to>
      <xdr:col>78</xdr:col>
      <xdr:colOff>120650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45991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6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113284</xdr:rowOff>
    </xdr:from>
    <xdr:to>
      <xdr:col>73</xdr:col>
      <xdr:colOff>180975</xdr:colOff>
      <xdr:row>16</xdr:row>
      <xdr:rowOff>136144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8564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32766</xdr:rowOff>
    </xdr:from>
    <xdr:to>
      <xdr:col>74</xdr:col>
      <xdr:colOff>31750</xdr:colOff>
      <xdr:row>17</xdr:row>
      <xdr:rowOff>134366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119143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58420</xdr:rowOff>
    </xdr:from>
    <xdr:to>
      <xdr:col>69</xdr:col>
      <xdr:colOff>92075</xdr:colOff>
      <xdr:row>16</xdr:row>
      <xdr:rowOff>113284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8016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109999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78486</xdr:rowOff>
    </xdr:from>
    <xdr:to>
      <xdr:col>82</xdr:col>
      <xdr:colOff>158750</xdr:colOff>
      <xdr:row>16</xdr:row>
      <xdr:rowOff>8636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95013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495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115062</xdr:rowOff>
    </xdr:from>
    <xdr:to>
      <xdr:col>78</xdr:col>
      <xdr:colOff>120650</xdr:colOff>
      <xdr:row>16</xdr:row>
      <xdr:rowOff>45212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55389</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45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85344</xdr:rowOff>
    </xdr:from>
    <xdr:to>
      <xdr:col>74</xdr:col>
      <xdr:colOff>31750</xdr:colOff>
      <xdr:row>17</xdr:row>
      <xdr:rowOff>15494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25671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62484</xdr:rowOff>
    </xdr:from>
    <xdr:to>
      <xdr:col>69</xdr:col>
      <xdr:colOff>142875</xdr:colOff>
      <xdr:row>16</xdr:row>
      <xdr:rowOff>164084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2811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119397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類似団体平均を</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ポイント下回っているものの、年々増加傾向</a:t>
          </a:r>
        </a:p>
        <a:p>
          <a:r>
            <a:rPr kumimoji="1" lang="ja-JP" altLang="en-US" sz="1100">
              <a:latin typeface="ＭＳ Ｐゴシック" panose="020B0600070205080204" pitchFamily="50" charset="-128"/>
              <a:ea typeface="ＭＳ Ｐゴシック" panose="020B0600070205080204" pitchFamily="50" charset="-128"/>
            </a:rPr>
            <a:t>のある障害福祉費の的確な予算執行に努める。</a:t>
          </a:r>
        </a:p>
        <a:p>
          <a:r>
            <a:rPr kumimoji="1" lang="ja-JP" altLang="en-US" sz="1100">
              <a:latin typeface="ＭＳ Ｐゴシック" panose="020B0600070205080204" pitchFamily="50" charset="-128"/>
              <a:ea typeface="ＭＳ Ｐゴシック" panose="020B0600070205080204" pitchFamily="50" charset="-128"/>
            </a:rPr>
            <a:t>今後も、保健・医療・福祉の連携により扶助費支出の適正化を</a:t>
          </a:r>
        </a:p>
        <a:p>
          <a:r>
            <a:rPr kumimoji="1" lang="ja-JP" altLang="en-US" sz="1100">
              <a:latin typeface="ＭＳ Ｐゴシック" panose="020B0600070205080204" pitchFamily="50" charset="-128"/>
              <a:ea typeface="ＭＳ Ｐゴシック" panose="020B0600070205080204" pitchFamily="50" charset="-128"/>
            </a:rPr>
            <a:t>図る。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461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499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127000</xdr:rowOff>
    </xdr:from>
    <xdr:to>
      <xdr:col>11</xdr:col>
      <xdr:colOff>9525</xdr:colOff>
      <xdr:row>55</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556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76200</xdr:rowOff>
    </xdr:from>
    <xdr:to>
      <xdr:col>11</xdr:col>
      <xdr:colOff>60325</xdr:colOff>
      <xdr:row>56</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維持補修費と繰出金の合計である。</a:t>
          </a:r>
        </a:p>
        <a:p>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ポイント減少し改善はみられるものの、類似団体平均</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を</a:t>
          </a:r>
          <a:r>
            <a:rPr kumimoji="1" lang="en-US" altLang="ja-JP" sz="1100">
              <a:latin typeface="ＭＳ Ｐゴシック" panose="020B0600070205080204" pitchFamily="50" charset="-128"/>
              <a:ea typeface="ＭＳ Ｐゴシック" panose="020B0600070205080204" pitchFamily="50" charset="-128"/>
            </a:rPr>
            <a:t>7.3</a:t>
          </a:r>
          <a:r>
            <a:rPr kumimoji="1" lang="ja-JP" altLang="en-US" sz="1100">
              <a:latin typeface="ＭＳ Ｐゴシック" panose="020B0600070205080204" pitchFamily="50" charset="-128"/>
              <a:ea typeface="ＭＳ Ｐゴシック" panose="020B0600070205080204" pitchFamily="50" charset="-128"/>
            </a:rPr>
            <a:t>ポイント上回っている。</a:t>
          </a:r>
        </a:p>
        <a:p>
          <a:r>
            <a:rPr kumimoji="1" lang="ja-JP" altLang="en-US" sz="1100">
              <a:latin typeface="ＭＳ Ｐゴシック" panose="020B0600070205080204" pitchFamily="50" charset="-128"/>
              <a:ea typeface="ＭＳ Ｐゴシック" panose="020B0600070205080204" pitchFamily="50" charset="-128"/>
            </a:rPr>
            <a:t>特別会計（公営企業会計）に対する繰出金の影響が大きい。</a:t>
          </a:r>
        </a:p>
        <a:p>
          <a:r>
            <a:rPr kumimoji="1" lang="ja-JP" altLang="en-US" sz="1100">
              <a:latin typeface="ＭＳ Ｐゴシック" panose="020B0600070205080204" pitchFamily="50" charset="-128"/>
              <a:ea typeface="ＭＳ Ｐゴシック" panose="020B0600070205080204" pitchFamily="50" charset="-128"/>
            </a:rPr>
            <a:t>公営企業会計の法適用にむけ、基準外繰出金の是正を早期に</a:t>
          </a:r>
        </a:p>
        <a:p>
          <a:r>
            <a:rPr kumimoji="1" lang="ja-JP" altLang="en-US" sz="1100">
              <a:latin typeface="ＭＳ Ｐゴシック" panose="020B0600070205080204" pitchFamily="50" charset="-128"/>
              <a:ea typeface="ＭＳ Ｐゴシック" panose="020B0600070205080204" pitchFamily="50" charset="-128"/>
            </a:rPr>
            <a:t>図るとともに、今後も継続的に徴収率の向上を進めるとともに</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料金改定を進め、普通会計の負担削減を図る。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161290</xdr:rowOff>
    </xdr:from>
    <xdr:to>
      <xdr:col>82</xdr:col>
      <xdr:colOff>107950</xdr:colOff>
      <xdr:row>60</xdr:row>
      <xdr:rowOff>81280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102768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52722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53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81280</xdr:rowOff>
    </xdr:from>
    <xdr:to>
      <xdr:col>78</xdr:col>
      <xdr:colOff>69850</xdr:colOff>
      <xdr:row>60</xdr:row>
      <xdr:rowOff>149860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103682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24765</xdr:rowOff>
    </xdr:from>
    <xdr:to>
      <xdr:col>78</xdr:col>
      <xdr:colOff>120650</xdr:colOff>
      <xdr:row>57</xdr:row>
      <xdr:rowOff>126365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136542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56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149860</xdr:rowOff>
    </xdr:from>
    <xdr:to>
      <xdr:col>73</xdr:col>
      <xdr:colOff>180975</xdr:colOff>
      <xdr:row>61</xdr:row>
      <xdr:rowOff>52705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1043686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30480</xdr:rowOff>
    </xdr:from>
    <xdr:to>
      <xdr:col>74</xdr:col>
      <xdr:colOff>31750</xdr:colOff>
      <xdr:row>57</xdr:row>
      <xdr:rowOff>132080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142257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57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58420</xdr:rowOff>
    </xdr:from>
    <xdr:to>
      <xdr:col>69</xdr:col>
      <xdr:colOff>92075</xdr:colOff>
      <xdr:row>61</xdr:row>
      <xdr:rowOff>52705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10173970"/>
          <a:ext cx="889000" cy="33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70485</xdr:rowOff>
    </xdr:from>
    <xdr:to>
      <xdr:col>69</xdr:col>
      <xdr:colOff>142875</xdr:colOff>
      <xdr:row>58</xdr:row>
      <xdr:rowOff>635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10812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1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16527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110490</xdr:rowOff>
    </xdr:from>
    <xdr:to>
      <xdr:col>82</xdr:col>
      <xdr:colOff>158750</xdr:colOff>
      <xdr:row>60</xdr:row>
      <xdr:rowOff>40640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82567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30480</xdr:rowOff>
    </xdr:from>
    <xdr:to>
      <xdr:col>78</xdr:col>
      <xdr:colOff>120650</xdr:colOff>
      <xdr:row>60</xdr:row>
      <xdr:rowOff>132080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116857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40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99060</xdr:rowOff>
    </xdr:from>
    <xdr:to>
      <xdr:col>74</xdr:col>
      <xdr:colOff>31750</xdr:colOff>
      <xdr:row>61</xdr:row>
      <xdr:rowOff>29210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13987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1905</xdr:rowOff>
    </xdr:from>
    <xdr:to>
      <xdr:col>69</xdr:col>
      <xdr:colOff>142875</xdr:colOff>
      <xdr:row>61</xdr:row>
      <xdr:rowOff>103505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46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88282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54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7620</xdr:rowOff>
    </xdr:from>
    <xdr:to>
      <xdr:col>65</xdr:col>
      <xdr:colOff>53975</xdr:colOff>
      <xdr:row>59</xdr:row>
      <xdr:rowOff>109220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12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93997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20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ポイント減少したが、類似団体平均を</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ポイント</a:t>
          </a:r>
        </a:p>
        <a:p>
          <a:r>
            <a:rPr kumimoji="1" lang="ja-JP" altLang="en-US" sz="1100">
              <a:latin typeface="ＭＳ Ｐゴシック" panose="020B0600070205080204" pitchFamily="50" charset="-128"/>
              <a:ea typeface="ＭＳ Ｐゴシック" panose="020B0600070205080204" pitchFamily="50" charset="-128"/>
            </a:rPr>
            <a:t>上回っている。</a:t>
          </a:r>
        </a:p>
        <a:p>
          <a:r>
            <a:rPr kumimoji="1" lang="ja-JP" altLang="en-US" sz="1100">
              <a:latin typeface="ＭＳ Ｐゴシック" panose="020B0600070205080204" pitchFamily="50" charset="-128"/>
              <a:ea typeface="ＭＳ Ｐゴシック" panose="020B0600070205080204" pitchFamily="50" charset="-128"/>
            </a:rPr>
            <a:t>各種団体等への補助金について、行政関与の必要性、負担</a:t>
          </a:r>
        </a:p>
        <a:p>
          <a:r>
            <a:rPr kumimoji="1" lang="ja-JP" altLang="en-US" sz="1100">
              <a:latin typeface="ＭＳ Ｐゴシック" panose="020B0600070205080204" pitchFamily="50" charset="-128"/>
              <a:ea typeface="ＭＳ Ｐゴシック" panose="020B0600070205080204" pitchFamily="50" charset="-128"/>
            </a:rPr>
            <a:t>補助の妥協性について再点検し、補助費等の縮減に努める。</a:t>
          </a:r>
        </a:p>
        <a:p>
          <a:r>
            <a:rPr kumimoji="1" lang="ja-JP" altLang="en-US" sz="1100">
              <a:latin typeface="ＭＳ Ｐゴシック" panose="020B0600070205080204" pitchFamily="50" charset="-128"/>
              <a:ea typeface="ＭＳ Ｐゴシック" panose="020B0600070205080204" pitchFamily="50" charset="-128"/>
            </a:rPr>
            <a:t>新規に交付する補助金にあっては、固定的・経常的なものと</a:t>
          </a:r>
        </a:p>
        <a:p>
          <a:r>
            <a:rPr kumimoji="1" lang="ja-JP" altLang="en-US" sz="1100">
              <a:latin typeface="ＭＳ Ｐゴシック" panose="020B0600070205080204" pitchFamily="50" charset="-128"/>
              <a:ea typeface="ＭＳ Ｐゴシック" panose="020B0600070205080204" pitchFamily="50" charset="-128"/>
            </a:rPr>
            <a:t>ならないよう、長期的な視点を持って判断することとし、引き</a:t>
          </a:r>
        </a:p>
        <a:p>
          <a:r>
            <a:rPr kumimoji="1" lang="ja-JP" altLang="en-US" sz="1100">
              <a:latin typeface="ＭＳ Ｐゴシック" panose="020B0600070205080204" pitchFamily="50" charset="-128"/>
              <a:ea typeface="ＭＳ Ｐゴシック" panose="020B0600070205080204" pitchFamily="50" charset="-128"/>
            </a:rPr>
            <a:t>続き、補助等の支出の縮減、適正化を図る。</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60706</xdr:rowOff>
    </xdr:from>
    <xdr:to>
      <xdr:col>82</xdr:col>
      <xdr:colOff>107950</xdr:colOff>
      <xdr:row>37</xdr:row>
      <xdr:rowOff>120142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40435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120142</xdr:rowOff>
    </xdr:from>
    <xdr:to>
      <xdr:col>78</xdr:col>
      <xdr:colOff>69850</xdr:colOff>
      <xdr:row>37</xdr:row>
      <xdr:rowOff>165862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4637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67056</xdr:rowOff>
    </xdr:from>
    <xdr:to>
      <xdr:col>78</xdr:col>
      <xdr:colOff>120650</xdr:colOff>
      <xdr:row>36</xdr:row>
      <xdr:rowOff>168656</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7383</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120142</xdr:rowOff>
    </xdr:from>
    <xdr:to>
      <xdr:col>73</xdr:col>
      <xdr:colOff>180975</xdr:colOff>
      <xdr:row>37</xdr:row>
      <xdr:rowOff>165862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4637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115570</xdr:rowOff>
    </xdr:from>
    <xdr:to>
      <xdr:col>69</xdr:col>
      <xdr:colOff>92075</xdr:colOff>
      <xdr:row>37</xdr:row>
      <xdr:rowOff>120142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4592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153433</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69342</xdr:rowOff>
    </xdr:from>
    <xdr:to>
      <xdr:col>78</xdr:col>
      <xdr:colOff>120650</xdr:colOff>
      <xdr:row>37</xdr:row>
      <xdr:rowOff>170942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155719</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115062</xdr:rowOff>
    </xdr:from>
    <xdr:to>
      <xdr:col>74</xdr:col>
      <xdr:colOff>31750</xdr:colOff>
      <xdr:row>38</xdr:row>
      <xdr:rowOff>45212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29989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69342</xdr:rowOff>
    </xdr:from>
    <xdr:to>
      <xdr:col>69</xdr:col>
      <xdr:colOff>142875</xdr:colOff>
      <xdr:row>37</xdr:row>
      <xdr:rowOff>170942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155719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64770</xdr:rowOff>
    </xdr:from>
    <xdr:to>
      <xdr:col>65</xdr:col>
      <xdr:colOff>53975</xdr:colOff>
      <xdr:row>37</xdr:row>
      <xdr:rowOff>166370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151147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ポイント減少したが、類似団体平均を</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ポイント上</a:t>
          </a:r>
        </a:p>
        <a:p>
          <a:r>
            <a:rPr kumimoji="1" lang="ja-JP" altLang="en-US" sz="1100">
              <a:latin typeface="ＭＳ Ｐゴシック" panose="020B0600070205080204" pitchFamily="50" charset="-128"/>
              <a:ea typeface="ＭＳ Ｐゴシック" panose="020B0600070205080204" pitchFamily="50" charset="-128"/>
            </a:rPr>
            <a:t>回り、前年より</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ポイント差が拡大した。</a:t>
          </a:r>
        </a:p>
        <a:p>
          <a:r>
            <a:rPr kumimoji="1" lang="ja-JP" altLang="en-US" sz="1100">
              <a:latin typeface="ＭＳ Ｐゴシック" panose="020B0600070205080204" pitchFamily="50" charset="-128"/>
              <a:ea typeface="ＭＳ Ｐゴシック" panose="020B0600070205080204" pitchFamily="50" charset="-128"/>
            </a:rPr>
            <a:t>令和２年から令和５年にかけて、公債費が増額する見込み。</a:t>
          </a:r>
        </a:p>
        <a:p>
          <a:r>
            <a:rPr kumimoji="1" lang="ja-JP" altLang="en-US" sz="1100">
              <a:latin typeface="ＭＳ Ｐゴシック" panose="020B0600070205080204" pitchFamily="50" charset="-128"/>
              <a:ea typeface="ＭＳ Ｐゴシック" panose="020B0600070205080204" pitchFamily="50" charset="-128"/>
            </a:rPr>
            <a:t>今後も地方債発行額の抑制に努め、地方債残高の減少を</a:t>
          </a:r>
        </a:p>
        <a:p>
          <a:r>
            <a:rPr kumimoji="1" lang="ja-JP" altLang="en-US" sz="1100">
              <a:latin typeface="ＭＳ Ｐゴシック" panose="020B0600070205080204" pitchFamily="50" charset="-128"/>
              <a:ea typeface="ＭＳ Ｐゴシック" panose="020B0600070205080204" pitchFamily="50" charset="-128"/>
            </a:rPr>
            <a:t>図るとともに、発行時には地方交付税措置の高い地方債を</a:t>
          </a:r>
        </a:p>
        <a:p>
          <a:r>
            <a:rPr kumimoji="1" lang="ja-JP" altLang="en-US" sz="1100">
              <a:latin typeface="ＭＳ Ｐゴシック" panose="020B0600070205080204" pitchFamily="50" charset="-128"/>
              <a:ea typeface="ＭＳ Ｐゴシック" panose="020B0600070205080204" pitchFamily="50" charset="-128"/>
            </a:rPr>
            <a:t>有効に活用していく。</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2257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77487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3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xdr:rowOff>
    </xdr:from>
    <xdr:to>
      <xdr:col>19</xdr:col>
      <xdr:colOff>187325</xdr:colOff>
      <xdr:row>77</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202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81297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1270</xdr:rowOff>
    </xdr:from>
    <xdr:to>
      <xdr:col>15</xdr:col>
      <xdr:colOff>98425</xdr:colOff>
      <xdr:row>77</xdr:row>
      <xdr:rowOff>12700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2029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xdr:rowOff>
    </xdr:from>
    <xdr:to>
      <xdr:col>15</xdr:col>
      <xdr:colOff>149225</xdr:colOff>
      <xdr:row>77</xdr:row>
      <xdr:rowOff>113030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97807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12700</xdr:rowOff>
    </xdr:from>
    <xdr:to>
      <xdr:col>11</xdr:col>
      <xdr:colOff>9525</xdr:colOff>
      <xdr:row>77</xdr:row>
      <xdr:rowOff>43180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2143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0</xdr:rowOff>
    </xdr:from>
    <xdr:to>
      <xdr:col>6</xdr:col>
      <xdr:colOff>171450</xdr:colOff>
      <xdr:row>77</xdr:row>
      <xdr:rowOff>101600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86377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116857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152400</xdr:rowOff>
    </xdr:from>
    <xdr:to>
      <xdr:col>20</xdr:col>
      <xdr:colOff>38100</xdr:colOff>
      <xdr:row>77</xdr:row>
      <xdr:rowOff>82550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67327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121920</xdr:rowOff>
    </xdr:from>
    <xdr:to>
      <xdr:col>15</xdr:col>
      <xdr:colOff>149225</xdr:colOff>
      <xdr:row>77</xdr:row>
      <xdr:rowOff>52070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133350</xdr:rowOff>
    </xdr:from>
    <xdr:to>
      <xdr:col>11</xdr:col>
      <xdr:colOff>60325</xdr:colOff>
      <xdr:row>77</xdr:row>
      <xdr:rowOff>63500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73677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163830</xdr:rowOff>
    </xdr:from>
    <xdr:to>
      <xdr:col>6</xdr:col>
      <xdr:colOff>171450</xdr:colOff>
      <xdr:row>77</xdr:row>
      <xdr:rowOff>93980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104157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6.3</a:t>
          </a:r>
          <a:r>
            <a:rPr kumimoji="1" lang="ja-JP" altLang="en-US" sz="1100">
              <a:latin typeface="ＭＳ Ｐゴシック" panose="020B0600070205080204" pitchFamily="50" charset="-128"/>
              <a:ea typeface="ＭＳ Ｐゴシック" panose="020B0600070205080204" pitchFamily="50" charset="-128"/>
            </a:rPr>
            <a:t>ポイント減少し改善はみられるものの、類似団体平</a:t>
          </a:r>
        </a:p>
        <a:p>
          <a:r>
            <a:rPr kumimoji="1" lang="ja-JP" altLang="en-US" sz="1100">
              <a:latin typeface="ＭＳ Ｐゴシック" panose="020B0600070205080204" pitchFamily="50" charset="-128"/>
              <a:ea typeface="ＭＳ Ｐゴシック" panose="020B0600070205080204" pitchFamily="50" charset="-128"/>
            </a:rPr>
            <a:t>均を</a:t>
          </a:r>
          <a:r>
            <a:rPr kumimoji="1" lang="en-US" altLang="ja-JP" sz="1100">
              <a:latin typeface="ＭＳ Ｐゴシック" panose="020B0600070205080204" pitchFamily="50" charset="-128"/>
              <a:ea typeface="ＭＳ Ｐゴシック" panose="020B0600070205080204" pitchFamily="50" charset="-128"/>
            </a:rPr>
            <a:t>4.8</a:t>
          </a:r>
          <a:r>
            <a:rPr kumimoji="1" lang="ja-JP" altLang="en-US" sz="1100">
              <a:latin typeface="ＭＳ Ｐゴシック" panose="020B0600070205080204" pitchFamily="50" charset="-128"/>
              <a:ea typeface="ＭＳ Ｐゴシック" panose="020B0600070205080204" pitchFamily="50" charset="-128"/>
            </a:rPr>
            <a:t>ポイント上回っている。</a:t>
          </a:r>
        </a:p>
        <a:p>
          <a:r>
            <a:rPr kumimoji="1" lang="ja-JP" altLang="en-US" sz="1100">
              <a:latin typeface="ＭＳ Ｐゴシック" panose="020B0600070205080204" pitchFamily="50" charset="-128"/>
              <a:ea typeface="ＭＳ Ｐゴシック" panose="020B0600070205080204" pitchFamily="50" charset="-128"/>
            </a:rPr>
            <a:t>行政需要に対する財源を確保するため、計画的な事業執行に</a:t>
          </a:r>
        </a:p>
        <a:p>
          <a:r>
            <a:rPr kumimoji="1" lang="ja-JP" altLang="en-US" sz="1100">
              <a:latin typeface="ＭＳ Ｐゴシック" panose="020B0600070205080204" pitchFamily="50" charset="-128"/>
              <a:ea typeface="ＭＳ Ｐゴシック" panose="020B0600070205080204" pitchFamily="50" charset="-128"/>
            </a:rPr>
            <a:t>取組み、経常経費の削減を目指す。</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164556</xdr:rowOff>
    </xdr:from>
    <xdr:to>
      <xdr:col>82</xdr:col>
      <xdr:colOff>107950</xdr:colOff>
      <xdr:row>79</xdr:row>
      <xdr:rowOff>27395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366206"/>
          <a:ext cx="8382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144978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27395</xdr:rowOff>
    </xdr:from>
    <xdr:to>
      <xdr:col>78</xdr:col>
      <xdr:colOff>69850</xdr:colOff>
      <xdr:row>79</xdr:row>
      <xdr:rowOff>135164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571945"/>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68036</xdr:rowOff>
    </xdr:from>
    <xdr:to>
      <xdr:col>78</xdr:col>
      <xdr:colOff>120650</xdr:colOff>
      <xdr:row>77</xdr:row>
      <xdr:rowOff>169636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8363</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03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135164</xdr:rowOff>
    </xdr:from>
    <xdr:to>
      <xdr:col>73</xdr:col>
      <xdr:colOff>180975</xdr:colOff>
      <xdr:row>79</xdr:row>
      <xdr:rowOff>164556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67971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84364</xdr:rowOff>
    </xdr:from>
    <xdr:to>
      <xdr:col>74</xdr:col>
      <xdr:colOff>31750</xdr:colOff>
      <xdr:row>78</xdr:row>
      <xdr:rowOff>14514</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24691</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55155</xdr:rowOff>
    </xdr:from>
    <xdr:to>
      <xdr:col>69</xdr:col>
      <xdr:colOff>92075</xdr:colOff>
      <xdr:row>79</xdr:row>
      <xdr:rowOff>164556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428255"/>
          <a:ext cx="889000" cy="28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143148</xdr:rowOff>
    </xdr:from>
    <xdr:to>
      <xdr:col>69</xdr:col>
      <xdr:colOff>142875</xdr:colOff>
      <xdr:row>78</xdr:row>
      <xdr:rowOff>73298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83475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130084</xdr:rowOff>
    </xdr:from>
    <xdr:to>
      <xdr:col>65</xdr:col>
      <xdr:colOff>53975</xdr:colOff>
      <xdr:row>78</xdr:row>
      <xdr:rowOff>60234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70411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0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113756</xdr:rowOff>
    </xdr:from>
    <xdr:to>
      <xdr:col>82</xdr:col>
      <xdr:colOff>158750</xdr:colOff>
      <xdr:row>78</xdr:row>
      <xdr:rowOff>43906</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31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85833</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28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148045</xdr:rowOff>
    </xdr:from>
    <xdr:to>
      <xdr:col>78</xdr:col>
      <xdr:colOff>120650</xdr:colOff>
      <xdr:row>79</xdr:row>
      <xdr:rowOff>78195</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5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62972</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607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84364</xdr:rowOff>
    </xdr:from>
    <xdr:to>
      <xdr:col>74</xdr:col>
      <xdr:colOff>31750</xdr:colOff>
      <xdr:row>80</xdr:row>
      <xdr:rowOff>14514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62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170741</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71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113756</xdr:rowOff>
    </xdr:from>
    <xdr:to>
      <xdr:col>69</xdr:col>
      <xdr:colOff>142875</xdr:colOff>
      <xdr:row>80</xdr:row>
      <xdr:rowOff>43906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6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28683</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74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4355</xdr:rowOff>
    </xdr:from>
    <xdr:to>
      <xdr:col>65</xdr:col>
      <xdr:colOff>53975</xdr:colOff>
      <xdr:row>78</xdr:row>
      <xdr:rowOff>105955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3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90732</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46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福島県北塩原村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33404</xdr:rowOff>
    </xdr:from>
    <xdr:to>
      <xdr:col>29</xdr:col>
      <xdr:colOff>127000</xdr:colOff>
      <xdr:row>18</xdr:row>
      <xdr:rowOff>62198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167129"/>
          <a:ext cx="647700" cy="28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18181</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1519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62198</xdr:rowOff>
    </xdr:from>
    <xdr:to>
      <xdr:col>26</xdr:col>
      <xdr:colOff>50800</xdr:colOff>
      <xdr:row>18</xdr:row>
      <xdr:rowOff>84055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195923"/>
          <a:ext cx="698500" cy="21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167461</xdr:rowOff>
    </xdr:from>
    <xdr:to>
      <xdr:col>26</xdr:col>
      <xdr:colOff>101600</xdr:colOff>
      <xdr:row>18</xdr:row>
      <xdr:rowOff>97611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107788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98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84055</xdr:rowOff>
    </xdr:from>
    <xdr:to>
      <xdr:col>22</xdr:col>
      <xdr:colOff>114300</xdr:colOff>
      <xdr:row>18</xdr:row>
      <xdr:rowOff>99458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217780"/>
          <a:ext cx="698500" cy="15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154531</xdr:rowOff>
    </xdr:from>
    <xdr:to>
      <xdr:col>22</xdr:col>
      <xdr:colOff>165100</xdr:colOff>
      <xdr:row>18</xdr:row>
      <xdr:rowOff>84681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94858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88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99458</xdr:rowOff>
    </xdr:from>
    <xdr:to>
      <xdr:col>18</xdr:col>
      <xdr:colOff>177800</xdr:colOff>
      <xdr:row>18</xdr:row>
      <xdr:rowOff>122992</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233183"/>
          <a:ext cx="698500" cy="23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160884</xdr:rowOff>
    </xdr:from>
    <xdr:to>
      <xdr:col>19</xdr:col>
      <xdr:colOff>38100</xdr:colOff>
      <xdr:row>18</xdr:row>
      <xdr:rowOff>91034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101211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89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159284</xdr:rowOff>
    </xdr:from>
    <xdr:to>
      <xdr:col>15</xdr:col>
      <xdr:colOff>101600</xdr:colOff>
      <xdr:row>18</xdr:row>
      <xdr:rowOff>89434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99611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8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154054</xdr:rowOff>
    </xdr:from>
    <xdr:to>
      <xdr:col>29</xdr:col>
      <xdr:colOff>177800</xdr:colOff>
      <xdr:row>18</xdr:row>
      <xdr:rowOff>84204</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116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170581</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96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11398</xdr:rowOff>
    </xdr:from>
    <xdr:to>
      <xdr:col>26</xdr:col>
      <xdr:colOff>101600</xdr:colOff>
      <xdr:row>18</xdr:row>
      <xdr:rowOff>112998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145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97775</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231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33255</xdr:rowOff>
    </xdr:from>
    <xdr:to>
      <xdr:col>22</xdr:col>
      <xdr:colOff>165100</xdr:colOff>
      <xdr:row>18</xdr:row>
      <xdr:rowOff>134855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166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119632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2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48658</xdr:rowOff>
    </xdr:from>
    <xdr:to>
      <xdr:col>19</xdr:col>
      <xdr:colOff>38100</xdr:colOff>
      <xdr:row>18</xdr:row>
      <xdr:rowOff>150258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182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135035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26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72192</xdr:rowOff>
    </xdr:from>
    <xdr:to>
      <xdr:col>15</xdr:col>
      <xdr:colOff>101600</xdr:colOff>
      <xdr:row>19</xdr:row>
      <xdr:rowOff>2342</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205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158569</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292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205278</xdr:rowOff>
    </xdr:from>
    <xdr:to>
      <xdr:col>29</xdr:col>
      <xdr:colOff>127000</xdr:colOff>
      <xdr:row>35</xdr:row>
      <xdr:rowOff>254193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815628"/>
          <a:ext cx="647700" cy="48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81681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3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254193</xdr:rowOff>
    </xdr:from>
    <xdr:to>
      <xdr:col>26</xdr:col>
      <xdr:colOff>50800</xdr:colOff>
      <xdr:row>35</xdr:row>
      <xdr:rowOff>292095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864543"/>
          <a:ext cx="698500" cy="379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84258</xdr:rowOff>
    </xdr:from>
    <xdr:to>
      <xdr:col>26</xdr:col>
      <xdr:colOff>101600</xdr:colOff>
      <xdr:row>37</xdr:row>
      <xdr:rowOff>14408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170635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23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292095</xdr:rowOff>
    </xdr:from>
    <xdr:to>
      <xdr:col>22</xdr:col>
      <xdr:colOff>114300</xdr:colOff>
      <xdr:row>35</xdr:row>
      <xdr:rowOff>309800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902445"/>
          <a:ext cx="698500" cy="17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97609</xdr:rowOff>
    </xdr:from>
    <xdr:to>
      <xdr:col>22</xdr:col>
      <xdr:colOff>165100</xdr:colOff>
      <xdr:row>37</xdr:row>
      <xdr:rowOff>27759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12536</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37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309800</xdr:rowOff>
    </xdr:from>
    <xdr:to>
      <xdr:col>18</xdr:col>
      <xdr:colOff>177800</xdr:colOff>
      <xdr:row>35</xdr:row>
      <xdr:rowOff>327122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920150"/>
          <a:ext cx="698500" cy="17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102312</xdr:rowOff>
    </xdr:from>
    <xdr:to>
      <xdr:col>19</xdr:col>
      <xdr:colOff>38100</xdr:colOff>
      <xdr:row>37</xdr:row>
      <xdr:rowOff>32462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17239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14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99460</xdr:rowOff>
    </xdr:from>
    <xdr:to>
      <xdr:col>15</xdr:col>
      <xdr:colOff>101600</xdr:colOff>
      <xdr:row>37</xdr:row>
      <xdr:rowOff>29610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14387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154478</xdr:rowOff>
    </xdr:from>
    <xdr:to>
      <xdr:col>29</xdr:col>
      <xdr:colOff>177800</xdr:colOff>
      <xdr:row>35</xdr:row>
      <xdr:rowOff>256078</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764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342455</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6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203393</xdr:rowOff>
    </xdr:from>
    <xdr:to>
      <xdr:col>26</xdr:col>
      <xdr:colOff>101600</xdr:colOff>
      <xdr:row>35</xdr:row>
      <xdr:rowOff>304993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813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315170</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582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241295</xdr:rowOff>
    </xdr:from>
    <xdr:to>
      <xdr:col>22</xdr:col>
      <xdr:colOff>165100</xdr:colOff>
      <xdr:row>35</xdr:row>
      <xdr:rowOff>342895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851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10172</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62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259000</xdr:rowOff>
    </xdr:from>
    <xdr:to>
      <xdr:col>19</xdr:col>
      <xdr:colOff>38100</xdr:colOff>
      <xdr:row>36</xdr:row>
      <xdr:rowOff>17700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869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27877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63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276322</xdr:rowOff>
    </xdr:from>
    <xdr:to>
      <xdr:col>15</xdr:col>
      <xdr:colOff>101600</xdr:colOff>
      <xdr:row>36</xdr:row>
      <xdr:rowOff>35022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886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45199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65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福島県北塩原村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2,591
2,550
234.08
3,427,101
3,253,661
170,864
2,207,612
4,265,849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24590</xdr:rowOff>
    </xdr:from>
    <xdr:to>
      <xdr:col>24</xdr:col>
      <xdr:colOff>63500</xdr:colOff>
      <xdr:row>37</xdr:row>
      <xdr:rowOff>57902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368240"/>
          <a:ext cx="838200" cy="3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16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57902</xdr:rowOff>
    </xdr:from>
    <xdr:to>
      <xdr:col>19</xdr:col>
      <xdr:colOff>177800</xdr:colOff>
      <xdr:row>37</xdr:row>
      <xdr:rowOff>125747</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401552"/>
          <a:ext cx="889000" cy="6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117244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1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125747</xdr:rowOff>
    </xdr:from>
    <xdr:to>
      <xdr:col>15</xdr:col>
      <xdr:colOff>50800</xdr:colOff>
      <xdr:row>37</xdr:row>
      <xdr:rowOff>130143</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469397"/>
          <a:ext cx="889000" cy="4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34714</xdr:rowOff>
    </xdr:from>
    <xdr:to>
      <xdr:col>15</xdr:col>
      <xdr:colOff>101600</xdr:colOff>
      <xdr:row>37</xdr:row>
      <xdr:rowOff>136314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152841</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15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130143</xdr:rowOff>
    </xdr:from>
    <xdr:to>
      <xdr:col>10</xdr:col>
      <xdr:colOff>114300</xdr:colOff>
      <xdr:row>37</xdr:row>
      <xdr:rowOff>148189</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473793"/>
          <a:ext cx="889000" cy="1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42243</xdr:rowOff>
    </xdr:from>
    <xdr:to>
      <xdr:col>10</xdr:col>
      <xdr:colOff>165100</xdr:colOff>
      <xdr:row>37</xdr:row>
      <xdr:rowOff>143843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160370</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16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36807</xdr:rowOff>
    </xdr:from>
    <xdr:to>
      <xdr:col>6</xdr:col>
      <xdr:colOff>38100</xdr:colOff>
      <xdr:row>37</xdr:row>
      <xdr:rowOff>138407</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154934</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15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145240</xdr:rowOff>
    </xdr:from>
    <xdr:to>
      <xdr:col>24</xdr:col>
      <xdr:colOff>114300</xdr:colOff>
      <xdr:row>37</xdr:row>
      <xdr:rowOff>75390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31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168117</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168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7102</xdr:rowOff>
    </xdr:from>
    <xdr:to>
      <xdr:col>20</xdr:col>
      <xdr:colOff>38100</xdr:colOff>
      <xdr:row>37</xdr:row>
      <xdr:rowOff>108702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35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99829</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44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74947</xdr:rowOff>
    </xdr:from>
    <xdr:to>
      <xdr:col>15</xdr:col>
      <xdr:colOff>101600</xdr:colOff>
      <xdr:row>38</xdr:row>
      <xdr:rowOff>5097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41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167674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511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79343</xdr:rowOff>
    </xdr:from>
    <xdr:to>
      <xdr:col>10</xdr:col>
      <xdr:colOff>165100</xdr:colOff>
      <xdr:row>38</xdr:row>
      <xdr:rowOff>9492</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42299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620</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51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97389</xdr:rowOff>
    </xdr:from>
    <xdr:to>
      <xdr:col>6</xdr:col>
      <xdr:colOff>38100</xdr:colOff>
      <xdr:row>38</xdr:row>
      <xdr:rowOff>27539</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44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18666</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53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8508</xdr:rowOff>
    </xdr:from>
    <xdr:to>
      <xdr:col>24</xdr:col>
      <xdr:colOff>63500</xdr:colOff>
      <xdr:row>58</xdr:row>
      <xdr:rowOff>15310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952608"/>
          <a:ext cx="838200" cy="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55198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56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165196</xdr:rowOff>
    </xdr:from>
    <xdr:to>
      <xdr:col>19</xdr:col>
      <xdr:colOff>177800</xdr:colOff>
      <xdr:row>58</xdr:row>
      <xdr:rowOff>15310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937846"/>
          <a:ext cx="889000" cy="2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18003</xdr:rowOff>
    </xdr:from>
    <xdr:to>
      <xdr:col>20</xdr:col>
      <xdr:colOff>38100</xdr:colOff>
      <xdr:row>57</xdr:row>
      <xdr:rowOff>119603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9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136130</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565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165196</xdr:rowOff>
    </xdr:from>
    <xdr:to>
      <xdr:col>15</xdr:col>
      <xdr:colOff>50800</xdr:colOff>
      <xdr:row>57</xdr:row>
      <xdr:rowOff>168325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37846"/>
          <a:ext cx="889000" cy="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9267</xdr:rowOff>
    </xdr:from>
    <xdr:to>
      <xdr:col>15</xdr:col>
      <xdr:colOff>101600</xdr:colOff>
      <xdr:row>57</xdr:row>
      <xdr:rowOff>110867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127394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557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167753</xdr:rowOff>
    </xdr:from>
    <xdr:to>
      <xdr:col>10</xdr:col>
      <xdr:colOff>114300</xdr:colOff>
      <xdr:row>57</xdr:row>
      <xdr:rowOff>168325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940403"/>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7975</xdr:rowOff>
    </xdr:from>
    <xdr:to>
      <xdr:col>10</xdr:col>
      <xdr:colOff>165100</xdr:colOff>
      <xdr:row>57</xdr:row>
      <xdr:rowOff>109575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126102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555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4806</xdr:rowOff>
    </xdr:from>
    <xdr:to>
      <xdr:col>6</xdr:col>
      <xdr:colOff>38100</xdr:colOff>
      <xdr:row>57</xdr:row>
      <xdr:rowOff>106406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122933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5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129158</xdr:rowOff>
    </xdr:from>
    <xdr:to>
      <xdr:col>24</xdr:col>
      <xdr:colOff>114300</xdr:colOff>
      <xdr:row>58</xdr:row>
      <xdr:rowOff>59308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0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44085</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1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135960</xdr:rowOff>
    </xdr:from>
    <xdr:to>
      <xdr:col>20</xdr:col>
      <xdr:colOff>38100</xdr:colOff>
      <xdr:row>58</xdr:row>
      <xdr:rowOff>66110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0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57237</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1000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114396</xdr:rowOff>
    </xdr:from>
    <xdr:to>
      <xdr:col>15</xdr:col>
      <xdr:colOff>101600</xdr:colOff>
      <xdr:row>58</xdr:row>
      <xdr:rowOff>44546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8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35673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97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117525</xdr:rowOff>
    </xdr:from>
    <xdr:to>
      <xdr:col>10</xdr:col>
      <xdr:colOff>165100</xdr:colOff>
      <xdr:row>58</xdr:row>
      <xdr:rowOff>47675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9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38802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982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116953</xdr:rowOff>
    </xdr:from>
    <xdr:to>
      <xdr:col>6</xdr:col>
      <xdr:colOff>38100</xdr:colOff>
      <xdr:row>58</xdr:row>
      <xdr:rowOff>47103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8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38230</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98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143463</xdr:rowOff>
    </xdr:from>
    <xdr:to>
      <xdr:col>24</xdr:col>
      <xdr:colOff>63500</xdr:colOff>
      <xdr:row>77</xdr:row>
      <xdr:rowOff>171297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345113"/>
          <a:ext cx="838200" cy="2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115709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317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113543</xdr:rowOff>
    </xdr:from>
    <xdr:to>
      <xdr:col>19</xdr:col>
      <xdr:colOff>177800</xdr:colOff>
      <xdr:row>77</xdr:row>
      <xdr:rowOff>171297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315193"/>
          <a:ext cx="889000" cy="5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155510</xdr:rowOff>
    </xdr:from>
    <xdr:to>
      <xdr:col>20</xdr:col>
      <xdr:colOff>38100</xdr:colOff>
      <xdr:row>78</xdr:row>
      <xdr:rowOff>85660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76787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4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91388</xdr:rowOff>
    </xdr:from>
    <xdr:to>
      <xdr:col>15</xdr:col>
      <xdr:colOff>50800</xdr:colOff>
      <xdr:row>77</xdr:row>
      <xdr:rowOff>113543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293038"/>
          <a:ext cx="889000" cy="2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166218</xdr:rowOff>
    </xdr:from>
    <xdr:to>
      <xdr:col>15</xdr:col>
      <xdr:colOff>101600</xdr:colOff>
      <xdr:row>78</xdr:row>
      <xdr:rowOff>96368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87495</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46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91388</xdr:rowOff>
    </xdr:from>
    <xdr:to>
      <xdr:col>10</xdr:col>
      <xdr:colOff>114300</xdr:colOff>
      <xdr:row>77</xdr:row>
      <xdr:rowOff>112387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293038"/>
          <a:ext cx="889000" cy="2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149817</xdr:rowOff>
    </xdr:from>
    <xdr:to>
      <xdr:col>10</xdr:col>
      <xdr:colOff>165100</xdr:colOff>
      <xdr:row>78</xdr:row>
      <xdr:rowOff>79967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71094</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44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153603</xdr:rowOff>
    </xdr:from>
    <xdr:to>
      <xdr:col>6</xdr:col>
      <xdr:colOff>38100</xdr:colOff>
      <xdr:row>78</xdr:row>
      <xdr:rowOff>83753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74880</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4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92663</xdr:rowOff>
    </xdr:from>
    <xdr:to>
      <xdr:col>24</xdr:col>
      <xdr:colOff>114300</xdr:colOff>
      <xdr:row>78</xdr:row>
      <xdr:rowOff>22813</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9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115540</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4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120497</xdr:rowOff>
    </xdr:from>
    <xdr:to>
      <xdr:col>20</xdr:col>
      <xdr:colOff>38100</xdr:colOff>
      <xdr:row>78</xdr:row>
      <xdr:rowOff>50647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2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67174</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09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62743</xdr:rowOff>
    </xdr:from>
    <xdr:to>
      <xdr:col>15</xdr:col>
      <xdr:colOff>101600</xdr:colOff>
      <xdr:row>77</xdr:row>
      <xdr:rowOff>164343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6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9420</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03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40588</xdr:rowOff>
    </xdr:from>
    <xdr:to>
      <xdr:col>10</xdr:col>
      <xdr:colOff>165100</xdr:colOff>
      <xdr:row>77</xdr:row>
      <xdr:rowOff>142188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4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158715</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01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61587</xdr:rowOff>
    </xdr:from>
    <xdr:to>
      <xdr:col>6</xdr:col>
      <xdr:colOff>38100</xdr:colOff>
      <xdr:row>77</xdr:row>
      <xdr:rowOff>163187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6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8264</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03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77155</xdr:rowOff>
    </xdr:from>
    <xdr:to>
      <xdr:col>24</xdr:col>
      <xdr:colOff>63500</xdr:colOff>
      <xdr:row>96</xdr:row>
      <xdr:rowOff>79304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364905"/>
          <a:ext cx="838200" cy="17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166305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1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79304</xdr:rowOff>
    </xdr:from>
    <xdr:to>
      <xdr:col>19</xdr:col>
      <xdr:colOff>177800</xdr:colOff>
      <xdr:row>96</xdr:row>
      <xdr:rowOff>110599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538504"/>
          <a:ext cx="889000" cy="3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99507</xdr:rowOff>
    </xdr:from>
    <xdr:to>
      <xdr:col>20</xdr:col>
      <xdr:colOff>38100</xdr:colOff>
      <xdr:row>96</xdr:row>
      <xdr:rowOff>29657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46184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71287</xdr:rowOff>
    </xdr:from>
    <xdr:to>
      <xdr:col>15</xdr:col>
      <xdr:colOff>50800</xdr:colOff>
      <xdr:row>96</xdr:row>
      <xdr:rowOff>110599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530487"/>
          <a:ext cx="889000" cy="3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129384</xdr:rowOff>
    </xdr:from>
    <xdr:to>
      <xdr:col>15</xdr:col>
      <xdr:colOff>101600</xdr:colOff>
      <xdr:row>96</xdr:row>
      <xdr:rowOff>59534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76061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71287</xdr:rowOff>
    </xdr:from>
    <xdr:to>
      <xdr:col>10</xdr:col>
      <xdr:colOff>114300</xdr:colOff>
      <xdr:row>96</xdr:row>
      <xdr:rowOff>85674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530487"/>
          <a:ext cx="889000" cy="1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141622</xdr:rowOff>
    </xdr:from>
    <xdr:to>
      <xdr:col>10</xdr:col>
      <xdr:colOff>165100</xdr:colOff>
      <xdr:row>96</xdr:row>
      <xdr:rowOff>71772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88299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149678</xdr:rowOff>
    </xdr:from>
    <xdr:to>
      <xdr:col>6</xdr:col>
      <xdr:colOff>38100</xdr:colOff>
      <xdr:row>96</xdr:row>
      <xdr:rowOff>79828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96355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1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26355</xdr:rowOff>
    </xdr:from>
    <xdr:to>
      <xdr:col>24</xdr:col>
      <xdr:colOff>114300</xdr:colOff>
      <xdr:row>95</xdr:row>
      <xdr:rowOff>127955</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31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4782</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29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28504</xdr:rowOff>
    </xdr:from>
    <xdr:to>
      <xdr:col>20</xdr:col>
      <xdr:colOff>38100</xdr:colOff>
      <xdr:row>96</xdr:row>
      <xdr:rowOff>130104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48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121231</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58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59799</xdr:rowOff>
    </xdr:from>
    <xdr:to>
      <xdr:col>15</xdr:col>
      <xdr:colOff>101600</xdr:colOff>
      <xdr:row>96</xdr:row>
      <xdr:rowOff>161399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1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152526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1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20487</xdr:rowOff>
    </xdr:from>
    <xdr:to>
      <xdr:col>10</xdr:col>
      <xdr:colOff>165100</xdr:colOff>
      <xdr:row>96</xdr:row>
      <xdr:rowOff>122087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47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113214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5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34874</xdr:rowOff>
    </xdr:from>
    <xdr:to>
      <xdr:col>6</xdr:col>
      <xdr:colOff>38100</xdr:colOff>
      <xdr:row>96</xdr:row>
      <xdr:rowOff>136474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49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127601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58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54371</xdr:rowOff>
    </xdr:from>
    <xdr:to>
      <xdr:col>55</xdr:col>
      <xdr:colOff>0</xdr:colOff>
      <xdr:row>36</xdr:row>
      <xdr:rowOff>108420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055121"/>
          <a:ext cx="838200" cy="22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75418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47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54371</xdr:rowOff>
    </xdr:from>
    <xdr:to>
      <xdr:col>50</xdr:col>
      <xdr:colOff>114300</xdr:colOff>
      <xdr:row>37</xdr:row>
      <xdr:rowOff>15623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055121"/>
          <a:ext cx="889000" cy="30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57500</xdr:rowOff>
    </xdr:from>
    <xdr:to>
      <xdr:col>50</xdr:col>
      <xdr:colOff>165100</xdr:colOff>
      <xdr:row>35</xdr:row>
      <xdr:rowOff>159100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150227</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15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15623</xdr:rowOff>
    </xdr:from>
    <xdr:to>
      <xdr:col>45</xdr:col>
      <xdr:colOff>177800</xdr:colOff>
      <xdr:row>37</xdr:row>
      <xdr:rowOff>20712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359273"/>
          <a:ext cx="889000" cy="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140773</xdr:rowOff>
    </xdr:from>
    <xdr:to>
      <xdr:col>46</xdr:col>
      <xdr:colOff>38100</xdr:colOff>
      <xdr:row>37</xdr:row>
      <xdr:rowOff>70923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62050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40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20712</xdr:rowOff>
    </xdr:from>
    <xdr:to>
      <xdr:col>41</xdr:col>
      <xdr:colOff>50800</xdr:colOff>
      <xdr:row>37</xdr:row>
      <xdr:rowOff>35378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364362"/>
          <a:ext cx="889000" cy="1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136531</xdr:rowOff>
    </xdr:from>
    <xdr:to>
      <xdr:col>41</xdr:col>
      <xdr:colOff>101600</xdr:colOff>
      <xdr:row>37</xdr:row>
      <xdr:rowOff>66681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83208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163841</xdr:rowOff>
    </xdr:from>
    <xdr:to>
      <xdr:col>36</xdr:col>
      <xdr:colOff>165100</xdr:colOff>
      <xdr:row>37</xdr:row>
      <xdr:rowOff>93991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85118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57620</xdr:rowOff>
    </xdr:from>
    <xdr:to>
      <xdr:col>55</xdr:col>
      <xdr:colOff>50800</xdr:colOff>
      <xdr:row>36</xdr:row>
      <xdr:rowOff>159220</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22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80497</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08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3571</xdr:rowOff>
    </xdr:from>
    <xdr:to>
      <xdr:col>50</xdr:col>
      <xdr:colOff>165100</xdr:colOff>
      <xdr:row>35</xdr:row>
      <xdr:rowOff>105171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00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121698</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779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136273</xdr:rowOff>
    </xdr:from>
    <xdr:to>
      <xdr:col>46</xdr:col>
      <xdr:colOff>38100</xdr:colOff>
      <xdr:row>37</xdr:row>
      <xdr:rowOff>66423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30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82950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083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141362</xdr:rowOff>
    </xdr:from>
    <xdr:to>
      <xdr:col>41</xdr:col>
      <xdr:colOff>101600</xdr:colOff>
      <xdr:row>37</xdr:row>
      <xdr:rowOff>71512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31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62639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406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156028</xdr:rowOff>
    </xdr:from>
    <xdr:to>
      <xdr:col>36</xdr:col>
      <xdr:colOff>165100</xdr:colOff>
      <xdr:row>37</xdr:row>
      <xdr:rowOff>86178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102705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103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59671</xdr:rowOff>
    </xdr:from>
    <xdr:to>
      <xdr:col>55</xdr:col>
      <xdr:colOff>0</xdr:colOff>
      <xdr:row>59</xdr:row>
      <xdr:rowOff>67528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175221"/>
          <a:ext cx="838200" cy="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123962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9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57274</xdr:rowOff>
    </xdr:from>
    <xdr:to>
      <xdr:col>50</xdr:col>
      <xdr:colOff>114300</xdr:colOff>
      <xdr:row>59</xdr:row>
      <xdr:rowOff>59671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172824"/>
          <a:ext cx="889000" cy="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110992</xdr:rowOff>
    </xdr:from>
    <xdr:to>
      <xdr:col>50</xdr:col>
      <xdr:colOff>165100</xdr:colOff>
      <xdr:row>59</xdr:row>
      <xdr:rowOff>41142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5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57669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83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25684</xdr:rowOff>
    </xdr:from>
    <xdr:to>
      <xdr:col>45</xdr:col>
      <xdr:colOff>177800</xdr:colOff>
      <xdr:row>59</xdr:row>
      <xdr:rowOff>57274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141234"/>
          <a:ext cx="889000" cy="3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116026</xdr:rowOff>
    </xdr:from>
    <xdr:to>
      <xdr:col>46</xdr:col>
      <xdr:colOff>38100</xdr:colOff>
      <xdr:row>59</xdr:row>
      <xdr:rowOff>46176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6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62703</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835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25684</xdr:rowOff>
    </xdr:from>
    <xdr:to>
      <xdr:col>41</xdr:col>
      <xdr:colOff>50800</xdr:colOff>
      <xdr:row>59</xdr:row>
      <xdr:rowOff>30325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141234"/>
          <a:ext cx="889000" cy="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124909</xdr:rowOff>
    </xdr:from>
    <xdr:to>
      <xdr:col>41</xdr:col>
      <xdr:colOff>101600</xdr:colOff>
      <xdr:row>59</xdr:row>
      <xdr:rowOff>55059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69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71586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84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115901</xdr:rowOff>
    </xdr:from>
    <xdr:to>
      <xdr:col>36</xdr:col>
      <xdr:colOff>165100</xdr:colOff>
      <xdr:row>59</xdr:row>
      <xdr:rowOff>46051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6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62578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835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16728</xdr:rowOff>
    </xdr:from>
    <xdr:to>
      <xdr:col>55</xdr:col>
      <xdr:colOff>50800</xdr:colOff>
      <xdr:row>59</xdr:row>
      <xdr:rowOff>118328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13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103105</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1004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8871</xdr:rowOff>
    </xdr:from>
    <xdr:to>
      <xdr:col>50</xdr:col>
      <xdr:colOff>165100</xdr:colOff>
      <xdr:row>59</xdr:row>
      <xdr:rowOff>110471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12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101598</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10217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6474</xdr:rowOff>
    </xdr:from>
    <xdr:to>
      <xdr:col>46</xdr:col>
      <xdr:colOff>38100</xdr:colOff>
      <xdr:row>59</xdr:row>
      <xdr:rowOff>108074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12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99201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10214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146334</xdr:rowOff>
    </xdr:from>
    <xdr:to>
      <xdr:col>41</xdr:col>
      <xdr:colOff>101600</xdr:colOff>
      <xdr:row>59</xdr:row>
      <xdr:rowOff>76484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9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67611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183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150975</xdr:rowOff>
    </xdr:from>
    <xdr:to>
      <xdr:col>36</xdr:col>
      <xdr:colOff>165100</xdr:colOff>
      <xdr:row>59</xdr:row>
      <xdr:rowOff>81125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9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72252</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1018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114959</xdr:rowOff>
    </xdr:from>
    <xdr:to>
      <xdr:col>55</xdr:col>
      <xdr:colOff>0</xdr:colOff>
      <xdr:row>78</xdr:row>
      <xdr:rowOff>116830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488059"/>
          <a:ext cx="838200" cy="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48345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49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112488</xdr:rowOff>
    </xdr:from>
    <xdr:to>
      <xdr:col>50</xdr:col>
      <xdr:colOff>114300</xdr:colOff>
      <xdr:row>78</xdr:row>
      <xdr:rowOff>114959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485588"/>
          <a:ext cx="889000" cy="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35424</xdr:rowOff>
    </xdr:from>
    <xdr:to>
      <xdr:col>50</xdr:col>
      <xdr:colOff>165100</xdr:colOff>
      <xdr:row>78</xdr:row>
      <xdr:rowOff>137024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153551</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8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109373</xdr:rowOff>
    </xdr:from>
    <xdr:to>
      <xdr:col>45</xdr:col>
      <xdr:colOff>177800</xdr:colOff>
      <xdr:row>78</xdr:row>
      <xdr:rowOff>112488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482473"/>
          <a:ext cx="889000" cy="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32959</xdr:rowOff>
    </xdr:from>
    <xdr:to>
      <xdr:col>46</xdr:col>
      <xdr:colOff>38100</xdr:colOff>
      <xdr:row>78</xdr:row>
      <xdr:rowOff>134559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151086</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18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97042</xdr:rowOff>
    </xdr:from>
    <xdr:to>
      <xdr:col>41</xdr:col>
      <xdr:colOff>50800</xdr:colOff>
      <xdr:row>78</xdr:row>
      <xdr:rowOff>109373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470142"/>
          <a:ext cx="889000" cy="1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37295</xdr:rowOff>
    </xdr:from>
    <xdr:to>
      <xdr:col>41</xdr:col>
      <xdr:colOff>101600</xdr:colOff>
      <xdr:row>78</xdr:row>
      <xdr:rowOff>138895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155422</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185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32593</xdr:rowOff>
    </xdr:from>
    <xdr:to>
      <xdr:col>36</xdr:col>
      <xdr:colOff>165100</xdr:colOff>
      <xdr:row>78</xdr:row>
      <xdr:rowOff>134193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150720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180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66030</xdr:rowOff>
    </xdr:from>
    <xdr:to>
      <xdr:col>55</xdr:col>
      <xdr:colOff>50800</xdr:colOff>
      <xdr:row>78</xdr:row>
      <xdr:rowOff>167630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3895</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7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64159</xdr:rowOff>
    </xdr:from>
    <xdr:to>
      <xdr:col>50</xdr:col>
      <xdr:colOff>165100</xdr:colOff>
      <xdr:row>78</xdr:row>
      <xdr:rowOff>165759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3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156886</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2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61688</xdr:rowOff>
    </xdr:from>
    <xdr:to>
      <xdr:col>46</xdr:col>
      <xdr:colOff>38100</xdr:colOff>
      <xdr:row>78</xdr:row>
      <xdr:rowOff>163288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3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154415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52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58573</xdr:rowOff>
    </xdr:from>
    <xdr:to>
      <xdr:col>41</xdr:col>
      <xdr:colOff>101600</xdr:colOff>
      <xdr:row>78</xdr:row>
      <xdr:rowOff>160173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3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151300</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2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46242</xdr:rowOff>
    </xdr:from>
    <xdr:to>
      <xdr:col>36</xdr:col>
      <xdr:colOff>165100</xdr:colOff>
      <xdr:row>78</xdr:row>
      <xdr:rowOff>147842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1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138969</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51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111928</xdr:rowOff>
    </xdr:from>
    <xdr:to>
      <xdr:col>55</xdr:col>
      <xdr:colOff>0</xdr:colOff>
      <xdr:row>98</xdr:row>
      <xdr:rowOff>119320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914028"/>
          <a:ext cx="8382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56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109065</xdr:rowOff>
    </xdr:from>
    <xdr:to>
      <xdr:col>50</xdr:col>
      <xdr:colOff>114300</xdr:colOff>
      <xdr:row>98</xdr:row>
      <xdr:rowOff>111928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911165"/>
          <a:ext cx="889000" cy="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237</xdr:rowOff>
    </xdr:from>
    <xdr:to>
      <xdr:col>50</xdr:col>
      <xdr:colOff>165100</xdr:colOff>
      <xdr:row>98</xdr:row>
      <xdr:rowOff>101837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118364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57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67928</xdr:rowOff>
    </xdr:from>
    <xdr:to>
      <xdr:col>45</xdr:col>
      <xdr:colOff>177800</xdr:colOff>
      <xdr:row>98</xdr:row>
      <xdr:rowOff>109065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870028"/>
          <a:ext cx="889000" cy="4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11137</xdr:rowOff>
    </xdr:from>
    <xdr:to>
      <xdr:col>46</xdr:col>
      <xdr:colOff>38100</xdr:colOff>
      <xdr:row>98</xdr:row>
      <xdr:rowOff>112737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129264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8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67928</xdr:rowOff>
    </xdr:from>
    <xdr:to>
      <xdr:col>41</xdr:col>
      <xdr:colOff>50800</xdr:colOff>
      <xdr:row>98</xdr:row>
      <xdr:rowOff>89395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870028"/>
          <a:ext cx="889000" cy="2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18607</xdr:rowOff>
    </xdr:from>
    <xdr:to>
      <xdr:col>41</xdr:col>
      <xdr:colOff>101600</xdr:colOff>
      <xdr:row>98</xdr:row>
      <xdr:rowOff>120207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111334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12579</xdr:rowOff>
    </xdr:from>
    <xdr:to>
      <xdr:col>36</xdr:col>
      <xdr:colOff>165100</xdr:colOff>
      <xdr:row>98</xdr:row>
      <xdr:rowOff>114179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130706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68520</xdr:rowOff>
    </xdr:from>
    <xdr:to>
      <xdr:col>55</xdr:col>
      <xdr:colOff>50800</xdr:colOff>
      <xdr:row>98</xdr:row>
      <xdr:rowOff>170120</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7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154897</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8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61128</xdr:rowOff>
    </xdr:from>
    <xdr:to>
      <xdr:col>50</xdr:col>
      <xdr:colOff>165100</xdr:colOff>
      <xdr:row>98</xdr:row>
      <xdr:rowOff>162728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6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153855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95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58265</xdr:rowOff>
    </xdr:from>
    <xdr:to>
      <xdr:col>46</xdr:col>
      <xdr:colOff>38100</xdr:colOff>
      <xdr:row>98</xdr:row>
      <xdr:rowOff>159865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6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150992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5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17128</xdr:rowOff>
    </xdr:from>
    <xdr:to>
      <xdr:col>41</xdr:col>
      <xdr:colOff>101600</xdr:colOff>
      <xdr:row>98</xdr:row>
      <xdr:rowOff>118728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1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135255</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594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38595</xdr:rowOff>
    </xdr:from>
    <xdr:to>
      <xdr:col>36</xdr:col>
      <xdr:colOff>165100</xdr:colOff>
      <xdr:row>98</xdr:row>
      <xdr:rowOff>140195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4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131322</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93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109440</xdr:rowOff>
    </xdr:from>
    <xdr:to>
      <xdr:col>85</xdr:col>
      <xdr:colOff>127000</xdr:colOff>
      <xdr:row>38</xdr:row>
      <xdr:rowOff>117069</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481300" y="6624540"/>
          <a:ext cx="838200" cy="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63222</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0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117069</xdr:rowOff>
    </xdr:from>
    <xdr:to>
      <xdr:col>81</xdr:col>
      <xdr:colOff>50800</xdr:colOff>
      <xdr:row>38</xdr:row>
      <xdr:rowOff>139693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632169"/>
          <a:ext cx="889000" cy="2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29816</xdr:rowOff>
    </xdr:from>
    <xdr:to>
      <xdr:col>81</xdr:col>
      <xdr:colOff>101600</xdr:colOff>
      <xdr:row>38</xdr:row>
      <xdr:rowOff>131416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4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147943</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137458</xdr:rowOff>
    </xdr:from>
    <xdr:to>
      <xdr:col>76</xdr:col>
      <xdr:colOff>114300</xdr:colOff>
      <xdr:row>38</xdr:row>
      <xdr:rowOff>139693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52558"/>
          <a:ext cx="889000" cy="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48328</xdr:rowOff>
    </xdr:from>
    <xdr:to>
      <xdr:col>76</xdr:col>
      <xdr:colOff>165100</xdr:colOff>
      <xdr:row>38</xdr:row>
      <xdr:rowOff>149928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166455</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137458</xdr:rowOff>
    </xdr:from>
    <xdr:to>
      <xdr:col>71</xdr:col>
      <xdr:colOff>177800</xdr:colOff>
      <xdr:row>38</xdr:row>
      <xdr:rowOff>138756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652558"/>
          <a:ext cx="889000" cy="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51519</xdr:rowOff>
    </xdr:from>
    <xdr:to>
      <xdr:col>72</xdr:col>
      <xdr:colOff>38100</xdr:colOff>
      <xdr:row>38</xdr:row>
      <xdr:rowOff>153119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169646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53959</xdr:rowOff>
    </xdr:from>
    <xdr:to>
      <xdr:col>67</xdr:col>
      <xdr:colOff>101600</xdr:colOff>
      <xdr:row>38</xdr:row>
      <xdr:rowOff>155559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58640</xdr:rowOff>
    </xdr:from>
    <xdr:to>
      <xdr:col>85</xdr:col>
      <xdr:colOff>177800</xdr:colOff>
      <xdr:row>38</xdr:row>
      <xdr:rowOff>160240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7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18772</xdr:rowOff>
    </xdr:from>
    <xdr:ext cx="534377"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3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66269</xdr:rowOff>
    </xdr:from>
    <xdr:to>
      <xdr:col>81</xdr:col>
      <xdr:colOff>101600</xdr:colOff>
      <xdr:row>38</xdr:row>
      <xdr:rowOff>167869</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58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158996</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67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88893</xdr:rowOff>
    </xdr:from>
    <xdr:to>
      <xdr:col>76</xdr:col>
      <xdr:colOff>165100</xdr:colOff>
      <xdr:row>39</xdr:row>
      <xdr:rowOff>19043</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10170</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67650" y="66967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86658</xdr:rowOff>
    </xdr:from>
    <xdr:to>
      <xdr:col>72</xdr:col>
      <xdr:colOff>38100</xdr:colOff>
      <xdr:row>39</xdr:row>
      <xdr:rowOff>16808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7935</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4017" y="6694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87956</xdr:rowOff>
    </xdr:from>
    <xdr:to>
      <xdr:col>67</xdr:col>
      <xdr:colOff>101600</xdr:colOff>
      <xdr:row>39</xdr:row>
      <xdr:rowOff>18106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9233</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5017" y="6695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68745</xdr:rowOff>
    </xdr:from>
    <xdr:to>
      <xdr:col>85</xdr:col>
      <xdr:colOff>127000</xdr:colOff>
      <xdr:row>77</xdr:row>
      <xdr:rowOff>103608</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270395"/>
          <a:ext cx="838200" cy="3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29633</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231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103608</xdr:rowOff>
    </xdr:from>
    <xdr:to>
      <xdr:col>81</xdr:col>
      <xdr:colOff>50800</xdr:colOff>
      <xdr:row>77</xdr:row>
      <xdr:rowOff>126496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305258"/>
          <a:ext cx="889000" cy="2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46146</xdr:rowOff>
    </xdr:from>
    <xdr:to>
      <xdr:col>81</xdr:col>
      <xdr:colOff>101600</xdr:colOff>
      <xdr:row>77</xdr:row>
      <xdr:rowOff>147746</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164273</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023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126496</xdr:rowOff>
    </xdr:from>
    <xdr:to>
      <xdr:col>76</xdr:col>
      <xdr:colOff>114300</xdr:colOff>
      <xdr:row>77</xdr:row>
      <xdr:rowOff>131674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328146"/>
          <a:ext cx="889000" cy="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20817</xdr:rowOff>
    </xdr:from>
    <xdr:to>
      <xdr:col>76</xdr:col>
      <xdr:colOff>165100</xdr:colOff>
      <xdr:row>77</xdr:row>
      <xdr:rowOff>122417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138944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29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121458</xdr:rowOff>
    </xdr:from>
    <xdr:to>
      <xdr:col>71</xdr:col>
      <xdr:colOff>177800</xdr:colOff>
      <xdr:row>77</xdr:row>
      <xdr:rowOff>131674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323108"/>
          <a:ext cx="889000" cy="1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42956</xdr:rowOff>
    </xdr:from>
    <xdr:to>
      <xdr:col>72</xdr:col>
      <xdr:colOff>38100</xdr:colOff>
      <xdr:row>77</xdr:row>
      <xdr:rowOff>144556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161083</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32449</xdr:rowOff>
    </xdr:from>
    <xdr:to>
      <xdr:col>67</xdr:col>
      <xdr:colOff>101600</xdr:colOff>
      <xdr:row>77</xdr:row>
      <xdr:rowOff>134049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150576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17945</xdr:rowOff>
    </xdr:from>
    <xdr:to>
      <xdr:col>85</xdr:col>
      <xdr:colOff>177800</xdr:colOff>
      <xdr:row>77</xdr:row>
      <xdr:rowOff>119545</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21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40822</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071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52808</xdr:rowOff>
    </xdr:from>
    <xdr:to>
      <xdr:col>81</xdr:col>
      <xdr:colOff>101600</xdr:colOff>
      <xdr:row>77</xdr:row>
      <xdr:rowOff>154408</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25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145535</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3347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75696</xdr:rowOff>
    </xdr:from>
    <xdr:to>
      <xdr:col>76</xdr:col>
      <xdr:colOff>165100</xdr:colOff>
      <xdr:row>78</xdr:row>
      <xdr:rowOff>5846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27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168423</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37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80874</xdr:rowOff>
    </xdr:from>
    <xdr:to>
      <xdr:col>72</xdr:col>
      <xdr:colOff>38100</xdr:colOff>
      <xdr:row>78</xdr:row>
      <xdr:rowOff>11024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28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2151</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337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70658</xdr:rowOff>
    </xdr:from>
    <xdr:to>
      <xdr:col>67</xdr:col>
      <xdr:colOff>101600</xdr:colOff>
      <xdr:row>78</xdr:row>
      <xdr:rowOff>808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27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163385</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336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169118</xdr:rowOff>
    </xdr:from>
    <xdr:to>
      <xdr:col>85</xdr:col>
      <xdr:colOff>127000</xdr:colOff>
      <xdr:row>99</xdr:row>
      <xdr:rowOff>42587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971218"/>
          <a:ext cx="838200" cy="4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16296</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4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36285</xdr:rowOff>
    </xdr:from>
    <xdr:to>
      <xdr:col>81</xdr:col>
      <xdr:colOff>50800</xdr:colOff>
      <xdr:row>99</xdr:row>
      <xdr:rowOff>42587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7009835"/>
          <a:ext cx="889000" cy="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107466</xdr:rowOff>
    </xdr:from>
    <xdr:to>
      <xdr:col>81</xdr:col>
      <xdr:colOff>101600</xdr:colOff>
      <xdr:row>99</xdr:row>
      <xdr:rowOff>37616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54143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68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29280</xdr:rowOff>
    </xdr:from>
    <xdr:to>
      <xdr:col>76</xdr:col>
      <xdr:colOff>114300</xdr:colOff>
      <xdr:row>99</xdr:row>
      <xdr:rowOff>36285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7002830"/>
          <a:ext cx="889000" cy="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99589</xdr:rowOff>
    </xdr:from>
    <xdr:to>
      <xdr:col>76</xdr:col>
      <xdr:colOff>165100</xdr:colOff>
      <xdr:row>99</xdr:row>
      <xdr:rowOff>29739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46266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28747</xdr:rowOff>
    </xdr:from>
    <xdr:to>
      <xdr:col>71</xdr:col>
      <xdr:colOff>177800</xdr:colOff>
      <xdr:row>99</xdr:row>
      <xdr:rowOff>29280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7002297"/>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100044</xdr:rowOff>
    </xdr:from>
    <xdr:to>
      <xdr:col>72</xdr:col>
      <xdr:colOff>38100</xdr:colOff>
      <xdr:row>99</xdr:row>
      <xdr:rowOff>30194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46721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110576</xdr:rowOff>
    </xdr:from>
    <xdr:to>
      <xdr:col>67</xdr:col>
      <xdr:colOff>101600</xdr:colOff>
      <xdr:row>99</xdr:row>
      <xdr:rowOff>40726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57253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68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118318</xdr:rowOff>
    </xdr:from>
    <xdr:to>
      <xdr:col>85</xdr:col>
      <xdr:colOff>177800</xdr:colOff>
      <xdr:row>99</xdr:row>
      <xdr:rowOff>48468</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92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33245</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3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163237</xdr:rowOff>
    </xdr:from>
    <xdr:to>
      <xdr:col>81</xdr:col>
      <xdr:colOff>101600</xdr:colOff>
      <xdr:row>99</xdr:row>
      <xdr:rowOff>93387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96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84514</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46428" y="1705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156935</xdr:rowOff>
    </xdr:from>
    <xdr:to>
      <xdr:col>76</xdr:col>
      <xdr:colOff>165100</xdr:colOff>
      <xdr:row>99</xdr:row>
      <xdr:rowOff>87085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9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78212</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705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149930</xdr:rowOff>
    </xdr:from>
    <xdr:to>
      <xdr:col>72</xdr:col>
      <xdr:colOff>38100</xdr:colOff>
      <xdr:row>99</xdr:row>
      <xdr:rowOff>80080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5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71207</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704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149397</xdr:rowOff>
    </xdr:from>
    <xdr:to>
      <xdr:col>67</xdr:col>
      <xdr:colOff>101600</xdr:colOff>
      <xdr:row>99</xdr:row>
      <xdr:rowOff>79547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95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70674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704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98654</xdr:rowOff>
    </xdr:from>
    <xdr:to>
      <xdr:col>112</xdr:col>
      <xdr:colOff>38100</xdr:colOff>
      <xdr:row>39</xdr:row>
      <xdr:rowOff>28804</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45331</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93967</xdr:rowOff>
    </xdr:from>
    <xdr:to>
      <xdr:col>107</xdr:col>
      <xdr:colOff>101600</xdr:colOff>
      <xdr:row>39</xdr:row>
      <xdr:rowOff>24117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40644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24147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140564</xdr:rowOff>
    </xdr:from>
    <xdr:to>
      <xdr:col>98</xdr:col>
      <xdr:colOff>38100</xdr:colOff>
      <xdr:row>39</xdr:row>
      <xdr:rowOff>70714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87241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430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56860</xdr:rowOff>
    </xdr:from>
    <xdr:to>
      <xdr:col>116</xdr:col>
      <xdr:colOff>63500</xdr:colOff>
      <xdr:row>59</xdr:row>
      <xdr:rowOff>58046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172410"/>
          <a:ext cx="838200" cy="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157428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101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58046</xdr:rowOff>
    </xdr:from>
    <xdr:to>
      <xdr:col>111</xdr:col>
      <xdr:colOff>177800</xdr:colOff>
      <xdr:row>59</xdr:row>
      <xdr:rowOff>58885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173596"/>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147444</xdr:rowOff>
    </xdr:from>
    <xdr:to>
      <xdr:col>112</xdr:col>
      <xdr:colOff>38100</xdr:colOff>
      <xdr:row>59</xdr:row>
      <xdr:rowOff>77594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94121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58885</xdr:rowOff>
    </xdr:from>
    <xdr:to>
      <xdr:col>107</xdr:col>
      <xdr:colOff>50800</xdr:colOff>
      <xdr:row>59</xdr:row>
      <xdr:rowOff>59647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17443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156870</xdr:rowOff>
    </xdr:from>
    <xdr:to>
      <xdr:col>107</xdr:col>
      <xdr:colOff>101600</xdr:colOff>
      <xdr:row>59</xdr:row>
      <xdr:rowOff>87020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103547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59647</xdr:rowOff>
    </xdr:from>
    <xdr:to>
      <xdr:col>102</xdr:col>
      <xdr:colOff>114300</xdr:colOff>
      <xdr:row>59</xdr:row>
      <xdr:rowOff>61007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175197"/>
          <a:ext cx="889000" cy="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7257</xdr:rowOff>
    </xdr:from>
    <xdr:to>
      <xdr:col>102</xdr:col>
      <xdr:colOff>165100</xdr:colOff>
      <xdr:row>59</xdr:row>
      <xdr:rowOff>108857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125384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11426</xdr:rowOff>
    </xdr:from>
    <xdr:to>
      <xdr:col>98</xdr:col>
      <xdr:colOff>38100</xdr:colOff>
      <xdr:row>59</xdr:row>
      <xdr:rowOff>113026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104153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21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6060</xdr:rowOff>
    </xdr:from>
    <xdr:to>
      <xdr:col>116</xdr:col>
      <xdr:colOff>114300</xdr:colOff>
      <xdr:row>59</xdr:row>
      <xdr:rowOff>107660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2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136887</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90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7246</xdr:rowOff>
    </xdr:from>
    <xdr:to>
      <xdr:col>112</xdr:col>
      <xdr:colOff>38100</xdr:colOff>
      <xdr:row>59</xdr:row>
      <xdr:rowOff>108846</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99973</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21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8085</xdr:rowOff>
    </xdr:from>
    <xdr:to>
      <xdr:col>107</xdr:col>
      <xdr:colOff>101600</xdr:colOff>
      <xdr:row>59</xdr:row>
      <xdr:rowOff>109685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2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100812</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216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8847</xdr:rowOff>
    </xdr:from>
    <xdr:to>
      <xdr:col>102</xdr:col>
      <xdr:colOff>165100</xdr:colOff>
      <xdr:row>59</xdr:row>
      <xdr:rowOff>110447</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2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101574</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217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10207</xdr:rowOff>
    </xdr:from>
    <xdr:to>
      <xdr:col>98</xdr:col>
      <xdr:colOff>38100</xdr:colOff>
      <xdr:row>59</xdr:row>
      <xdr:rowOff>111807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2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128334</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900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89705</xdr:rowOff>
    </xdr:from>
    <xdr:to>
      <xdr:col>116</xdr:col>
      <xdr:colOff>63500</xdr:colOff>
      <xdr:row>77</xdr:row>
      <xdr:rowOff>101340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291355"/>
          <a:ext cx="838200" cy="1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64169</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265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100924</xdr:rowOff>
    </xdr:from>
    <xdr:to>
      <xdr:col>111</xdr:col>
      <xdr:colOff>177800</xdr:colOff>
      <xdr:row>77</xdr:row>
      <xdr:rowOff>101340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3302574"/>
          <a:ext cx="889000" cy="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100564</xdr:rowOff>
    </xdr:from>
    <xdr:to>
      <xdr:col>112</xdr:col>
      <xdr:colOff>38100</xdr:colOff>
      <xdr:row>78</xdr:row>
      <xdr:rowOff>30714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78</xdr:row>
      <xdr:rowOff>21841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39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100924</xdr:rowOff>
    </xdr:from>
    <xdr:to>
      <xdr:col>107</xdr:col>
      <xdr:colOff>50800</xdr:colOff>
      <xdr:row>77</xdr:row>
      <xdr:rowOff>117728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302574"/>
          <a:ext cx="889000" cy="1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101749</xdr:rowOff>
    </xdr:from>
    <xdr:to>
      <xdr:col>107</xdr:col>
      <xdr:colOff>101600</xdr:colOff>
      <xdr:row>78</xdr:row>
      <xdr:rowOff>31899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30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78</xdr:row>
      <xdr:rowOff>23026</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396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117514</xdr:rowOff>
    </xdr:from>
    <xdr:to>
      <xdr:col>102</xdr:col>
      <xdr:colOff>114300</xdr:colOff>
      <xdr:row>77</xdr:row>
      <xdr:rowOff>117728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3319164"/>
          <a:ext cx="889000" cy="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93374</xdr:rowOff>
    </xdr:from>
    <xdr:to>
      <xdr:col>102</xdr:col>
      <xdr:colOff>165100</xdr:colOff>
      <xdr:row>78</xdr:row>
      <xdr:rowOff>23524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29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78</xdr:row>
      <xdr:rowOff>14651</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38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109679</xdr:rowOff>
    </xdr:from>
    <xdr:to>
      <xdr:col>98</xdr:col>
      <xdr:colOff>38100</xdr:colOff>
      <xdr:row>78</xdr:row>
      <xdr:rowOff>39829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31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78</xdr:row>
      <xdr:rowOff>30956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40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38905</xdr:rowOff>
    </xdr:from>
    <xdr:to>
      <xdr:col>116</xdr:col>
      <xdr:colOff>114300</xdr:colOff>
      <xdr:row>77</xdr:row>
      <xdr:rowOff>140505</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24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61782</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091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50540</xdr:rowOff>
    </xdr:from>
    <xdr:to>
      <xdr:col>112</xdr:col>
      <xdr:colOff>38100</xdr:colOff>
      <xdr:row>77</xdr:row>
      <xdr:rowOff>152140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25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168667</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3027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50124</xdr:rowOff>
    </xdr:from>
    <xdr:to>
      <xdr:col>107</xdr:col>
      <xdr:colOff>101600</xdr:colOff>
      <xdr:row>77</xdr:row>
      <xdr:rowOff>151724</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25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168251</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3027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66928</xdr:rowOff>
    </xdr:from>
    <xdr:to>
      <xdr:col>102</xdr:col>
      <xdr:colOff>165100</xdr:colOff>
      <xdr:row>77</xdr:row>
      <xdr:rowOff>168528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26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13605</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3043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66714</xdr:rowOff>
    </xdr:from>
    <xdr:to>
      <xdr:col>98</xdr:col>
      <xdr:colOff>38100</xdr:colOff>
      <xdr:row>77</xdr:row>
      <xdr:rowOff>168314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26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13391</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304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性質別における類似団体平均と比較して、人件費・補助費等・貸付金・維持補修費・公債費・繰出金が上回っている。</a:t>
          </a:r>
          <a:endParaRPr kumimoji="1" lang="ja-JP" altLang="en-US" sz="1200">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ゴシック" panose="020B0609070205080204" pitchFamily="49" charset="-128"/>
              <a:ea typeface="ＭＳ ゴシック" panose="020B0609070205080204" pitchFamily="49" charset="-128"/>
            </a:rPr>
            <a:t>人件費は、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類似団体平均比より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12,804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円上回っており、主要因としては、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感染症対応及び業務体制強化のため、会計年度任用職員の雇用が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増加傾向にあることによる。</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Ｐゴシック" panose="020B0600070205080204" pitchFamily="50" charset="-128"/>
              <a:ea typeface="ＭＳ Ｐゴシック" panose="020B0600070205080204" pitchFamily="50" charset="-128"/>
            </a:rPr>
            <a:t>補助費等は、類似団体平均比より</a:t>
          </a:r>
          <a:r>
            <a:rPr kumimoji="1" lang="en-US" altLang="ja-JP" sz="1200">
              <a:latin typeface="ＭＳ Ｐゴシック" panose="020B0600070205080204" pitchFamily="50" charset="-128"/>
              <a:ea typeface="ＭＳ Ｐゴシック" panose="020B0600070205080204" pitchFamily="50" charset="-128"/>
            </a:rPr>
            <a:t>20,667</a:t>
          </a:r>
          <a:r>
            <a:rPr kumimoji="1" lang="ja-JP" altLang="en-US" sz="1200">
              <a:latin typeface="ＭＳ Ｐゴシック" panose="020B0600070205080204" pitchFamily="50" charset="-128"/>
              <a:ea typeface="ＭＳ Ｐゴシック" panose="020B0600070205080204" pitchFamily="50" charset="-128"/>
            </a:rPr>
            <a:t>円上回っており、主要因としては、新庁舎建設に伴う一部事務組合負担金が増加傾向にあることによる。</a:t>
          </a:r>
        </a:p>
        <a:p>
          <a:r>
            <a:rPr kumimoji="1" lang="ja-JP" altLang="en-US" sz="1200">
              <a:latin typeface="ＭＳ Ｐゴシック" panose="020B0600070205080204" pitchFamily="50" charset="-128"/>
              <a:ea typeface="ＭＳ Ｐゴシック" panose="020B0600070205080204" pitchFamily="50" charset="-128"/>
            </a:rPr>
            <a:t>維持補修費は、類似団体平均比より</a:t>
          </a:r>
          <a:r>
            <a:rPr kumimoji="1" lang="en-US" altLang="ja-JP" sz="1200">
              <a:latin typeface="ＭＳ Ｐゴシック" panose="020B0600070205080204" pitchFamily="50" charset="-128"/>
              <a:ea typeface="ＭＳ Ｐゴシック" panose="020B0600070205080204" pitchFamily="50" charset="-128"/>
            </a:rPr>
            <a:t>9,759</a:t>
          </a:r>
          <a:r>
            <a:rPr kumimoji="1" lang="ja-JP" altLang="en-US" sz="1200">
              <a:latin typeface="ＭＳ Ｐゴシック" panose="020B0600070205080204" pitchFamily="50" charset="-128"/>
              <a:ea typeface="ＭＳ Ｐゴシック" panose="020B0600070205080204" pitchFamily="50" charset="-128"/>
            </a:rPr>
            <a:t>円上回っており、主要因として、除雪箇所の増と除雪経費の高騰が挙げられる。</a:t>
          </a:r>
        </a:p>
        <a:p>
          <a:r>
            <a:rPr kumimoji="1" lang="ja-JP" altLang="en-US" sz="1200">
              <a:latin typeface="ＭＳ Ｐゴシック" panose="020B0600070205080204" pitchFamily="50" charset="-128"/>
              <a:ea typeface="ＭＳ Ｐゴシック" panose="020B0600070205080204" pitchFamily="50" charset="-128"/>
            </a:rPr>
            <a:t>公債費は、類似団体平均比より</a:t>
          </a:r>
          <a:r>
            <a:rPr kumimoji="1" lang="en-US" altLang="ja-JP" sz="1200">
              <a:latin typeface="ＭＳ Ｐゴシック" panose="020B0600070205080204" pitchFamily="50" charset="-128"/>
              <a:ea typeface="ＭＳ Ｐゴシック" panose="020B0600070205080204" pitchFamily="50" charset="-128"/>
            </a:rPr>
            <a:t>17,460</a:t>
          </a:r>
          <a:r>
            <a:rPr kumimoji="1" lang="ja-JP" altLang="en-US" sz="1200">
              <a:latin typeface="ＭＳ Ｐゴシック" panose="020B0600070205080204" pitchFamily="50" charset="-128"/>
              <a:ea typeface="ＭＳ Ｐゴシック" panose="020B0600070205080204" pitchFamily="50" charset="-128"/>
            </a:rPr>
            <a:t>円上回っており、令和</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年度まで償還額は増加傾向にある。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繰出金は、類似団体平均比より</a:t>
          </a:r>
          <a:r>
            <a:rPr kumimoji="1" lang="en-US" altLang="ja-JP" sz="1200">
              <a:latin typeface="ＭＳ Ｐゴシック" panose="020B0600070205080204" pitchFamily="50" charset="-128"/>
              <a:ea typeface="ＭＳ Ｐゴシック" panose="020B0600070205080204" pitchFamily="50" charset="-128"/>
            </a:rPr>
            <a:t>24,586</a:t>
          </a:r>
          <a:r>
            <a:rPr kumimoji="1" lang="ja-JP" altLang="en-US" sz="1200">
              <a:latin typeface="ＭＳ Ｐゴシック" panose="020B0600070205080204" pitchFamily="50" charset="-128"/>
              <a:ea typeface="ＭＳ Ｐゴシック" panose="020B0600070205080204" pitchFamily="50" charset="-128"/>
            </a:rPr>
            <a:t>円上回っており、主要因としては、特別会計での基準外繰入が増加傾向にあることによる。</a:t>
          </a:r>
        </a:p>
        <a:p>
          <a:r>
            <a:rPr kumimoji="1" lang="ja-JP" altLang="en-US" sz="1200">
              <a:latin typeface="ＭＳ Ｐゴシック" panose="020B0600070205080204" pitchFamily="50" charset="-128"/>
              <a:ea typeface="ＭＳ Ｐゴシック" panose="020B0600070205080204" pitchFamily="50" charset="-128"/>
            </a:rPr>
            <a:t>その他の性質については、下回っており、健全な財政運営となっている。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福島県北塩原村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2,591
2,550
234.08
3,427,101
3,253,661
170,864
2,207,612
4,265,849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24616</xdr:rowOff>
    </xdr:from>
    <xdr:to>
      <xdr:col>24</xdr:col>
      <xdr:colOff>63500</xdr:colOff>
      <xdr:row>37</xdr:row>
      <xdr:rowOff>34250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368266"/>
          <a:ext cx="838200" cy="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55783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99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24616</xdr:rowOff>
    </xdr:from>
    <xdr:to>
      <xdr:col>19</xdr:col>
      <xdr:colOff>177800</xdr:colOff>
      <xdr:row>37</xdr:row>
      <xdr:rowOff>49207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368266"/>
          <a:ext cx="889000" cy="2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77045</xdr:rowOff>
    </xdr:from>
    <xdr:to>
      <xdr:col>20</xdr:col>
      <xdr:colOff>38100</xdr:colOff>
      <xdr:row>38</xdr:row>
      <xdr:rowOff>7195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169773</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49207</xdr:rowOff>
    </xdr:from>
    <xdr:to>
      <xdr:col>15</xdr:col>
      <xdr:colOff>50800</xdr:colOff>
      <xdr:row>37</xdr:row>
      <xdr:rowOff>114326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392857"/>
          <a:ext cx="889000" cy="6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64293</xdr:rowOff>
    </xdr:from>
    <xdr:to>
      <xdr:col>15</xdr:col>
      <xdr:colOff>101600</xdr:colOff>
      <xdr:row>37</xdr:row>
      <xdr:rowOff>165893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157020</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114326</xdr:rowOff>
    </xdr:from>
    <xdr:to>
      <xdr:col>10</xdr:col>
      <xdr:colOff>114300</xdr:colOff>
      <xdr:row>37</xdr:row>
      <xdr:rowOff>130458</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457976"/>
          <a:ext cx="889000" cy="1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70367</xdr:rowOff>
    </xdr:from>
    <xdr:to>
      <xdr:col>10</xdr:col>
      <xdr:colOff>165100</xdr:colOff>
      <xdr:row>38</xdr:row>
      <xdr:rowOff>517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163094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60472</xdr:rowOff>
    </xdr:from>
    <xdr:to>
      <xdr:col>6</xdr:col>
      <xdr:colOff>38100</xdr:colOff>
      <xdr:row>37</xdr:row>
      <xdr:rowOff>162072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7149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17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154900</xdr:rowOff>
    </xdr:from>
    <xdr:to>
      <xdr:col>24</xdr:col>
      <xdr:colOff>114300</xdr:colOff>
      <xdr:row>37</xdr:row>
      <xdr:rowOff>85050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3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6327</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17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145266</xdr:rowOff>
    </xdr:from>
    <xdr:to>
      <xdr:col>20</xdr:col>
      <xdr:colOff>38100</xdr:colOff>
      <xdr:row>37</xdr:row>
      <xdr:rowOff>75416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31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91943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09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169857</xdr:rowOff>
    </xdr:from>
    <xdr:to>
      <xdr:col>15</xdr:col>
      <xdr:colOff>101600</xdr:colOff>
      <xdr:row>37</xdr:row>
      <xdr:rowOff>100007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34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116534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11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63526</xdr:rowOff>
    </xdr:from>
    <xdr:to>
      <xdr:col>10</xdr:col>
      <xdr:colOff>165100</xdr:colOff>
      <xdr:row>37</xdr:row>
      <xdr:rowOff>165126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40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10203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18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79658</xdr:rowOff>
    </xdr:from>
    <xdr:to>
      <xdr:col>6</xdr:col>
      <xdr:colOff>38100</xdr:colOff>
      <xdr:row>38</xdr:row>
      <xdr:rowOff>9808</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42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935</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51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169474</xdr:rowOff>
    </xdr:from>
    <xdr:to>
      <xdr:col>24</xdr:col>
      <xdr:colOff>63500</xdr:colOff>
      <xdr:row>58</xdr:row>
      <xdr:rowOff>16776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942124"/>
          <a:ext cx="838200" cy="1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41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169474</xdr:rowOff>
    </xdr:from>
    <xdr:to>
      <xdr:col>19</xdr:col>
      <xdr:colOff>177800</xdr:colOff>
      <xdr:row>58</xdr:row>
      <xdr:rowOff>41645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942124"/>
          <a:ext cx="889000" cy="4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49406</xdr:rowOff>
    </xdr:from>
    <xdr:to>
      <xdr:col>20</xdr:col>
      <xdr:colOff>38100</xdr:colOff>
      <xdr:row>57</xdr:row>
      <xdr:rowOff>151006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167533</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597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35408</xdr:rowOff>
    </xdr:from>
    <xdr:to>
      <xdr:col>15</xdr:col>
      <xdr:colOff>50800</xdr:colOff>
      <xdr:row>58</xdr:row>
      <xdr:rowOff>41645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979508"/>
          <a:ext cx="889000" cy="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108851</xdr:rowOff>
    </xdr:from>
    <xdr:to>
      <xdr:col>15</xdr:col>
      <xdr:colOff>101600</xdr:colOff>
      <xdr:row>58</xdr:row>
      <xdr:rowOff>39001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55528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65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35408</xdr:rowOff>
    </xdr:from>
    <xdr:to>
      <xdr:col>10</xdr:col>
      <xdr:colOff>114300</xdr:colOff>
      <xdr:row>58</xdr:row>
      <xdr:rowOff>38240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979508"/>
          <a:ext cx="889000" cy="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105152</xdr:rowOff>
    </xdr:from>
    <xdr:to>
      <xdr:col>10</xdr:col>
      <xdr:colOff>165100</xdr:colOff>
      <xdr:row>58</xdr:row>
      <xdr:rowOff>35302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51829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5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105404</xdr:rowOff>
    </xdr:from>
    <xdr:to>
      <xdr:col>6</xdr:col>
      <xdr:colOff>38100</xdr:colOff>
      <xdr:row>58</xdr:row>
      <xdr:rowOff>35554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52081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65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137426</xdr:rowOff>
    </xdr:from>
    <xdr:to>
      <xdr:col>24</xdr:col>
      <xdr:colOff>114300</xdr:colOff>
      <xdr:row>58</xdr:row>
      <xdr:rowOff>67576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1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52353</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25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118674</xdr:rowOff>
    </xdr:from>
    <xdr:to>
      <xdr:col>20</xdr:col>
      <xdr:colOff>38100</xdr:colOff>
      <xdr:row>58</xdr:row>
      <xdr:rowOff>48824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39951</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984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162295</xdr:rowOff>
    </xdr:from>
    <xdr:to>
      <xdr:col>15</xdr:col>
      <xdr:colOff>101600</xdr:colOff>
      <xdr:row>58</xdr:row>
      <xdr:rowOff>92445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3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83572</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02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156058</xdr:rowOff>
    </xdr:from>
    <xdr:to>
      <xdr:col>10</xdr:col>
      <xdr:colOff>165100</xdr:colOff>
      <xdr:row>58</xdr:row>
      <xdr:rowOff>86208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2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77335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021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158890</xdr:rowOff>
    </xdr:from>
    <xdr:to>
      <xdr:col>6</xdr:col>
      <xdr:colOff>38100</xdr:colOff>
      <xdr:row>58</xdr:row>
      <xdr:rowOff>89040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3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80167</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02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94435</xdr:rowOff>
    </xdr:from>
    <xdr:to>
      <xdr:col>24</xdr:col>
      <xdr:colOff>63500</xdr:colOff>
      <xdr:row>78</xdr:row>
      <xdr:rowOff>15953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296085"/>
          <a:ext cx="838200" cy="9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71494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30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94435</xdr:rowOff>
    </xdr:from>
    <xdr:to>
      <xdr:col>19</xdr:col>
      <xdr:colOff>177800</xdr:colOff>
      <xdr:row>78</xdr:row>
      <xdr:rowOff>100456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296085"/>
          <a:ext cx="889000" cy="17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81011</xdr:rowOff>
    </xdr:from>
    <xdr:to>
      <xdr:col>20</xdr:col>
      <xdr:colOff>38100</xdr:colOff>
      <xdr:row>77</xdr:row>
      <xdr:rowOff>11161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1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27687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86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98470</xdr:rowOff>
    </xdr:from>
    <xdr:to>
      <xdr:col>15</xdr:col>
      <xdr:colOff>50800</xdr:colOff>
      <xdr:row>78</xdr:row>
      <xdr:rowOff>100456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471570"/>
          <a:ext cx="889000" cy="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120583</xdr:rowOff>
    </xdr:from>
    <xdr:to>
      <xdr:col>15</xdr:col>
      <xdr:colOff>101600</xdr:colOff>
      <xdr:row>77</xdr:row>
      <xdr:rowOff>50733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67261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89719</xdr:rowOff>
    </xdr:from>
    <xdr:to>
      <xdr:col>10</xdr:col>
      <xdr:colOff>114300</xdr:colOff>
      <xdr:row>78</xdr:row>
      <xdr:rowOff>98470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462819"/>
          <a:ext cx="889000" cy="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114193</xdr:rowOff>
    </xdr:from>
    <xdr:to>
      <xdr:col>10</xdr:col>
      <xdr:colOff>165100</xdr:colOff>
      <xdr:row>77</xdr:row>
      <xdr:rowOff>44343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60870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1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132099</xdr:rowOff>
    </xdr:from>
    <xdr:to>
      <xdr:col>6</xdr:col>
      <xdr:colOff>38100</xdr:colOff>
      <xdr:row>77</xdr:row>
      <xdr:rowOff>62249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6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78776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93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136603</xdr:rowOff>
    </xdr:from>
    <xdr:to>
      <xdr:col>24</xdr:col>
      <xdr:colOff>114300</xdr:colOff>
      <xdr:row>78</xdr:row>
      <xdr:rowOff>66753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33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51530</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253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43635</xdr:rowOff>
    </xdr:from>
    <xdr:to>
      <xdr:col>20</xdr:col>
      <xdr:colOff>38100</xdr:colOff>
      <xdr:row>77</xdr:row>
      <xdr:rowOff>145235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4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136362</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338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49656</xdr:rowOff>
    </xdr:from>
    <xdr:to>
      <xdr:col>15</xdr:col>
      <xdr:colOff>101600</xdr:colOff>
      <xdr:row>78</xdr:row>
      <xdr:rowOff>151256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42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142383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51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47670</xdr:rowOff>
    </xdr:from>
    <xdr:to>
      <xdr:col>10</xdr:col>
      <xdr:colOff>165100</xdr:colOff>
      <xdr:row>78</xdr:row>
      <xdr:rowOff>149270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42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140397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51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38919</xdr:rowOff>
    </xdr:from>
    <xdr:to>
      <xdr:col>6</xdr:col>
      <xdr:colOff>38100</xdr:colOff>
      <xdr:row>78</xdr:row>
      <xdr:rowOff>140519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41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131646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504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114768</xdr:rowOff>
    </xdr:from>
    <xdr:to>
      <xdr:col>24</xdr:col>
      <xdr:colOff>63500</xdr:colOff>
      <xdr:row>98</xdr:row>
      <xdr:rowOff>158655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916868"/>
          <a:ext cx="838200" cy="4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5216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35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157271</xdr:rowOff>
    </xdr:from>
    <xdr:to>
      <xdr:col>19</xdr:col>
      <xdr:colOff>177800</xdr:colOff>
      <xdr:row>98</xdr:row>
      <xdr:rowOff>158655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959371"/>
          <a:ext cx="889000" cy="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170349</xdr:rowOff>
    </xdr:from>
    <xdr:to>
      <xdr:col>20</xdr:col>
      <xdr:colOff>38100</xdr:colOff>
      <xdr:row>98</xdr:row>
      <xdr:rowOff>100499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117026</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57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47744</xdr:rowOff>
    </xdr:from>
    <xdr:to>
      <xdr:col>15</xdr:col>
      <xdr:colOff>50800</xdr:colOff>
      <xdr:row>98</xdr:row>
      <xdr:rowOff>157271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849844"/>
          <a:ext cx="889000" cy="10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168945</xdr:rowOff>
    </xdr:from>
    <xdr:to>
      <xdr:col>15</xdr:col>
      <xdr:colOff>101600</xdr:colOff>
      <xdr:row>98</xdr:row>
      <xdr:rowOff>99095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9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115622</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57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47744</xdr:rowOff>
    </xdr:from>
    <xdr:to>
      <xdr:col>10</xdr:col>
      <xdr:colOff>114300</xdr:colOff>
      <xdr:row>98</xdr:row>
      <xdr:rowOff>64002</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849844"/>
          <a:ext cx="889000" cy="1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147585</xdr:rowOff>
    </xdr:from>
    <xdr:to>
      <xdr:col>10</xdr:col>
      <xdr:colOff>165100</xdr:colOff>
      <xdr:row>98</xdr:row>
      <xdr:rowOff>77735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7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94262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55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140088</xdr:rowOff>
    </xdr:from>
    <xdr:to>
      <xdr:col>6</xdr:col>
      <xdr:colOff>38100</xdr:colOff>
      <xdr:row>98</xdr:row>
      <xdr:rowOff>70238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7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86765</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545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63968</xdr:rowOff>
    </xdr:from>
    <xdr:to>
      <xdr:col>24</xdr:col>
      <xdr:colOff>114300</xdr:colOff>
      <xdr:row>98</xdr:row>
      <xdr:rowOff>165568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6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150345</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8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107855</xdr:rowOff>
    </xdr:from>
    <xdr:to>
      <xdr:col>20</xdr:col>
      <xdr:colOff>38100</xdr:colOff>
      <xdr:row>99</xdr:row>
      <xdr:rowOff>38005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90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29132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700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106471</xdr:rowOff>
    </xdr:from>
    <xdr:to>
      <xdr:col>15</xdr:col>
      <xdr:colOff>101600</xdr:colOff>
      <xdr:row>99</xdr:row>
      <xdr:rowOff>36621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0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27748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0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168394</xdr:rowOff>
    </xdr:from>
    <xdr:to>
      <xdr:col>10</xdr:col>
      <xdr:colOff>165100</xdr:colOff>
      <xdr:row>98</xdr:row>
      <xdr:rowOff>98544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9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89671</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89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13202</xdr:rowOff>
    </xdr:from>
    <xdr:to>
      <xdr:col>6</xdr:col>
      <xdr:colOff>38100</xdr:colOff>
      <xdr:row>98</xdr:row>
      <xdr:rowOff>114802</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1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105929</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908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16091</xdr:rowOff>
    </xdr:from>
    <xdr:to>
      <xdr:col>50</xdr:col>
      <xdr:colOff>165100</xdr:colOff>
      <xdr:row>38</xdr:row>
      <xdr:rowOff>117691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134218</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9553</xdr:rowOff>
    </xdr:from>
    <xdr:to>
      <xdr:col>46</xdr:col>
      <xdr:colOff>38100</xdr:colOff>
      <xdr:row>38</xdr:row>
      <xdr:rowOff>111153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2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127680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29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25601</xdr:rowOff>
    </xdr:from>
    <xdr:to>
      <xdr:col>41</xdr:col>
      <xdr:colOff>101600</xdr:colOff>
      <xdr:row>38</xdr:row>
      <xdr:rowOff>127201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4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143728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1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48301</xdr:rowOff>
    </xdr:from>
    <xdr:to>
      <xdr:col>36</xdr:col>
      <xdr:colOff>165100</xdr:colOff>
      <xdr:row>38</xdr:row>
      <xdr:rowOff>149901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166428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3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9880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249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64891</xdr:rowOff>
    </xdr:from>
    <xdr:to>
      <xdr:col>55</xdr:col>
      <xdr:colOff>0</xdr:colOff>
      <xdr:row>58</xdr:row>
      <xdr:rowOff>68958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08991"/>
          <a:ext cx="838200" cy="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149774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50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68958</xdr:rowOff>
    </xdr:from>
    <xdr:to>
      <xdr:col>50</xdr:col>
      <xdr:colOff>114300</xdr:colOff>
      <xdr:row>58</xdr:row>
      <xdr:rowOff>96796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13058"/>
          <a:ext cx="889000" cy="2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90618</xdr:rowOff>
    </xdr:from>
    <xdr:to>
      <xdr:col>50</xdr:col>
      <xdr:colOff>165100</xdr:colOff>
      <xdr:row>58</xdr:row>
      <xdr:rowOff>20768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6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37295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638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96796</xdr:rowOff>
    </xdr:from>
    <xdr:to>
      <xdr:col>45</xdr:col>
      <xdr:colOff>177800</xdr:colOff>
      <xdr:row>58</xdr:row>
      <xdr:rowOff>98729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40896"/>
          <a:ext cx="889000" cy="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116069</xdr:rowOff>
    </xdr:from>
    <xdr:to>
      <xdr:col>46</xdr:col>
      <xdr:colOff>38100</xdr:colOff>
      <xdr:row>58</xdr:row>
      <xdr:rowOff>46219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8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62746</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66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96950</xdr:rowOff>
    </xdr:from>
    <xdr:to>
      <xdr:col>41</xdr:col>
      <xdr:colOff>50800</xdr:colOff>
      <xdr:row>58</xdr:row>
      <xdr:rowOff>98729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041050"/>
          <a:ext cx="889000" cy="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126987</xdr:rowOff>
    </xdr:from>
    <xdr:to>
      <xdr:col>41</xdr:col>
      <xdr:colOff>101600</xdr:colOff>
      <xdr:row>58</xdr:row>
      <xdr:rowOff>57137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9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73664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67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128646</xdr:rowOff>
    </xdr:from>
    <xdr:to>
      <xdr:col>36</xdr:col>
      <xdr:colOff>165100</xdr:colOff>
      <xdr:row>58</xdr:row>
      <xdr:rowOff>58796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0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75323</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67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14091</xdr:rowOff>
    </xdr:from>
    <xdr:to>
      <xdr:col>55</xdr:col>
      <xdr:colOff>50800</xdr:colOff>
      <xdr:row>58</xdr:row>
      <xdr:rowOff>115691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5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163968</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3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18158</xdr:rowOff>
    </xdr:from>
    <xdr:to>
      <xdr:col>50</xdr:col>
      <xdr:colOff>165100</xdr:colOff>
      <xdr:row>58</xdr:row>
      <xdr:rowOff>119758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6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110885</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05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45996</xdr:rowOff>
    </xdr:from>
    <xdr:to>
      <xdr:col>46</xdr:col>
      <xdr:colOff>38100</xdr:colOff>
      <xdr:row>58</xdr:row>
      <xdr:rowOff>147596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9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138723</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0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47929</xdr:rowOff>
    </xdr:from>
    <xdr:to>
      <xdr:col>41</xdr:col>
      <xdr:colOff>101600</xdr:colOff>
      <xdr:row>58</xdr:row>
      <xdr:rowOff>149529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9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140656</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08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46150</xdr:rowOff>
    </xdr:from>
    <xdr:to>
      <xdr:col>36</xdr:col>
      <xdr:colOff>165100</xdr:colOff>
      <xdr:row>58</xdr:row>
      <xdr:rowOff>147750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9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138877</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08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62731</xdr:rowOff>
    </xdr:from>
    <xdr:to>
      <xdr:col>55</xdr:col>
      <xdr:colOff>0</xdr:colOff>
      <xdr:row>78</xdr:row>
      <xdr:rowOff>92128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435831"/>
          <a:ext cx="838200" cy="2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29298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402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92128</xdr:rowOff>
    </xdr:from>
    <xdr:to>
      <xdr:col>50</xdr:col>
      <xdr:colOff>114300</xdr:colOff>
      <xdr:row>78</xdr:row>
      <xdr:rowOff>123293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465228"/>
          <a:ext cx="889000" cy="3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32865</xdr:rowOff>
    </xdr:from>
    <xdr:to>
      <xdr:col>50</xdr:col>
      <xdr:colOff>165100</xdr:colOff>
      <xdr:row>78</xdr:row>
      <xdr:rowOff>134465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150992</xdr:rowOff>
    </xdr:from>
    <xdr:ext cx="59901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39795" y="13181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36461</xdr:rowOff>
    </xdr:from>
    <xdr:to>
      <xdr:col>45</xdr:col>
      <xdr:colOff>177800</xdr:colOff>
      <xdr:row>78</xdr:row>
      <xdr:rowOff>123293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409561"/>
          <a:ext cx="889000" cy="8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62512</xdr:rowOff>
    </xdr:from>
    <xdr:to>
      <xdr:col>46</xdr:col>
      <xdr:colOff>38100</xdr:colOff>
      <xdr:row>78</xdr:row>
      <xdr:rowOff>164112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9189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1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29079</xdr:rowOff>
    </xdr:from>
    <xdr:to>
      <xdr:col>41</xdr:col>
      <xdr:colOff>50800</xdr:colOff>
      <xdr:row>78</xdr:row>
      <xdr:rowOff>36461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402179"/>
          <a:ext cx="889000" cy="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67363</xdr:rowOff>
    </xdr:from>
    <xdr:to>
      <xdr:col>41</xdr:col>
      <xdr:colOff>101600</xdr:colOff>
      <xdr:row>78</xdr:row>
      <xdr:rowOff>168963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160090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72095</xdr:rowOff>
    </xdr:from>
    <xdr:to>
      <xdr:col>36</xdr:col>
      <xdr:colOff>165100</xdr:colOff>
      <xdr:row>79</xdr:row>
      <xdr:rowOff>2245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164822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11931</xdr:rowOff>
    </xdr:from>
    <xdr:to>
      <xdr:col>55</xdr:col>
      <xdr:colOff>50800</xdr:colOff>
      <xdr:row>78</xdr:row>
      <xdr:rowOff>113531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8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34808</xdr:rowOff>
    </xdr:from>
    <xdr:ext cx="599010"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23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41328</xdr:rowOff>
    </xdr:from>
    <xdr:to>
      <xdr:col>50</xdr:col>
      <xdr:colOff>165100</xdr:colOff>
      <xdr:row>78</xdr:row>
      <xdr:rowOff>142928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1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134055</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50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72493</xdr:rowOff>
    </xdr:from>
    <xdr:to>
      <xdr:col>46</xdr:col>
      <xdr:colOff>38100</xdr:colOff>
      <xdr:row>79</xdr:row>
      <xdr:rowOff>2643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4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165220</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5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157111</xdr:rowOff>
    </xdr:from>
    <xdr:to>
      <xdr:col>41</xdr:col>
      <xdr:colOff>101600</xdr:colOff>
      <xdr:row>78</xdr:row>
      <xdr:rowOff>87261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5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103788</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61795" y="13133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149729</xdr:rowOff>
    </xdr:from>
    <xdr:to>
      <xdr:col>36</xdr:col>
      <xdr:colOff>165100</xdr:colOff>
      <xdr:row>78</xdr:row>
      <xdr:rowOff>79879</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35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96406</xdr:rowOff>
    </xdr:from>
    <xdr:ext cx="59901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672795" y="13126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106575</xdr:rowOff>
    </xdr:from>
    <xdr:to>
      <xdr:col>55</xdr:col>
      <xdr:colOff>0</xdr:colOff>
      <xdr:row>97</xdr:row>
      <xdr:rowOff>113167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737225"/>
          <a:ext cx="838200" cy="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60701</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19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88860</xdr:rowOff>
    </xdr:from>
    <xdr:to>
      <xdr:col>50</xdr:col>
      <xdr:colOff>114300</xdr:colOff>
      <xdr:row>97</xdr:row>
      <xdr:rowOff>113167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719510"/>
          <a:ext cx="889000" cy="2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52970</xdr:rowOff>
    </xdr:from>
    <xdr:to>
      <xdr:col>50</xdr:col>
      <xdr:colOff>165100</xdr:colOff>
      <xdr:row>97</xdr:row>
      <xdr:rowOff>154570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171097</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45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88860</xdr:rowOff>
    </xdr:from>
    <xdr:to>
      <xdr:col>45</xdr:col>
      <xdr:colOff>177800</xdr:colOff>
      <xdr:row>97</xdr:row>
      <xdr:rowOff>120445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719510"/>
          <a:ext cx="889000" cy="3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50639</xdr:rowOff>
    </xdr:from>
    <xdr:to>
      <xdr:col>46</xdr:col>
      <xdr:colOff>38100</xdr:colOff>
      <xdr:row>97</xdr:row>
      <xdr:rowOff>152239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143366</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77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120445</xdr:rowOff>
    </xdr:from>
    <xdr:to>
      <xdr:col>41</xdr:col>
      <xdr:colOff>50800</xdr:colOff>
      <xdr:row>97</xdr:row>
      <xdr:rowOff>128417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751095"/>
          <a:ext cx="889000" cy="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53936</xdr:rowOff>
    </xdr:from>
    <xdr:to>
      <xdr:col>41</xdr:col>
      <xdr:colOff>101600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613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45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53535</xdr:rowOff>
    </xdr:from>
    <xdr:to>
      <xdr:col>36</xdr:col>
      <xdr:colOff>165100</xdr:colOff>
      <xdr:row>97</xdr:row>
      <xdr:rowOff>155135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8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212</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45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55775</xdr:rowOff>
    </xdr:from>
    <xdr:to>
      <xdr:col>55</xdr:col>
      <xdr:colOff>50800</xdr:colOff>
      <xdr:row>97</xdr:row>
      <xdr:rowOff>157375</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68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16252</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46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62367</xdr:rowOff>
    </xdr:from>
    <xdr:to>
      <xdr:col>50</xdr:col>
      <xdr:colOff>165100</xdr:colOff>
      <xdr:row>97</xdr:row>
      <xdr:rowOff>163967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69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155094</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678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38060</xdr:rowOff>
    </xdr:from>
    <xdr:to>
      <xdr:col>46</xdr:col>
      <xdr:colOff>38100</xdr:colOff>
      <xdr:row>97</xdr:row>
      <xdr:rowOff>139660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66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156187</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50795" y="1644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69645</xdr:rowOff>
    </xdr:from>
    <xdr:to>
      <xdr:col>41</xdr:col>
      <xdr:colOff>101600</xdr:colOff>
      <xdr:row>97</xdr:row>
      <xdr:rowOff>171245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70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162372</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61795" y="16793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77617</xdr:rowOff>
    </xdr:from>
    <xdr:to>
      <xdr:col>36</xdr:col>
      <xdr:colOff>165100</xdr:colOff>
      <xdr:row>98</xdr:row>
      <xdr:rowOff>7767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70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170344</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680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35405</xdr:rowOff>
    </xdr:from>
    <xdr:to>
      <xdr:col>85</xdr:col>
      <xdr:colOff>127000</xdr:colOff>
      <xdr:row>38</xdr:row>
      <xdr:rowOff>35988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550505"/>
          <a:ext cx="838200" cy="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110813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83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35988</xdr:rowOff>
    </xdr:from>
    <xdr:to>
      <xdr:col>81</xdr:col>
      <xdr:colOff>50800</xdr:colOff>
      <xdr:row>38</xdr:row>
      <xdr:rowOff>52108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551088"/>
          <a:ext cx="889000" cy="1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48655</xdr:rowOff>
    </xdr:from>
    <xdr:to>
      <xdr:col>81</xdr:col>
      <xdr:colOff>101600</xdr:colOff>
      <xdr:row>37</xdr:row>
      <xdr:rowOff>150255</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39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166782</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16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28856</xdr:rowOff>
    </xdr:from>
    <xdr:to>
      <xdr:col>76</xdr:col>
      <xdr:colOff>114300</xdr:colOff>
      <xdr:row>38</xdr:row>
      <xdr:rowOff>52108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543956"/>
          <a:ext cx="889000" cy="2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45981</xdr:rowOff>
    </xdr:from>
    <xdr:to>
      <xdr:col>76</xdr:col>
      <xdr:colOff>165100</xdr:colOff>
      <xdr:row>37</xdr:row>
      <xdr:rowOff>147581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38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164108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16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28856</xdr:rowOff>
    </xdr:from>
    <xdr:to>
      <xdr:col>71</xdr:col>
      <xdr:colOff>177800</xdr:colOff>
      <xdr:row>38</xdr:row>
      <xdr:rowOff>60041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543956"/>
          <a:ext cx="889000" cy="3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85825</xdr:rowOff>
    </xdr:from>
    <xdr:to>
      <xdr:col>72</xdr:col>
      <xdr:colOff>38100</xdr:colOff>
      <xdr:row>38</xdr:row>
      <xdr:rowOff>15976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294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32502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0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99572</xdr:rowOff>
    </xdr:from>
    <xdr:to>
      <xdr:col>67</xdr:col>
      <xdr:colOff>101600</xdr:colOff>
      <xdr:row>38</xdr:row>
      <xdr:rowOff>29722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46249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156055</xdr:rowOff>
    </xdr:from>
    <xdr:to>
      <xdr:col>85</xdr:col>
      <xdr:colOff>177800</xdr:colOff>
      <xdr:row>38</xdr:row>
      <xdr:rowOff>86206</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49970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134482</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47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156638</xdr:rowOff>
    </xdr:from>
    <xdr:to>
      <xdr:col>81</xdr:col>
      <xdr:colOff>101600</xdr:colOff>
      <xdr:row>38</xdr:row>
      <xdr:rowOff>86789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5002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77915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59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1308</xdr:rowOff>
    </xdr:from>
    <xdr:to>
      <xdr:col>76</xdr:col>
      <xdr:colOff>165100</xdr:colOff>
      <xdr:row>38</xdr:row>
      <xdr:rowOff>102908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51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94035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60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149506</xdr:rowOff>
    </xdr:from>
    <xdr:to>
      <xdr:col>72</xdr:col>
      <xdr:colOff>38100</xdr:colOff>
      <xdr:row>38</xdr:row>
      <xdr:rowOff>79656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49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70783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58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9241</xdr:rowOff>
    </xdr:from>
    <xdr:to>
      <xdr:col>67</xdr:col>
      <xdr:colOff>101600</xdr:colOff>
      <xdr:row>38</xdr:row>
      <xdr:rowOff>110841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52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101968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61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42746</xdr:rowOff>
    </xdr:from>
    <xdr:to>
      <xdr:col>85</xdr:col>
      <xdr:colOff>127000</xdr:colOff>
      <xdr:row>57</xdr:row>
      <xdr:rowOff>75519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815396"/>
          <a:ext cx="838200" cy="3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133254</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563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42746</xdr:rowOff>
    </xdr:from>
    <xdr:to>
      <xdr:col>81</xdr:col>
      <xdr:colOff>50800</xdr:colOff>
      <xdr:row>57</xdr:row>
      <xdr:rowOff>47530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815396"/>
          <a:ext cx="889000" cy="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131020</xdr:rowOff>
    </xdr:from>
    <xdr:to>
      <xdr:col>81</xdr:col>
      <xdr:colOff>101600</xdr:colOff>
      <xdr:row>57</xdr:row>
      <xdr:rowOff>61170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77697</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50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41311</xdr:rowOff>
    </xdr:from>
    <xdr:to>
      <xdr:col>76</xdr:col>
      <xdr:colOff>114300</xdr:colOff>
      <xdr:row>57</xdr:row>
      <xdr:rowOff>47530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813961"/>
          <a:ext cx="889000" cy="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99185</xdr:rowOff>
    </xdr:from>
    <xdr:to>
      <xdr:col>76</xdr:col>
      <xdr:colOff>165100</xdr:colOff>
      <xdr:row>57</xdr:row>
      <xdr:rowOff>29335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0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45862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47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41311</xdr:rowOff>
    </xdr:from>
    <xdr:to>
      <xdr:col>71</xdr:col>
      <xdr:colOff>177800</xdr:colOff>
      <xdr:row>57</xdr:row>
      <xdr:rowOff>60239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813961"/>
          <a:ext cx="889000" cy="1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161199</xdr:rowOff>
    </xdr:from>
    <xdr:to>
      <xdr:col>72</xdr:col>
      <xdr:colOff>38100</xdr:colOff>
      <xdr:row>57</xdr:row>
      <xdr:rowOff>91349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107876</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53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145545</xdr:rowOff>
    </xdr:from>
    <xdr:to>
      <xdr:col>67</xdr:col>
      <xdr:colOff>101600</xdr:colOff>
      <xdr:row>57</xdr:row>
      <xdr:rowOff>75695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92222</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52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24719</xdr:rowOff>
    </xdr:from>
    <xdr:to>
      <xdr:col>85</xdr:col>
      <xdr:colOff>177800</xdr:colOff>
      <xdr:row>57</xdr:row>
      <xdr:rowOff>126319</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79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111096</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712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163396</xdr:rowOff>
    </xdr:from>
    <xdr:to>
      <xdr:col>81</xdr:col>
      <xdr:colOff>101600</xdr:colOff>
      <xdr:row>57</xdr:row>
      <xdr:rowOff>93546</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76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84673</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857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168180</xdr:rowOff>
    </xdr:from>
    <xdr:to>
      <xdr:col>76</xdr:col>
      <xdr:colOff>165100</xdr:colOff>
      <xdr:row>57</xdr:row>
      <xdr:rowOff>98330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7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89457</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862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161961</xdr:rowOff>
    </xdr:from>
    <xdr:to>
      <xdr:col>72</xdr:col>
      <xdr:colOff>38100</xdr:colOff>
      <xdr:row>57</xdr:row>
      <xdr:rowOff>92111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76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83238</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85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9439</xdr:rowOff>
    </xdr:from>
    <xdr:to>
      <xdr:col>67</xdr:col>
      <xdr:colOff>101600</xdr:colOff>
      <xdr:row>57</xdr:row>
      <xdr:rowOff>111039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78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102166</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874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109440</xdr:rowOff>
    </xdr:from>
    <xdr:to>
      <xdr:col>85</xdr:col>
      <xdr:colOff>127000</xdr:colOff>
      <xdr:row>78</xdr:row>
      <xdr:rowOff>117069</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5481300" y="13482540"/>
          <a:ext cx="838200" cy="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63172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64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117069</xdr:rowOff>
    </xdr:from>
    <xdr:to>
      <xdr:col>81</xdr:col>
      <xdr:colOff>50800</xdr:colOff>
      <xdr:row>78</xdr:row>
      <xdr:rowOff>139694</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490169"/>
          <a:ext cx="889000" cy="2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29764</xdr:rowOff>
    </xdr:from>
    <xdr:to>
      <xdr:col>81</xdr:col>
      <xdr:colOff>101600</xdr:colOff>
      <xdr:row>78</xdr:row>
      <xdr:rowOff>131364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147891</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7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137457</xdr:rowOff>
    </xdr:from>
    <xdr:to>
      <xdr:col>76</xdr:col>
      <xdr:colOff>114300</xdr:colOff>
      <xdr:row>78</xdr:row>
      <xdr:rowOff>139694</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510557"/>
          <a:ext cx="889000" cy="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48329</xdr:rowOff>
    </xdr:from>
    <xdr:to>
      <xdr:col>76</xdr:col>
      <xdr:colOff>165100</xdr:colOff>
      <xdr:row>78</xdr:row>
      <xdr:rowOff>149929</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166456</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19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137457</xdr:rowOff>
    </xdr:from>
    <xdr:to>
      <xdr:col>71</xdr:col>
      <xdr:colOff>177800</xdr:colOff>
      <xdr:row>78</xdr:row>
      <xdr:rowOff>138756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510557"/>
          <a:ext cx="889000" cy="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51505</xdr:rowOff>
    </xdr:from>
    <xdr:to>
      <xdr:col>72</xdr:col>
      <xdr:colOff>38100</xdr:colOff>
      <xdr:row>78</xdr:row>
      <xdr:rowOff>153105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169632</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53958</xdr:rowOff>
    </xdr:from>
    <xdr:to>
      <xdr:col>67</xdr:col>
      <xdr:colOff>101600</xdr:colOff>
      <xdr:row>78</xdr:row>
      <xdr:rowOff>155558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635</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58640</xdr:rowOff>
    </xdr:from>
    <xdr:to>
      <xdr:col>85</xdr:col>
      <xdr:colOff>177800</xdr:colOff>
      <xdr:row>78</xdr:row>
      <xdr:rowOff>160240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3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18722</xdr:rowOff>
    </xdr:from>
    <xdr:ext cx="534377"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9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66269</xdr:rowOff>
    </xdr:from>
    <xdr:to>
      <xdr:col>81</xdr:col>
      <xdr:colOff>101600</xdr:colOff>
      <xdr:row>78</xdr:row>
      <xdr:rowOff>167869</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3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158996</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53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88894</xdr:rowOff>
    </xdr:from>
    <xdr:to>
      <xdr:col>76</xdr:col>
      <xdr:colOff>165100</xdr:colOff>
      <xdr:row>79</xdr:row>
      <xdr:rowOff>19044</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6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10171</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67650" y="13554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86657</xdr:rowOff>
    </xdr:from>
    <xdr:to>
      <xdr:col>72</xdr:col>
      <xdr:colOff>38100</xdr:colOff>
      <xdr:row>79</xdr:row>
      <xdr:rowOff>16807</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5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7934</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4017" y="13552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87956</xdr:rowOff>
    </xdr:from>
    <xdr:to>
      <xdr:col>67</xdr:col>
      <xdr:colOff>101600</xdr:colOff>
      <xdr:row>79</xdr:row>
      <xdr:rowOff>18106</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6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9233</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5017" y="13553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68745</xdr:rowOff>
    </xdr:from>
    <xdr:to>
      <xdr:col>85</xdr:col>
      <xdr:colOff>127000</xdr:colOff>
      <xdr:row>97</xdr:row>
      <xdr:rowOff>103608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699395"/>
          <a:ext cx="838200" cy="3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29632</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660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103608</xdr:rowOff>
    </xdr:from>
    <xdr:to>
      <xdr:col>81</xdr:col>
      <xdr:colOff>50800</xdr:colOff>
      <xdr:row>97</xdr:row>
      <xdr:rowOff>126496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734258"/>
          <a:ext cx="889000" cy="2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46146</xdr:rowOff>
    </xdr:from>
    <xdr:to>
      <xdr:col>81</xdr:col>
      <xdr:colOff>101600</xdr:colOff>
      <xdr:row>97</xdr:row>
      <xdr:rowOff>147746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164273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45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126496</xdr:rowOff>
    </xdr:from>
    <xdr:to>
      <xdr:col>76</xdr:col>
      <xdr:colOff>114300</xdr:colOff>
      <xdr:row>97</xdr:row>
      <xdr:rowOff>131674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757146"/>
          <a:ext cx="889000" cy="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20718</xdr:rowOff>
    </xdr:from>
    <xdr:to>
      <xdr:col>76</xdr:col>
      <xdr:colOff>165100</xdr:colOff>
      <xdr:row>97</xdr:row>
      <xdr:rowOff>122318</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138845</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4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121458</xdr:rowOff>
    </xdr:from>
    <xdr:to>
      <xdr:col>71</xdr:col>
      <xdr:colOff>177800</xdr:colOff>
      <xdr:row>97</xdr:row>
      <xdr:rowOff>131674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814300" y="16752108"/>
          <a:ext cx="889000" cy="1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42956</xdr:rowOff>
    </xdr:from>
    <xdr:to>
      <xdr:col>72</xdr:col>
      <xdr:colOff>38100</xdr:colOff>
      <xdr:row>97</xdr:row>
      <xdr:rowOff>144556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161083</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32339</xdr:rowOff>
    </xdr:from>
    <xdr:to>
      <xdr:col>67</xdr:col>
      <xdr:colOff>101600</xdr:colOff>
      <xdr:row>97</xdr:row>
      <xdr:rowOff>133939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150466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17945</xdr:rowOff>
    </xdr:from>
    <xdr:to>
      <xdr:col>85</xdr:col>
      <xdr:colOff>177800</xdr:colOff>
      <xdr:row>97</xdr:row>
      <xdr:rowOff>119545</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6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40822</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500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52808</xdr:rowOff>
    </xdr:from>
    <xdr:to>
      <xdr:col>81</xdr:col>
      <xdr:colOff>101600</xdr:colOff>
      <xdr:row>97</xdr:row>
      <xdr:rowOff>154408</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68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145535</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77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75696</xdr:rowOff>
    </xdr:from>
    <xdr:to>
      <xdr:col>76</xdr:col>
      <xdr:colOff>165100</xdr:colOff>
      <xdr:row>98</xdr:row>
      <xdr:rowOff>5846</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70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168423</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79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80874</xdr:rowOff>
    </xdr:from>
    <xdr:to>
      <xdr:col>72</xdr:col>
      <xdr:colOff>38100</xdr:colOff>
      <xdr:row>98</xdr:row>
      <xdr:rowOff>11024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71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2151</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80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70658</xdr:rowOff>
    </xdr:from>
    <xdr:to>
      <xdr:col>67</xdr:col>
      <xdr:colOff>101600</xdr:colOff>
      <xdr:row>98</xdr:row>
      <xdr:rowOff>808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70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163385</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79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35124</xdr:rowOff>
    </xdr:from>
    <xdr:to>
      <xdr:col>112</xdr:col>
      <xdr:colOff>38100</xdr:colOff>
      <xdr:row>39</xdr:row>
      <xdr:rowOff>136724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7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153251</xdr:rowOff>
    </xdr:from>
    <xdr:ext cx="469744"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088428" y="649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40405</xdr:rowOff>
    </xdr:from>
    <xdr:to>
      <xdr:col>107</xdr:col>
      <xdr:colOff>101600</xdr:colOff>
      <xdr:row>39</xdr:row>
      <xdr:rowOff>142005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7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158532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502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136307</xdr:rowOff>
    </xdr:from>
    <xdr:to>
      <xdr:col>102</xdr:col>
      <xdr:colOff>165100</xdr:colOff>
      <xdr:row>39</xdr:row>
      <xdr:rowOff>66457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82984</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10428" y="642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6604</xdr:rowOff>
    </xdr:from>
    <xdr:to>
      <xdr:col>98</xdr:col>
      <xdr:colOff>38100</xdr:colOff>
      <xdr:row>39</xdr:row>
      <xdr:rowOff>108204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124731</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21428" y="646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目的別における類似団体平均と比較して、議会費・商工費・公債費を除く全てにおいて下回っており、健全な財政運営である。</a:t>
          </a:r>
        </a:p>
        <a:p>
          <a:r>
            <a:rPr kumimoji="1" lang="ja-JP" altLang="en-US" sz="1100">
              <a:latin typeface="ＭＳ Ｐゴシック" panose="020B0600070205080204" pitchFamily="50" charset="-128"/>
              <a:ea typeface="ＭＳ Ｐゴシック" panose="020B0600070205080204" pitchFamily="50" charset="-128"/>
            </a:rPr>
            <a:t>議会費は、類似団体平均より</a:t>
          </a:r>
          <a:r>
            <a:rPr kumimoji="1" lang="en-US" altLang="ja-JP" sz="1100">
              <a:latin typeface="ＭＳ Ｐゴシック" panose="020B0600070205080204" pitchFamily="50" charset="-128"/>
              <a:ea typeface="ＭＳ Ｐゴシック" panose="020B0600070205080204" pitchFamily="50" charset="-128"/>
            </a:rPr>
            <a:t>5,751</a:t>
          </a:r>
          <a:r>
            <a:rPr kumimoji="1" lang="ja-JP" altLang="en-US" sz="1100">
              <a:latin typeface="ＭＳ Ｐゴシック" panose="020B0600070205080204" pitchFamily="50" charset="-128"/>
              <a:ea typeface="ＭＳ Ｐゴシック" panose="020B0600070205080204" pitchFamily="50" charset="-128"/>
            </a:rPr>
            <a:t>円上回った。令和元年から報酬が改正されたことによる。今後もこの水準で推移すると考えられる。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商工費は、類似団体平均より</a:t>
          </a:r>
          <a:r>
            <a:rPr kumimoji="1" lang="en-US" altLang="ja-JP" sz="1100">
              <a:latin typeface="ＭＳ Ｐゴシック" panose="020B0600070205080204" pitchFamily="50" charset="-128"/>
              <a:ea typeface="ＭＳ Ｐゴシック" panose="020B0600070205080204" pitchFamily="50" charset="-128"/>
            </a:rPr>
            <a:t>30,661</a:t>
          </a:r>
          <a:r>
            <a:rPr kumimoji="1" lang="ja-JP" altLang="en-US" sz="1100">
              <a:latin typeface="ＭＳ Ｐゴシック" panose="020B0600070205080204" pitchFamily="50" charset="-128"/>
              <a:ea typeface="ＭＳ Ｐゴシック" panose="020B0600070205080204" pitchFamily="50" charset="-128"/>
            </a:rPr>
            <a:t>円上回った。観光施設整備事業により増加したもの。</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公債費は、類似団体平均より</a:t>
          </a:r>
          <a:r>
            <a:rPr kumimoji="1" lang="en-US" altLang="ja-JP" sz="1100">
              <a:latin typeface="ＭＳ Ｐゴシック" panose="020B0600070205080204" pitchFamily="50" charset="-128"/>
              <a:ea typeface="ＭＳ Ｐゴシック" panose="020B0600070205080204" pitchFamily="50" charset="-128"/>
            </a:rPr>
            <a:t>17,459</a:t>
          </a:r>
          <a:r>
            <a:rPr kumimoji="1" lang="ja-JP" altLang="en-US" sz="1100">
              <a:latin typeface="ＭＳ Ｐゴシック" panose="020B0600070205080204" pitchFamily="50" charset="-128"/>
              <a:ea typeface="ＭＳ Ｐゴシック" panose="020B0600070205080204" pitchFamily="50" charset="-128"/>
            </a:rPr>
            <a:t>円上回った。償還額のピークが令和５年度のため、今後も高い水準で推移すると考えられる</a:t>
          </a:r>
        </a:p>
        <a:p>
          <a:r>
            <a:rPr kumimoji="1" lang="ja-JP" altLang="en-US" sz="1100">
              <a:latin typeface="ＭＳ Ｐゴシック" panose="020B0600070205080204" pitchFamily="50" charset="-128"/>
              <a:ea typeface="ＭＳ Ｐゴシック" panose="020B0600070205080204" pitchFamily="50" charset="-128"/>
            </a:rPr>
            <a:t>土木費は、投資的事業の一部終了や財政計画に基づく平準化により、経費が抑えられたものと考えられる。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福島県北塩原村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財政調整基金</a:t>
          </a:r>
          <a:r>
            <a:rPr kumimoji="1" lang="en-US" altLang="ja-JP" sz="1100">
              <a:latin typeface="ＭＳ ゴシック" pitchFamily="49" charset="-128"/>
              <a:ea typeface="ＭＳ ゴシック" pitchFamily="49" charset="-128"/>
            </a:rPr>
            <a:t>】</a:t>
          </a:r>
        </a:p>
        <a:p>
          <a:r>
            <a:rPr kumimoji="1" lang="ja-JP" altLang="en-US" sz="1100">
              <a:latin typeface="ＭＳ ゴシック" pitchFamily="49" charset="-128"/>
              <a:ea typeface="ＭＳ ゴシック" pitchFamily="49" charset="-128"/>
            </a:rPr>
            <a:t>　震災復興事業に取組んだ結果、平成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年度末残高</a:t>
          </a:r>
          <a:r>
            <a:rPr kumimoji="1" lang="en-US" altLang="ja-JP" sz="1100">
              <a:latin typeface="ＭＳ ゴシック" pitchFamily="49" charset="-128"/>
              <a:ea typeface="ＭＳ ゴシック" pitchFamily="49" charset="-128"/>
            </a:rPr>
            <a:t>728</a:t>
          </a:r>
          <a:r>
            <a:rPr kumimoji="1" lang="ja-JP" altLang="en-US" sz="1100">
              <a:latin typeface="ＭＳ ゴシック" pitchFamily="49" charset="-128"/>
              <a:ea typeface="ＭＳ ゴシック" pitchFamily="49" charset="-128"/>
            </a:rPr>
            <a:t>百万円</a:t>
          </a:r>
        </a:p>
        <a:p>
          <a:r>
            <a:rPr kumimoji="1" lang="ja-JP" altLang="en-US" sz="1100">
              <a:latin typeface="ＭＳ ゴシック" pitchFamily="49" charset="-128"/>
              <a:ea typeface="ＭＳ ゴシック" pitchFamily="49" charset="-128"/>
            </a:rPr>
            <a:t>　が令和元年度末には</a:t>
          </a:r>
          <a:r>
            <a:rPr kumimoji="1" lang="en-US" altLang="ja-JP" sz="1100">
              <a:latin typeface="ＭＳ ゴシック" pitchFamily="49" charset="-128"/>
              <a:ea typeface="ＭＳ ゴシック" pitchFamily="49" charset="-128"/>
            </a:rPr>
            <a:t>396</a:t>
          </a:r>
          <a:r>
            <a:rPr kumimoji="1" lang="ja-JP" altLang="en-US" sz="1100">
              <a:latin typeface="ＭＳ ゴシック" pitchFamily="49" charset="-128"/>
              <a:ea typeface="ＭＳ ゴシック" pitchFamily="49" charset="-128"/>
            </a:rPr>
            <a:t>百万円となった。</a:t>
          </a:r>
        </a:p>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実質収支額</a:t>
          </a:r>
          <a:r>
            <a:rPr kumimoji="1" lang="en-US" altLang="ja-JP" sz="1100">
              <a:latin typeface="ＭＳ ゴシック" pitchFamily="49" charset="-128"/>
              <a:ea typeface="ＭＳ ゴシック" pitchFamily="49" charset="-128"/>
            </a:rPr>
            <a:t>】</a:t>
          </a:r>
        </a:p>
        <a:p>
          <a:r>
            <a:rPr kumimoji="1" lang="ja-JP" altLang="en-US" sz="1100">
              <a:latin typeface="ＭＳ ゴシック" pitchFamily="49" charset="-128"/>
              <a:ea typeface="ＭＳ ゴシック" pitchFamily="49" charset="-128"/>
            </a:rPr>
            <a:t>　令和</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年度実質収支は、</a:t>
          </a:r>
          <a:r>
            <a:rPr kumimoji="1" lang="en-US" altLang="ja-JP" sz="1100">
              <a:latin typeface="ＭＳ ゴシック" pitchFamily="49" charset="-128"/>
              <a:ea typeface="ＭＳ ゴシック" pitchFamily="49" charset="-128"/>
            </a:rPr>
            <a:t>171</a:t>
          </a:r>
          <a:r>
            <a:rPr kumimoji="1" lang="ja-JP" altLang="en-US" sz="1100">
              <a:latin typeface="ＭＳ ゴシック" pitchFamily="49" charset="-128"/>
              <a:ea typeface="ＭＳ ゴシック" pitchFamily="49" charset="-128"/>
            </a:rPr>
            <a:t>百万となり、前年度比</a:t>
          </a:r>
          <a:r>
            <a:rPr kumimoji="1" lang="en-US" altLang="ja-JP" sz="1100">
              <a:latin typeface="ＭＳ ゴシック" pitchFamily="49" charset="-128"/>
              <a:ea typeface="ＭＳ ゴシック" pitchFamily="49" charset="-128"/>
            </a:rPr>
            <a:t>58</a:t>
          </a:r>
          <a:r>
            <a:rPr kumimoji="1" lang="ja-JP" altLang="en-US" sz="1100">
              <a:latin typeface="ＭＳ ゴシック" pitchFamily="49" charset="-128"/>
              <a:ea typeface="ＭＳ ゴシック" pitchFamily="49" charset="-128"/>
            </a:rPr>
            <a:t>百万円の</a:t>
          </a:r>
        </a:p>
        <a:p>
          <a:r>
            <a:rPr kumimoji="1" lang="ja-JP" altLang="en-US" sz="1100">
              <a:latin typeface="ＭＳ ゴシック" pitchFamily="49" charset="-128"/>
              <a:ea typeface="ＭＳ ゴシック" pitchFamily="49" charset="-128"/>
            </a:rPr>
            <a:t>　増となった。</a:t>
          </a:r>
        </a:p>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実質単年度収支</a:t>
          </a:r>
          <a:r>
            <a:rPr kumimoji="1" lang="en-US" altLang="ja-JP" sz="1100">
              <a:latin typeface="ＭＳ ゴシック" pitchFamily="49" charset="-128"/>
              <a:ea typeface="ＭＳ ゴシック" pitchFamily="49" charset="-128"/>
            </a:rPr>
            <a:t>】</a:t>
          </a:r>
        </a:p>
        <a:p>
          <a:r>
            <a:rPr kumimoji="1" lang="ja-JP" altLang="en-US" sz="1100">
              <a:latin typeface="ＭＳ ゴシック" pitchFamily="49" charset="-128"/>
              <a:ea typeface="ＭＳ ゴシック" pitchFamily="49" charset="-128"/>
            </a:rPr>
            <a:t>　令和</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年度の単年度収支は、</a:t>
          </a:r>
          <a:r>
            <a:rPr kumimoji="1" lang="en-US" altLang="ja-JP" sz="1100">
              <a:latin typeface="ＭＳ ゴシック" pitchFamily="49" charset="-128"/>
              <a:ea typeface="ＭＳ ゴシック" pitchFamily="49" charset="-128"/>
            </a:rPr>
            <a:t>58</a:t>
          </a:r>
          <a:r>
            <a:rPr kumimoji="1" lang="ja-JP" altLang="en-US" sz="1100">
              <a:latin typeface="ＭＳ ゴシック" pitchFamily="49" charset="-128"/>
              <a:ea typeface="ＭＳ ゴシック" pitchFamily="49" charset="-128"/>
            </a:rPr>
            <a:t>百万円となり、実質単年度</a:t>
          </a:r>
        </a:p>
        <a:p>
          <a:r>
            <a:rPr kumimoji="1" lang="ja-JP" altLang="en-US" sz="1100">
              <a:latin typeface="ＭＳ ゴシック" pitchFamily="49" charset="-128"/>
              <a:ea typeface="ＭＳ ゴシック" pitchFamily="49" charset="-128"/>
            </a:rPr>
            <a:t>　収支は、</a:t>
          </a:r>
          <a:r>
            <a:rPr kumimoji="1" lang="en-US" altLang="ja-JP" sz="1100">
              <a:latin typeface="ＭＳ ゴシック" pitchFamily="49" charset="-128"/>
              <a:ea typeface="ＭＳ ゴシック" pitchFamily="49" charset="-128"/>
            </a:rPr>
            <a:t>180</a:t>
          </a:r>
          <a:r>
            <a:rPr kumimoji="1" lang="ja-JP" altLang="en-US" sz="1100">
              <a:latin typeface="ＭＳ ゴシック" pitchFamily="49" charset="-128"/>
              <a:ea typeface="ＭＳ ゴシック" pitchFamily="49" charset="-128"/>
            </a:rPr>
            <a:t>百万円となった。昨年比</a:t>
          </a:r>
          <a:r>
            <a:rPr kumimoji="1" lang="en-US" altLang="ja-JP" sz="1100">
              <a:latin typeface="ＭＳ ゴシック" pitchFamily="49" charset="-128"/>
              <a:ea typeface="ＭＳ ゴシック" pitchFamily="49" charset="-128"/>
            </a:rPr>
            <a:t>204</a:t>
          </a:r>
          <a:r>
            <a:rPr kumimoji="1" lang="ja-JP" altLang="en-US" sz="1100">
              <a:latin typeface="ＭＳ ゴシック" pitchFamily="49" charset="-128"/>
              <a:ea typeface="ＭＳ ゴシック" pitchFamily="49" charset="-128"/>
            </a:rPr>
            <a:t>百万円改善した。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福島県北塩原村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年度は全ての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会計においては黒字となっており、上記の赤字額を上回って</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いることから、連結実質赤字比率は算定されない。</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なお令和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特定環境保全下水道事業特別会計、及び</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簡易水道事業費特別会計について、赤字額が計上された。</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新型コロナウイルス感染症の影響により、特別減収対策企業債を</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発行したことにより、地方財政法上の資金不足が算定されたことによる。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健全化法上での資金不足はない。</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election activeCell="AN65" sqref="AN65:DC69"/>
    </sheetView>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602" t="s">
        <v>80</v>
      </c>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N1" s="602"/>
      <c r="AO1" s="602"/>
      <c r="AP1" s="602"/>
      <c r="AQ1" s="602"/>
      <c r="AR1" s="602"/>
      <c r="AS1" s="602"/>
      <c r="AT1" s="602"/>
      <c r="AU1" s="602"/>
      <c r="AV1" s="602"/>
      <c r="AW1" s="602"/>
      <c r="AX1" s="602"/>
      <c r="AY1" s="602"/>
      <c r="AZ1" s="602"/>
      <c r="BA1" s="602"/>
      <c r="BB1" s="602"/>
      <c r="BC1" s="602"/>
      <c r="BD1" s="602"/>
      <c r="BE1" s="602"/>
      <c r="BF1" s="602"/>
      <c r="BG1" s="602"/>
      <c r="BH1" s="602"/>
      <c r="BI1" s="602"/>
      <c r="BJ1" s="602"/>
      <c r="BK1" s="602"/>
      <c r="BL1" s="602"/>
      <c r="BM1" s="602"/>
      <c r="BN1" s="602"/>
      <c r="BO1" s="602"/>
      <c r="BP1" s="602"/>
      <c r="BQ1" s="602"/>
      <c r="BR1" s="602"/>
      <c r="BS1" s="602"/>
      <c r="BT1" s="602"/>
      <c r="BU1" s="602"/>
      <c r="BV1" s="602"/>
      <c r="BW1" s="602"/>
      <c r="BX1" s="602"/>
      <c r="BY1" s="602"/>
      <c r="BZ1" s="602"/>
      <c r="CA1" s="602"/>
      <c r="CB1" s="602"/>
      <c r="CC1" s="602"/>
      <c r="CD1" s="602"/>
      <c r="CE1" s="602"/>
      <c r="CF1" s="602"/>
      <c r="CG1" s="602"/>
      <c r="CH1" s="602"/>
      <c r="CI1" s="602"/>
      <c r="CJ1" s="602"/>
      <c r="CK1" s="602"/>
      <c r="CL1" s="602"/>
      <c r="CM1" s="602"/>
      <c r="CN1" s="602"/>
      <c r="CO1" s="602"/>
      <c r="CP1" s="602"/>
      <c r="CQ1" s="602"/>
      <c r="CR1" s="602"/>
      <c r="CS1" s="602"/>
      <c r="CT1" s="602"/>
      <c r="CU1" s="602"/>
      <c r="CV1" s="602"/>
      <c r="CW1" s="602"/>
      <c r="CX1" s="602"/>
      <c r="CY1" s="602"/>
      <c r="CZ1" s="602"/>
      <c r="DA1" s="602"/>
      <c r="DB1" s="602"/>
      <c r="DC1" s="602"/>
      <c r="DD1" s="602"/>
      <c r="DE1" s="602"/>
      <c r="DF1" s="602"/>
      <c r="DG1" s="602"/>
      <c r="DH1" s="602"/>
      <c r="DI1" s="602"/>
      <c r="DJ1" s="172"/>
      <c r="DK1" s="172"/>
      <c r="DL1" s="172"/>
      <c r="DM1" s="172"/>
      <c r="DN1" s="172"/>
      <c r="DO1" s="172"/>
    </row>
    <row r="2" spans="1:119" ht="24" thickBot="1" x14ac:dyDescent="0.25">
      <c r="B2" s="173" t="s">
        <v>81</v>
      </c>
      <c r="C2" s="173"/>
      <c r="D2" s="174"/>
    </row>
    <row r="3" spans="1:119" ht="18.75" customHeight="1" thickBot="1" x14ac:dyDescent="0.25">
      <c r="A3" s="172"/>
      <c r="B3" s="603" t="s">
        <v>82</v>
      </c>
      <c r="C3" s="604"/>
      <c r="D3" s="604"/>
      <c r="E3" s="605"/>
      <c r="F3" s="605"/>
      <c r="G3" s="605"/>
      <c r="H3" s="605"/>
      <c r="I3" s="605"/>
      <c r="J3" s="605"/>
      <c r="K3" s="605"/>
      <c r="L3" s="605" t="s">
        <v>83</v>
      </c>
      <c r="M3" s="605"/>
      <c r="N3" s="605"/>
      <c r="O3" s="605"/>
      <c r="P3" s="605"/>
      <c r="Q3" s="605"/>
      <c r="R3" s="608"/>
      <c r="S3" s="608"/>
      <c r="T3" s="608"/>
      <c r="U3" s="608"/>
      <c r="V3" s="609"/>
      <c r="W3" s="499" t="s">
        <v>84</v>
      </c>
      <c r="X3" s="500"/>
      <c r="Y3" s="500"/>
      <c r="Z3" s="500"/>
      <c r="AA3" s="500"/>
      <c r="AB3" s="604"/>
      <c r="AC3" s="608" t="s">
        <v>85</v>
      </c>
      <c r="AD3" s="500"/>
      <c r="AE3" s="500"/>
      <c r="AF3" s="500"/>
      <c r="AG3" s="500"/>
      <c r="AH3" s="500"/>
      <c r="AI3" s="500"/>
      <c r="AJ3" s="500"/>
      <c r="AK3" s="500"/>
      <c r="AL3" s="570"/>
      <c r="AM3" s="499" t="s">
        <v>86</v>
      </c>
      <c r="AN3" s="500"/>
      <c r="AO3" s="500"/>
      <c r="AP3" s="500"/>
      <c r="AQ3" s="500"/>
      <c r="AR3" s="500"/>
      <c r="AS3" s="500"/>
      <c r="AT3" s="500"/>
      <c r="AU3" s="500"/>
      <c r="AV3" s="500"/>
      <c r="AW3" s="500"/>
      <c r="AX3" s="570"/>
      <c r="AY3" s="562" t="s">
        <v>1</v>
      </c>
      <c r="AZ3" s="563"/>
      <c r="BA3" s="563"/>
      <c r="BB3" s="563"/>
      <c r="BC3" s="563"/>
      <c r="BD3" s="563"/>
      <c r="BE3" s="563"/>
      <c r="BF3" s="563"/>
      <c r="BG3" s="563"/>
      <c r="BH3" s="563"/>
      <c r="BI3" s="563"/>
      <c r="BJ3" s="563"/>
      <c r="BK3" s="563"/>
      <c r="BL3" s="563"/>
      <c r="BM3" s="612"/>
      <c r="BN3" s="499" t="s">
        <v>87</v>
      </c>
      <c r="BO3" s="500"/>
      <c r="BP3" s="500"/>
      <c r="BQ3" s="500"/>
      <c r="BR3" s="500"/>
      <c r="BS3" s="500"/>
      <c r="BT3" s="500"/>
      <c r="BU3" s="570"/>
      <c r="BV3" s="499" t="s">
        <v>88</v>
      </c>
      <c r="BW3" s="500"/>
      <c r="BX3" s="500"/>
      <c r="BY3" s="500"/>
      <c r="BZ3" s="500"/>
      <c r="CA3" s="500"/>
      <c r="CB3" s="500"/>
      <c r="CC3" s="570"/>
      <c r="CD3" s="562" t="s">
        <v>1</v>
      </c>
      <c r="CE3" s="563"/>
      <c r="CF3" s="563"/>
      <c r="CG3" s="563"/>
      <c r="CH3" s="563"/>
      <c r="CI3" s="563"/>
      <c r="CJ3" s="563"/>
      <c r="CK3" s="563"/>
      <c r="CL3" s="563"/>
      <c r="CM3" s="563"/>
      <c r="CN3" s="563"/>
      <c r="CO3" s="563"/>
      <c r="CP3" s="563"/>
      <c r="CQ3" s="563"/>
      <c r="CR3" s="563"/>
      <c r="CS3" s="612"/>
      <c r="CT3" s="499" t="s">
        <v>89</v>
      </c>
      <c r="CU3" s="500"/>
      <c r="CV3" s="500"/>
      <c r="CW3" s="500"/>
      <c r="CX3" s="500"/>
      <c r="CY3" s="500"/>
      <c r="CZ3" s="500"/>
      <c r="DA3" s="570"/>
      <c r="DB3" s="499" t="s">
        <v>90</v>
      </c>
      <c r="DC3" s="500"/>
      <c r="DD3" s="500"/>
      <c r="DE3" s="500"/>
      <c r="DF3" s="500"/>
      <c r="DG3" s="500"/>
      <c r="DH3" s="500"/>
      <c r="DI3" s="570"/>
    </row>
    <row r="4" spans="1:119" ht="18.75" customHeight="1" x14ac:dyDescent="0.2">
      <c r="A4" s="172"/>
      <c r="B4" s="578"/>
      <c r="C4" s="579"/>
      <c r="D4" s="579"/>
      <c r="E4" s="580"/>
      <c r="F4" s="580"/>
      <c r="G4" s="580"/>
      <c r="H4" s="580"/>
      <c r="I4" s="580"/>
      <c r="J4" s="580"/>
      <c r="K4" s="580"/>
      <c r="L4" s="580"/>
      <c r="M4" s="580"/>
      <c r="N4" s="580"/>
      <c r="O4" s="580"/>
      <c r="P4" s="580"/>
      <c r="Q4" s="580"/>
      <c r="R4" s="584"/>
      <c r="S4" s="584"/>
      <c r="T4" s="584"/>
      <c r="U4" s="584"/>
      <c r="V4" s="585"/>
      <c r="W4" s="571"/>
      <c r="X4" s="381"/>
      <c r="Y4" s="381"/>
      <c r="Z4" s="381"/>
      <c r="AA4" s="381"/>
      <c r="AB4" s="579"/>
      <c r="AC4" s="584"/>
      <c r="AD4" s="381"/>
      <c r="AE4" s="381"/>
      <c r="AF4" s="381"/>
      <c r="AG4" s="381"/>
      <c r="AH4" s="381"/>
      <c r="AI4" s="381"/>
      <c r="AJ4" s="381"/>
      <c r="AK4" s="381"/>
      <c r="AL4" s="572"/>
      <c r="AM4" s="521"/>
      <c r="AN4" s="419"/>
      <c r="AO4" s="419"/>
      <c r="AP4" s="419"/>
      <c r="AQ4" s="419"/>
      <c r="AR4" s="419"/>
      <c r="AS4" s="419"/>
      <c r="AT4" s="419"/>
      <c r="AU4" s="419"/>
      <c r="AV4" s="419"/>
      <c r="AW4" s="419"/>
      <c r="AX4" s="611"/>
      <c r="AY4" s="456" t="s">
        <v>91</v>
      </c>
      <c r="AZ4" s="457"/>
      <c r="BA4" s="457"/>
      <c r="BB4" s="457"/>
      <c r="BC4" s="457"/>
      <c r="BD4" s="457"/>
      <c r="BE4" s="457"/>
      <c r="BF4" s="457"/>
      <c r="BG4" s="457"/>
      <c r="BH4" s="457"/>
      <c r="BI4" s="457"/>
      <c r="BJ4" s="457"/>
      <c r="BK4" s="457"/>
      <c r="BL4" s="457"/>
      <c r="BM4" s="458"/>
      <c r="BN4" s="459">
        <v>3427101</v>
      </c>
      <c r="BO4" s="460"/>
      <c r="BP4" s="460"/>
      <c r="BQ4" s="460"/>
      <c r="BR4" s="460"/>
      <c r="BS4" s="460"/>
      <c r="BT4" s="460"/>
      <c r="BU4" s="461"/>
      <c r="BV4" s="459">
        <v>3469311</v>
      </c>
      <c r="BW4" s="460"/>
      <c r="BX4" s="460"/>
      <c r="BY4" s="460"/>
      <c r="BZ4" s="460"/>
      <c r="CA4" s="460"/>
      <c r="CB4" s="460"/>
      <c r="CC4" s="461"/>
      <c r="CD4" s="596" t="s">
        <v>92</v>
      </c>
      <c r="CE4" s="597"/>
      <c r="CF4" s="597"/>
      <c r="CG4" s="597"/>
      <c r="CH4" s="597"/>
      <c r="CI4" s="597"/>
      <c r="CJ4" s="597"/>
      <c r="CK4" s="597"/>
      <c r="CL4" s="597"/>
      <c r="CM4" s="597"/>
      <c r="CN4" s="597"/>
      <c r="CO4" s="597"/>
      <c r="CP4" s="597"/>
      <c r="CQ4" s="597"/>
      <c r="CR4" s="597"/>
      <c r="CS4" s="598"/>
      <c r="CT4" s="599">
        <v>7.7</v>
      </c>
      <c r="CU4" s="600"/>
      <c r="CV4" s="600"/>
      <c r="CW4" s="600"/>
      <c r="CX4" s="600"/>
      <c r="CY4" s="600"/>
      <c r="CZ4" s="600"/>
      <c r="DA4" s="601"/>
      <c r="DB4" s="599">
        <v>5.6</v>
      </c>
      <c r="DC4" s="600"/>
      <c r="DD4" s="600"/>
      <c r="DE4" s="600"/>
      <c r="DF4" s="600"/>
      <c r="DG4" s="600"/>
      <c r="DH4" s="600"/>
      <c r="DI4" s="601"/>
    </row>
    <row r="5" spans="1:119" ht="18.75" customHeight="1" x14ac:dyDescent="0.2">
      <c r="A5" s="172"/>
      <c r="B5" s="606"/>
      <c r="C5" s="420"/>
      <c r="D5" s="420"/>
      <c r="E5" s="607"/>
      <c r="F5" s="607"/>
      <c r="G5" s="607"/>
      <c r="H5" s="607"/>
      <c r="I5" s="607"/>
      <c r="J5" s="607"/>
      <c r="K5" s="607"/>
      <c r="L5" s="607"/>
      <c r="M5" s="607"/>
      <c r="N5" s="607"/>
      <c r="O5" s="607"/>
      <c r="P5" s="607"/>
      <c r="Q5" s="607"/>
      <c r="R5" s="418"/>
      <c r="S5" s="418"/>
      <c r="T5" s="418"/>
      <c r="U5" s="418"/>
      <c r="V5" s="610"/>
      <c r="W5" s="521"/>
      <c r="X5" s="419"/>
      <c r="Y5" s="419"/>
      <c r="Z5" s="419"/>
      <c r="AA5" s="419"/>
      <c r="AB5" s="420"/>
      <c r="AC5" s="418"/>
      <c r="AD5" s="419"/>
      <c r="AE5" s="419"/>
      <c r="AF5" s="419"/>
      <c r="AG5" s="419"/>
      <c r="AH5" s="419"/>
      <c r="AI5" s="419"/>
      <c r="AJ5" s="419"/>
      <c r="AK5" s="419"/>
      <c r="AL5" s="611"/>
      <c r="AM5" s="487" t="s">
        <v>93</v>
      </c>
      <c r="AN5" s="387"/>
      <c r="AO5" s="387"/>
      <c r="AP5" s="387"/>
      <c r="AQ5" s="387"/>
      <c r="AR5" s="387"/>
      <c r="AS5" s="387"/>
      <c r="AT5" s="388"/>
      <c r="AU5" s="488" t="s">
        <v>94</v>
      </c>
      <c r="AV5" s="489"/>
      <c r="AW5" s="489"/>
      <c r="AX5" s="489"/>
      <c r="AY5" s="444" t="s">
        <v>95</v>
      </c>
      <c r="AZ5" s="445"/>
      <c r="BA5" s="445"/>
      <c r="BB5" s="445"/>
      <c r="BC5" s="445"/>
      <c r="BD5" s="445"/>
      <c r="BE5" s="445"/>
      <c r="BF5" s="445"/>
      <c r="BG5" s="445"/>
      <c r="BH5" s="445"/>
      <c r="BI5" s="445"/>
      <c r="BJ5" s="445"/>
      <c r="BK5" s="445"/>
      <c r="BL5" s="445"/>
      <c r="BM5" s="446"/>
      <c r="BN5" s="430">
        <v>3253661</v>
      </c>
      <c r="BO5" s="431"/>
      <c r="BP5" s="431"/>
      <c r="BQ5" s="431"/>
      <c r="BR5" s="431"/>
      <c r="BS5" s="431"/>
      <c r="BT5" s="431"/>
      <c r="BU5" s="432"/>
      <c r="BV5" s="430">
        <v>3344970</v>
      </c>
      <c r="BW5" s="431"/>
      <c r="BX5" s="431"/>
      <c r="BY5" s="431"/>
      <c r="BZ5" s="431"/>
      <c r="CA5" s="431"/>
      <c r="CB5" s="431"/>
      <c r="CC5" s="432"/>
      <c r="CD5" s="470" t="s">
        <v>96</v>
      </c>
      <c r="CE5" s="390"/>
      <c r="CF5" s="390"/>
      <c r="CG5" s="390"/>
      <c r="CH5" s="390"/>
      <c r="CI5" s="390"/>
      <c r="CJ5" s="390"/>
      <c r="CK5" s="390"/>
      <c r="CL5" s="390"/>
      <c r="CM5" s="390"/>
      <c r="CN5" s="390"/>
      <c r="CO5" s="390"/>
      <c r="CP5" s="390"/>
      <c r="CQ5" s="390"/>
      <c r="CR5" s="390"/>
      <c r="CS5" s="471"/>
      <c r="CT5" s="427">
        <v>86.7</v>
      </c>
      <c r="CU5" s="428"/>
      <c r="CV5" s="428"/>
      <c r="CW5" s="428"/>
      <c r="CX5" s="428"/>
      <c r="CY5" s="428"/>
      <c r="CZ5" s="428"/>
      <c r="DA5" s="429"/>
      <c r="DB5" s="427">
        <v>93.2</v>
      </c>
      <c r="DC5" s="428"/>
      <c r="DD5" s="428"/>
      <c r="DE5" s="428"/>
      <c r="DF5" s="428"/>
      <c r="DG5" s="428"/>
      <c r="DH5" s="428"/>
      <c r="DI5" s="429"/>
    </row>
    <row r="6" spans="1:119" ht="18.75" customHeight="1" x14ac:dyDescent="0.2">
      <c r="A6" s="172"/>
      <c r="B6" s="576" t="s">
        <v>97</v>
      </c>
      <c r="C6" s="417"/>
      <c r="D6" s="417"/>
      <c r="E6" s="577"/>
      <c r="F6" s="577"/>
      <c r="G6" s="577"/>
      <c r="H6" s="577"/>
      <c r="I6" s="577"/>
      <c r="J6" s="577"/>
      <c r="K6" s="577"/>
      <c r="L6" s="577" t="s">
        <v>98</v>
      </c>
      <c r="M6" s="577"/>
      <c r="N6" s="577"/>
      <c r="O6" s="577"/>
      <c r="P6" s="577"/>
      <c r="Q6" s="577"/>
      <c r="R6" s="415"/>
      <c r="S6" s="415"/>
      <c r="T6" s="415"/>
      <c r="U6" s="415"/>
      <c r="V6" s="583"/>
      <c r="W6" s="520" t="s">
        <v>99</v>
      </c>
      <c r="X6" s="416"/>
      <c r="Y6" s="416"/>
      <c r="Z6" s="416"/>
      <c r="AA6" s="416"/>
      <c r="AB6" s="417"/>
      <c r="AC6" s="588" t="s">
        <v>100</v>
      </c>
      <c r="AD6" s="589"/>
      <c r="AE6" s="589"/>
      <c r="AF6" s="589"/>
      <c r="AG6" s="589"/>
      <c r="AH6" s="589"/>
      <c r="AI6" s="589"/>
      <c r="AJ6" s="589"/>
      <c r="AK6" s="589"/>
      <c r="AL6" s="590"/>
      <c r="AM6" s="487" t="s">
        <v>101</v>
      </c>
      <c r="AN6" s="387"/>
      <c r="AO6" s="387"/>
      <c r="AP6" s="387"/>
      <c r="AQ6" s="387"/>
      <c r="AR6" s="387"/>
      <c r="AS6" s="387"/>
      <c r="AT6" s="388"/>
      <c r="AU6" s="488" t="s">
        <v>102</v>
      </c>
      <c r="AV6" s="489"/>
      <c r="AW6" s="489"/>
      <c r="AX6" s="489"/>
      <c r="AY6" s="444" t="s">
        <v>103</v>
      </c>
      <c r="AZ6" s="445"/>
      <c r="BA6" s="445"/>
      <c r="BB6" s="445"/>
      <c r="BC6" s="445"/>
      <c r="BD6" s="445"/>
      <c r="BE6" s="445"/>
      <c r="BF6" s="445"/>
      <c r="BG6" s="445"/>
      <c r="BH6" s="445"/>
      <c r="BI6" s="445"/>
      <c r="BJ6" s="445"/>
      <c r="BK6" s="445"/>
      <c r="BL6" s="445"/>
      <c r="BM6" s="446"/>
      <c r="BN6" s="430">
        <v>173440</v>
      </c>
      <c r="BO6" s="431"/>
      <c r="BP6" s="431"/>
      <c r="BQ6" s="431"/>
      <c r="BR6" s="431"/>
      <c r="BS6" s="431"/>
      <c r="BT6" s="431"/>
      <c r="BU6" s="432"/>
      <c r="BV6" s="430">
        <v>124341</v>
      </c>
      <c r="BW6" s="431"/>
      <c r="BX6" s="431"/>
      <c r="BY6" s="431"/>
      <c r="BZ6" s="431"/>
      <c r="CA6" s="431"/>
      <c r="CB6" s="431"/>
      <c r="CC6" s="432"/>
      <c r="CD6" s="470" t="s">
        <v>104</v>
      </c>
      <c r="CE6" s="390"/>
      <c r="CF6" s="390"/>
      <c r="CG6" s="390"/>
      <c r="CH6" s="390"/>
      <c r="CI6" s="390"/>
      <c r="CJ6" s="390"/>
      <c r="CK6" s="390"/>
      <c r="CL6" s="390"/>
      <c r="CM6" s="390"/>
      <c r="CN6" s="390"/>
      <c r="CO6" s="390"/>
      <c r="CP6" s="390"/>
      <c r="CQ6" s="390"/>
      <c r="CR6" s="390"/>
      <c r="CS6" s="471"/>
      <c r="CT6" s="573">
        <v>89</v>
      </c>
      <c r="CU6" s="574"/>
      <c r="CV6" s="574"/>
      <c r="CW6" s="574"/>
      <c r="CX6" s="574"/>
      <c r="CY6" s="574"/>
      <c r="CZ6" s="574"/>
      <c r="DA6" s="575"/>
      <c r="DB6" s="573">
        <v>96.2</v>
      </c>
      <c r="DC6" s="574"/>
      <c r="DD6" s="574"/>
      <c r="DE6" s="574"/>
      <c r="DF6" s="574"/>
      <c r="DG6" s="574"/>
      <c r="DH6" s="574"/>
      <c r="DI6" s="575"/>
    </row>
    <row r="7" spans="1:119" ht="18.75" customHeight="1" x14ac:dyDescent="0.2">
      <c r="A7" s="172"/>
      <c r="B7" s="578"/>
      <c r="C7" s="579"/>
      <c r="D7" s="579"/>
      <c r="E7" s="580"/>
      <c r="F7" s="580"/>
      <c r="G7" s="580"/>
      <c r="H7" s="580"/>
      <c r="I7" s="580"/>
      <c r="J7" s="580"/>
      <c r="K7" s="580"/>
      <c r="L7" s="580"/>
      <c r="M7" s="580"/>
      <c r="N7" s="580"/>
      <c r="O7" s="580"/>
      <c r="P7" s="580"/>
      <c r="Q7" s="580"/>
      <c r="R7" s="584"/>
      <c r="S7" s="584"/>
      <c r="T7" s="584"/>
      <c r="U7" s="584"/>
      <c r="V7" s="585"/>
      <c r="W7" s="571"/>
      <c r="X7" s="381"/>
      <c r="Y7" s="381"/>
      <c r="Z7" s="381"/>
      <c r="AA7" s="381"/>
      <c r="AB7" s="579"/>
      <c r="AC7" s="591"/>
      <c r="AD7" s="382"/>
      <c r="AE7" s="382"/>
      <c r="AF7" s="382"/>
      <c r="AG7" s="382"/>
      <c r="AH7" s="382"/>
      <c r="AI7" s="382"/>
      <c r="AJ7" s="382"/>
      <c r="AK7" s="382"/>
      <c r="AL7" s="592"/>
      <c r="AM7" s="487" t="s">
        <v>105</v>
      </c>
      <c r="AN7" s="387"/>
      <c r="AO7" s="387"/>
      <c r="AP7" s="387"/>
      <c r="AQ7" s="387"/>
      <c r="AR7" s="387"/>
      <c r="AS7" s="387"/>
      <c r="AT7" s="388"/>
      <c r="AU7" s="488" t="s">
        <v>102</v>
      </c>
      <c r="AV7" s="489"/>
      <c r="AW7" s="489"/>
      <c r="AX7" s="489"/>
      <c r="AY7" s="444" t="s">
        <v>106</v>
      </c>
      <c r="AZ7" s="445"/>
      <c r="BA7" s="445"/>
      <c r="BB7" s="445"/>
      <c r="BC7" s="445"/>
      <c r="BD7" s="445"/>
      <c r="BE7" s="445"/>
      <c r="BF7" s="445"/>
      <c r="BG7" s="445"/>
      <c r="BH7" s="445"/>
      <c r="BI7" s="445"/>
      <c r="BJ7" s="445"/>
      <c r="BK7" s="445"/>
      <c r="BL7" s="445"/>
      <c r="BM7" s="446"/>
      <c r="BN7" s="430">
        <v>2576</v>
      </c>
      <c r="BO7" s="431"/>
      <c r="BP7" s="431"/>
      <c r="BQ7" s="431"/>
      <c r="BR7" s="431"/>
      <c r="BS7" s="431"/>
      <c r="BT7" s="431"/>
      <c r="BU7" s="432"/>
      <c r="BV7" s="430">
        <v>11430</v>
      </c>
      <c r="BW7" s="431"/>
      <c r="BX7" s="431"/>
      <c r="BY7" s="431"/>
      <c r="BZ7" s="431"/>
      <c r="CA7" s="431"/>
      <c r="CB7" s="431"/>
      <c r="CC7" s="432"/>
      <c r="CD7" s="470" t="s">
        <v>107</v>
      </c>
      <c r="CE7" s="390"/>
      <c r="CF7" s="390"/>
      <c r="CG7" s="390"/>
      <c r="CH7" s="390"/>
      <c r="CI7" s="390"/>
      <c r="CJ7" s="390"/>
      <c r="CK7" s="390"/>
      <c r="CL7" s="390"/>
      <c r="CM7" s="390"/>
      <c r="CN7" s="390"/>
      <c r="CO7" s="390"/>
      <c r="CP7" s="390"/>
      <c r="CQ7" s="390"/>
      <c r="CR7" s="390"/>
      <c r="CS7" s="471"/>
      <c r="CT7" s="430">
        <v>2207612</v>
      </c>
      <c r="CU7" s="431"/>
      <c r="CV7" s="431"/>
      <c r="CW7" s="431"/>
      <c r="CX7" s="431"/>
      <c r="CY7" s="431"/>
      <c r="CZ7" s="431"/>
      <c r="DA7" s="432"/>
      <c r="DB7" s="430">
        <v>2005892</v>
      </c>
      <c r="DC7" s="431"/>
      <c r="DD7" s="431"/>
      <c r="DE7" s="431"/>
      <c r="DF7" s="431"/>
      <c r="DG7" s="431"/>
      <c r="DH7" s="431"/>
      <c r="DI7" s="432"/>
    </row>
    <row r="8" spans="1:119" ht="18.75" customHeight="1" thickBot="1" x14ac:dyDescent="0.25">
      <c r="A8" s="172"/>
      <c r="B8" s="581"/>
      <c r="C8" s="526"/>
      <c r="D8" s="526"/>
      <c r="E8" s="582"/>
      <c r="F8" s="582"/>
      <c r="G8" s="582"/>
      <c r="H8" s="582"/>
      <c r="I8" s="582"/>
      <c r="J8" s="582"/>
      <c r="K8" s="582"/>
      <c r="L8" s="582"/>
      <c r="M8" s="582"/>
      <c r="N8" s="582"/>
      <c r="O8" s="582"/>
      <c r="P8" s="582"/>
      <c r="Q8" s="582"/>
      <c r="R8" s="586"/>
      <c r="S8" s="586"/>
      <c r="T8" s="586"/>
      <c r="U8" s="586"/>
      <c r="V8" s="587"/>
      <c r="W8" s="501"/>
      <c r="X8" s="502"/>
      <c r="Y8" s="502"/>
      <c r="Z8" s="502"/>
      <c r="AA8" s="502"/>
      <c r="AB8" s="526"/>
      <c r="AC8" s="593"/>
      <c r="AD8" s="594"/>
      <c r="AE8" s="594"/>
      <c r="AF8" s="594"/>
      <c r="AG8" s="594"/>
      <c r="AH8" s="594"/>
      <c r="AI8" s="594"/>
      <c r="AJ8" s="594"/>
      <c r="AK8" s="594"/>
      <c r="AL8" s="595"/>
      <c r="AM8" s="487" t="s">
        <v>108</v>
      </c>
      <c r="AN8" s="387"/>
      <c r="AO8" s="387"/>
      <c r="AP8" s="387"/>
      <c r="AQ8" s="387"/>
      <c r="AR8" s="387"/>
      <c r="AS8" s="387"/>
      <c r="AT8" s="388"/>
      <c r="AU8" s="488" t="s">
        <v>109</v>
      </c>
      <c r="AV8" s="489"/>
      <c r="AW8" s="489"/>
      <c r="AX8" s="489"/>
      <c r="AY8" s="444" t="s">
        <v>110</v>
      </c>
      <c r="AZ8" s="445"/>
      <c r="BA8" s="445"/>
      <c r="BB8" s="445"/>
      <c r="BC8" s="445"/>
      <c r="BD8" s="445"/>
      <c r="BE8" s="445"/>
      <c r="BF8" s="445"/>
      <c r="BG8" s="445"/>
      <c r="BH8" s="445"/>
      <c r="BI8" s="445"/>
      <c r="BJ8" s="445"/>
      <c r="BK8" s="445"/>
      <c r="BL8" s="445"/>
      <c r="BM8" s="446"/>
      <c r="BN8" s="430">
        <v>170864</v>
      </c>
      <c r="BO8" s="431"/>
      <c r="BP8" s="431"/>
      <c r="BQ8" s="431"/>
      <c r="BR8" s="431"/>
      <c r="BS8" s="431"/>
      <c r="BT8" s="431"/>
      <c r="BU8" s="432"/>
      <c r="BV8" s="430">
        <v>112911</v>
      </c>
      <c r="BW8" s="431"/>
      <c r="BX8" s="431"/>
      <c r="BY8" s="431"/>
      <c r="BZ8" s="431"/>
      <c r="CA8" s="431"/>
      <c r="CB8" s="431"/>
      <c r="CC8" s="432"/>
      <c r="CD8" s="470" t="s">
        <v>111</v>
      </c>
      <c r="CE8" s="390"/>
      <c r="CF8" s="390"/>
      <c r="CG8" s="390"/>
      <c r="CH8" s="390"/>
      <c r="CI8" s="390"/>
      <c r="CJ8" s="390"/>
      <c r="CK8" s="390"/>
      <c r="CL8" s="390"/>
      <c r="CM8" s="390"/>
      <c r="CN8" s="390"/>
      <c r="CO8" s="390"/>
      <c r="CP8" s="390"/>
      <c r="CQ8" s="390"/>
      <c r="CR8" s="390"/>
      <c r="CS8" s="471"/>
      <c r="CT8" s="533">
        <v>0.25</v>
      </c>
      <c r="CU8" s="534"/>
      <c r="CV8" s="534"/>
      <c r="CW8" s="534"/>
      <c r="CX8" s="534"/>
      <c r="CY8" s="534"/>
      <c r="CZ8" s="534"/>
      <c r="DA8" s="535"/>
      <c r="DB8" s="533">
        <v>0.25</v>
      </c>
      <c r="DC8" s="534"/>
      <c r="DD8" s="534"/>
      <c r="DE8" s="534"/>
      <c r="DF8" s="534"/>
      <c r="DG8" s="534"/>
      <c r="DH8" s="534"/>
      <c r="DI8" s="535"/>
    </row>
    <row r="9" spans="1:119" ht="18.75" customHeight="1" thickBot="1" x14ac:dyDescent="0.25">
      <c r="A9" s="172"/>
      <c r="B9" s="562" t="s">
        <v>112</v>
      </c>
      <c r="C9" s="563"/>
      <c r="D9" s="563"/>
      <c r="E9" s="563"/>
      <c r="F9" s="563"/>
      <c r="G9" s="563"/>
      <c r="H9" s="563"/>
      <c r="I9" s="563"/>
      <c r="J9" s="563"/>
      <c r="K9" s="481"/>
      <c r="L9" s="564" t="s">
        <v>113</v>
      </c>
      <c r="M9" s="565"/>
      <c r="N9" s="565"/>
      <c r="O9" s="565"/>
      <c r="P9" s="565"/>
      <c r="Q9" s="566"/>
      <c r="R9" s="567">
        <v>2556</v>
      </c>
      <c r="S9" s="568"/>
      <c r="T9" s="568"/>
      <c r="U9" s="568"/>
      <c r="V9" s="569"/>
      <c r="W9" s="499" t="s">
        <v>114</v>
      </c>
      <c r="X9" s="500"/>
      <c r="Y9" s="500"/>
      <c r="Z9" s="500"/>
      <c r="AA9" s="500"/>
      <c r="AB9" s="500"/>
      <c r="AC9" s="500"/>
      <c r="AD9" s="500"/>
      <c r="AE9" s="500"/>
      <c r="AF9" s="500"/>
      <c r="AG9" s="500"/>
      <c r="AH9" s="500"/>
      <c r="AI9" s="500"/>
      <c r="AJ9" s="500"/>
      <c r="AK9" s="500"/>
      <c r="AL9" s="570"/>
      <c r="AM9" s="487" t="s">
        <v>115</v>
      </c>
      <c r="AN9" s="387"/>
      <c r="AO9" s="387"/>
      <c r="AP9" s="387"/>
      <c r="AQ9" s="387"/>
      <c r="AR9" s="387"/>
      <c r="AS9" s="387"/>
      <c r="AT9" s="388"/>
      <c r="AU9" s="488" t="s">
        <v>109</v>
      </c>
      <c r="AV9" s="489"/>
      <c r="AW9" s="489"/>
      <c r="AX9" s="489"/>
      <c r="AY9" s="444" t="s">
        <v>116</v>
      </c>
      <c r="AZ9" s="445"/>
      <c r="BA9" s="445"/>
      <c r="BB9" s="445"/>
      <c r="BC9" s="445"/>
      <c r="BD9" s="445"/>
      <c r="BE9" s="445"/>
      <c r="BF9" s="445"/>
      <c r="BG9" s="445"/>
      <c r="BH9" s="445"/>
      <c r="BI9" s="445"/>
      <c r="BJ9" s="445"/>
      <c r="BK9" s="445"/>
      <c r="BL9" s="445"/>
      <c r="BM9" s="446"/>
      <c r="BN9" s="430">
        <v>57953</v>
      </c>
      <c r="BO9" s="431"/>
      <c r="BP9" s="431"/>
      <c r="BQ9" s="431"/>
      <c r="BR9" s="431"/>
      <c r="BS9" s="431"/>
      <c r="BT9" s="431"/>
      <c r="BU9" s="432"/>
      <c r="BV9" s="430">
        <v>-24702</v>
      </c>
      <c r="BW9" s="431"/>
      <c r="BX9" s="431"/>
      <c r="BY9" s="431"/>
      <c r="BZ9" s="431"/>
      <c r="CA9" s="431"/>
      <c r="CB9" s="431"/>
      <c r="CC9" s="432"/>
      <c r="CD9" s="470" t="s">
        <v>117</v>
      </c>
      <c r="CE9" s="390"/>
      <c r="CF9" s="390"/>
      <c r="CG9" s="390"/>
      <c r="CH9" s="390"/>
      <c r="CI9" s="390"/>
      <c r="CJ9" s="390"/>
      <c r="CK9" s="390"/>
      <c r="CL9" s="390"/>
      <c r="CM9" s="390"/>
      <c r="CN9" s="390"/>
      <c r="CO9" s="390"/>
      <c r="CP9" s="390"/>
      <c r="CQ9" s="390"/>
      <c r="CR9" s="390"/>
      <c r="CS9" s="471"/>
      <c r="CT9" s="427">
        <v>15.5</v>
      </c>
      <c r="CU9" s="428"/>
      <c r="CV9" s="428"/>
      <c r="CW9" s="428"/>
      <c r="CX9" s="428"/>
      <c r="CY9" s="428"/>
      <c r="CZ9" s="428"/>
      <c r="DA9" s="429"/>
      <c r="DB9" s="427">
        <v>15.1</v>
      </c>
      <c r="DC9" s="428"/>
      <c r="DD9" s="428"/>
      <c r="DE9" s="428"/>
      <c r="DF9" s="428"/>
      <c r="DG9" s="428"/>
      <c r="DH9" s="428"/>
      <c r="DI9" s="429"/>
    </row>
    <row r="10" spans="1:119" ht="18.75" customHeight="1" thickBot="1" x14ac:dyDescent="0.25">
      <c r="A10" s="172"/>
      <c r="B10" s="562"/>
      <c r="C10" s="563"/>
      <c r="D10" s="563"/>
      <c r="E10" s="563"/>
      <c r="F10" s="563"/>
      <c r="G10" s="563"/>
      <c r="H10" s="563"/>
      <c r="I10" s="563"/>
      <c r="J10" s="563"/>
      <c r="K10" s="481"/>
      <c r="L10" s="386" t="s">
        <v>118</v>
      </c>
      <c r="M10" s="387"/>
      <c r="N10" s="387"/>
      <c r="O10" s="387"/>
      <c r="P10" s="387"/>
      <c r="Q10" s="388"/>
      <c r="R10" s="383">
        <v>2831</v>
      </c>
      <c r="S10" s="384"/>
      <c r="T10" s="384"/>
      <c r="U10" s="384"/>
      <c r="V10" s="443"/>
      <c r="W10" s="571"/>
      <c r="X10" s="381"/>
      <c r="Y10" s="381"/>
      <c r="Z10" s="381"/>
      <c r="AA10" s="381"/>
      <c r="AB10" s="381"/>
      <c r="AC10" s="381"/>
      <c r="AD10" s="381"/>
      <c r="AE10" s="381"/>
      <c r="AF10" s="381"/>
      <c r="AG10" s="381"/>
      <c r="AH10" s="381"/>
      <c r="AI10" s="381"/>
      <c r="AJ10" s="381"/>
      <c r="AK10" s="381"/>
      <c r="AL10" s="572"/>
      <c r="AM10" s="487" t="s">
        <v>119</v>
      </c>
      <c r="AN10" s="387"/>
      <c r="AO10" s="387"/>
      <c r="AP10" s="387"/>
      <c r="AQ10" s="387"/>
      <c r="AR10" s="387"/>
      <c r="AS10" s="387"/>
      <c r="AT10" s="388"/>
      <c r="AU10" s="488" t="s">
        <v>120</v>
      </c>
      <c r="AV10" s="489"/>
      <c r="AW10" s="489"/>
      <c r="AX10" s="489"/>
      <c r="AY10" s="444" t="s">
        <v>121</v>
      </c>
      <c r="AZ10" s="445"/>
      <c r="BA10" s="445"/>
      <c r="BB10" s="445"/>
      <c r="BC10" s="445"/>
      <c r="BD10" s="445"/>
      <c r="BE10" s="445"/>
      <c r="BF10" s="445"/>
      <c r="BG10" s="445"/>
      <c r="BH10" s="445"/>
      <c r="BI10" s="445"/>
      <c r="BJ10" s="445"/>
      <c r="BK10" s="445"/>
      <c r="BL10" s="445"/>
      <c r="BM10" s="446"/>
      <c r="BN10" s="430">
        <v>121812</v>
      </c>
      <c r="BO10" s="431"/>
      <c r="BP10" s="431"/>
      <c r="BQ10" s="431"/>
      <c r="BR10" s="431"/>
      <c r="BS10" s="431"/>
      <c r="BT10" s="431"/>
      <c r="BU10" s="432"/>
      <c r="BV10" s="430">
        <v>66</v>
      </c>
      <c r="BW10" s="431"/>
      <c r="BX10" s="431"/>
      <c r="BY10" s="431"/>
      <c r="BZ10" s="431"/>
      <c r="CA10" s="431"/>
      <c r="CB10" s="431"/>
      <c r="CC10" s="432"/>
      <c r="CD10" s="178" t="s">
        <v>122</v>
      </c>
      <c r="CE10" s="179"/>
      <c r="CF10" s="179"/>
      <c r="CG10" s="179"/>
      <c r="CH10" s="179"/>
      <c r="CI10" s="179"/>
      <c r="CJ10" s="179"/>
      <c r="CK10" s="179"/>
      <c r="CL10" s="179"/>
      <c r="CM10" s="179"/>
      <c r="CN10" s="179"/>
      <c r="CO10" s="179"/>
      <c r="CP10" s="179"/>
      <c r="CQ10" s="179"/>
      <c r="CR10" s="179"/>
      <c r="CS10" s="180"/>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2"/>
      <c r="B11" s="562"/>
      <c r="C11" s="563"/>
      <c r="D11" s="563"/>
      <c r="E11" s="563"/>
      <c r="F11" s="563"/>
      <c r="G11" s="563"/>
      <c r="H11" s="563"/>
      <c r="I11" s="563"/>
      <c r="J11" s="563"/>
      <c r="K11" s="481"/>
      <c r="L11" s="391" t="s">
        <v>123</v>
      </c>
      <c r="M11" s="392"/>
      <c r="N11" s="392"/>
      <c r="O11" s="392"/>
      <c r="P11" s="392"/>
      <c r="Q11" s="393"/>
      <c r="R11" s="559" t="s">
        <v>124</v>
      </c>
      <c r="S11" s="560"/>
      <c r="T11" s="560"/>
      <c r="U11" s="560"/>
      <c r="V11" s="561"/>
      <c r="W11" s="571"/>
      <c r="X11" s="381"/>
      <c r="Y11" s="381"/>
      <c r="Z11" s="381"/>
      <c r="AA11" s="381"/>
      <c r="AB11" s="381"/>
      <c r="AC11" s="381"/>
      <c r="AD11" s="381"/>
      <c r="AE11" s="381"/>
      <c r="AF11" s="381"/>
      <c r="AG11" s="381"/>
      <c r="AH11" s="381"/>
      <c r="AI11" s="381"/>
      <c r="AJ11" s="381"/>
      <c r="AK11" s="381"/>
      <c r="AL11" s="572"/>
      <c r="AM11" s="487" t="s">
        <v>125</v>
      </c>
      <c r="AN11" s="387"/>
      <c r="AO11" s="387"/>
      <c r="AP11" s="387"/>
      <c r="AQ11" s="387"/>
      <c r="AR11" s="387"/>
      <c r="AS11" s="387"/>
      <c r="AT11" s="388"/>
      <c r="AU11" s="488" t="s">
        <v>126</v>
      </c>
      <c r="AV11" s="489"/>
      <c r="AW11" s="489"/>
      <c r="AX11" s="489"/>
      <c r="AY11" s="444" t="s">
        <v>127</v>
      </c>
      <c r="AZ11" s="445"/>
      <c r="BA11" s="445"/>
      <c r="BB11" s="445"/>
      <c r="BC11" s="445"/>
      <c r="BD11" s="445"/>
      <c r="BE11" s="445"/>
      <c r="BF11" s="445"/>
      <c r="BG11" s="445"/>
      <c r="BH11" s="445"/>
      <c r="BI11" s="445"/>
      <c r="BJ11" s="445"/>
      <c r="BK11" s="445"/>
      <c r="BL11" s="445"/>
      <c r="BM11" s="446"/>
      <c r="BN11" s="430">
        <v>0</v>
      </c>
      <c r="BO11" s="431"/>
      <c r="BP11" s="431"/>
      <c r="BQ11" s="431"/>
      <c r="BR11" s="431"/>
      <c r="BS11" s="431"/>
      <c r="BT11" s="431"/>
      <c r="BU11" s="432"/>
      <c r="BV11" s="430">
        <v>0</v>
      </c>
      <c r="BW11" s="431"/>
      <c r="BX11" s="431"/>
      <c r="BY11" s="431"/>
      <c r="BZ11" s="431"/>
      <c r="CA11" s="431"/>
      <c r="CB11" s="431"/>
      <c r="CC11" s="432"/>
      <c r="CD11" s="470" t="s">
        <v>128</v>
      </c>
      <c r="CE11" s="390"/>
      <c r="CF11" s="390"/>
      <c r="CG11" s="390"/>
      <c r="CH11" s="390"/>
      <c r="CI11" s="390"/>
      <c r="CJ11" s="390"/>
      <c r="CK11" s="390"/>
      <c r="CL11" s="390"/>
      <c r="CM11" s="390"/>
      <c r="CN11" s="390"/>
      <c r="CO11" s="390"/>
      <c r="CP11" s="390"/>
      <c r="CQ11" s="390"/>
      <c r="CR11" s="390"/>
      <c r="CS11" s="471"/>
      <c r="CT11" s="533" t="s">
        <v>129</v>
      </c>
      <c r="CU11" s="534"/>
      <c r="CV11" s="534"/>
      <c r="CW11" s="534"/>
      <c r="CX11" s="534"/>
      <c r="CY11" s="534"/>
      <c r="CZ11" s="534"/>
      <c r="DA11" s="535"/>
      <c r="DB11" s="533" t="s">
        <v>129</v>
      </c>
      <c r="DC11" s="534"/>
      <c r="DD11" s="534"/>
      <c r="DE11" s="534"/>
      <c r="DF11" s="534"/>
      <c r="DG11" s="534"/>
      <c r="DH11" s="534"/>
      <c r="DI11" s="535"/>
    </row>
    <row r="12" spans="1:119" ht="18.75" customHeight="1" x14ac:dyDescent="0.2">
      <c r="A12" s="172"/>
      <c r="B12" s="536" t="s">
        <v>130</v>
      </c>
      <c r="C12" s="537"/>
      <c r="D12" s="537"/>
      <c r="E12" s="537"/>
      <c r="F12" s="537"/>
      <c r="G12" s="537"/>
      <c r="H12" s="537"/>
      <c r="I12" s="537"/>
      <c r="J12" s="537"/>
      <c r="K12" s="538"/>
      <c r="L12" s="545" t="s">
        <v>131</v>
      </c>
      <c r="M12" s="546"/>
      <c r="N12" s="546"/>
      <c r="O12" s="546"/>
      <c r="P12" s="546"/>
      <c r="Q12" s="547"/>
      <c r="R12" s="548">
        <v>2591</v>
      </c>
      <c r="S12" s="549"/>
      <c r="T12" s="549"/>
      <c r="U12" s="549"/>
      <c r="V12" s="550"/>
      <c r="W12" s="551" t="s">
        <v>1</v>
      </c>
      <c r="X12" s="489"/>
      <c r="Y12" s="489"/>
      <c r="Z12" s="489"/>
      <c r="AA12" s="489"/>
      <c r="AB12" s="552"/>
      <c r="AC12" s="553" t="s">
        <v>132</v>
      </c>
      <c r="AD12" s="554"/>
      <c r="AE12" s="554"/>
      <c r="AF12" s="554"/>
      <c r="AG12" s="555"/>
      <c r="AH12" s="553" t="s">
        <v>133</v>
      </c>
      <c r="AI12" s="554"/>
      <c r="AJ12" s="554"/>
      <c r="AK12" s="554"/>
      <c r="AL12" s="556"/>
      <c r="AM12" s="487" t="s">
        <v>134</v>
      </c>
      <c r="AN12" s="387"/>
      <c r="AO12" s="387"/>
      <c r="AP12" s="387"/>
      <c r="AQ12" s="387"/>
      <c r="AR12" s="387"/>
      <c r="AS12" s="387"/>
      <c r="AT12" s="388"/>
      <c r="AU12" s="488" t="s">
        <v>94</v>
      </c>
      <c r="AV12" s="489"/>
      <c r="AW12" s="489"/>
      <c r="AX12" s="489"/>
      <c r="AY12" s="444" t="s">
        <v>135</v>
      </c>
      <c r="AZ12" s="445"/>
      <c r="BA12" s="445"/>
      <c r="BB12" s="445"/>
      <c r="BC12" s="445"/>
      <c r="BD12" s="445"/>
      <c r="BE12" s="445"/>
      <c r="BF12" s="445"/>
      <c r="BG12" s="445"/>
      <c r="BH12" s="445"/>
      <c r="BI12" s="445"/>
      <c r="BJ12" s="445"/>
      <c r="BK12" s="445"/>
      <c r="BL12" s="445"/>
      <c r="BM12" s="446"/>
      <c r="BN12" s="430">
        <v>0</v>
      </c>
      <c r="BO12" s="431"/>
      <c r="BP12" s="431"/>
      <c r="BQ12" s="431"/>
      <c r="BR12" s="431"/>
      <c r="BS12" s="431"/>
      <c r="BT12" s="431"/>
      <c r="BU12" s="432"/>
      <c r="BV12" s="430">
        <v>0</v>
      </c>
      <c r="BW12" s="431"/>
      <c r="BX12" s="431"/>
      <c r="BY12" s="431"/>
      <c r="BZ12" s="431"/>
      <c r="CA12" s="431"/>
      <c r="CB12" s="431"/>
      <c r="CC12" s="432"/>
      <c r="CD12" s="470" t="s">
        <v>136</v>
      </c>
      <c r="CE12" s="390"/>
      <c r="CF12" s="390"/>
      <c r="CG12" s="390"/>
      <c r="CH12" s="390"/>
      <c r="CI12" s="390"/>
      <c r="CJ12" s="390"/>
      <c r="CK12" s="390"/>
      <c r="CL12" s="390"/>
      <c r="CM12" s="390"/>
      <c r="CN12" s="390"/>
      <c r="CO12" s="390"/>
      <c r="CP12" s="390"/>
      <c r="CQ12" s="390"/>
      <c r="CR12" s="390"/>
      <c r="CS12" s="471"/>
      <c r="CT12" s="533" t="s">
        <v>137</v>
      </c>
      <c r="CU12" s="534"/>
      <c r="CV12" s="534"/>
      <c r="CW12" s="534"/>
      <c r="CX12" s="534"/>
      <c r="CY12" s="534"/>
      <c r="CZ12" s="534"/>
      <c r="DA12" s="535"/>
      <c r="DB12" s="533" t="s">
        <v>137</v>
      </c>
      <c r="DC12" s="534"/>
      <c r="DD12" s="534"/>
      <c r="DE12" s="534"/>
      <c r="DF12" s="534"/>
      <c r="DG12" s="534"/>
      <c r="DH12" s="534"/>
      <c r="DI12" s="535"/>
    </row>
    <row r="13" spans="1:119" ht="18.75" customHeight="1" x14ac:dyDescent="0.2">
      <c r="A13" s="172"/>
      <c r="B13" s="539"/>
      <c r="C13" s="540"/>
      <c r="D13" s="540"/>
      <c r="E13" s="540"/>
      <c r="F13" s="540"/>
      <c r="G13" s="540"/>
      <c r="H13" s="540"/>
      <c r="I13" s="540"/>
      <c r="J13" s="540"/>
      <c r="K13" s="541"/>
      <c r="L13" s="187"/>
      <c r="M13" s="514" t="s">
        <v>138</v>
      </c>
      <c r="N13" s="515"/>
      <c r="O13" s="515"/>
      <c r="P13" s="515"/>
      <c r="Q13" s="516"/>
      <c r="R13" s="517">
        <v>2550</v>
      </c>
      <c r="S13" s="518"/>
      <c r="T13" s="518"/>
      <c r="U13" s="518"/>
      <c r="V13" s="519"/>
      <c r="W13" s="520" t="s">
        <v>139</v>
      </c>
      <c r="X13" s="416"/>
      <c r="Y13" s="416"/>
      <c r="Z13" s="416"/>
      <c r="AA13" s="416"/>
      <c r="AB13" s="417"/>
      <c r="AC13" s="383">
        <v>202</v>
      </c>
      <c r="AD13" s="384"/>
      <c r="AE13" s="384"/>
      <c r="AF13" s="384"/>
      <c r="AG13" s="385"/>
      <c r="AH13" s="383">
        <v>235</v>
      </c>
      <c r="AI13" s="384"/>
      <c r="AJ13" s="384"/>
      <c r="AK13" s="384"/>
      <c r="AL13" s="443"/>
      <c r="AM13" s="487" t="s">
        <v>140</v>
      </c>
      <c r="AN13" s="387"/>
      <c r="AO13" s="387"/>
      <c r="AP13" s="387"/>
      <c r="AQ13" s="387"/>
      <c r="AR13" s="387"/>
      <c r="AS13" s="387"/>
      <c r="AT13" s="388"/>
      <c r="AU13" s="488" t="s">
        <v>141</v>
      </c>
      <c r="AV13" s="489"/>
      <c r="AW13" s="489"/>
      <c r="AX13" s="489"/>
      <c r="AY13" s="444" t="s">
        <v>142</v>
      </c>
      <c r="AZ13" s="445"/>
      <c r="BA13" s="445"/>
      <c r="BB13" s="445"/>
      <c r="BC13" s="445"/>
      <c r="BD13" s="445"/>
      <c r="BE13" s="445"/>
      <c r="BF13" s="445"/>
      <c r="BG13" s="445"/>
      <c r="BH13" s="445"/>
      <c r="BI13" s="445"/>
      <c r="BJ13" s="445"/>
      <c r="BK13" s="445"/>
      <c r="BL13" s="445"/>
      <c r="BM13" s="446"/>
      <c r="BN13" s="430">
        <v>179765</v>
      </c>
      <c r="BO13" s="431"/>
      <c r="BP13" s="431"/>
      <c r="BQ13" s="431"/>
      <c r="BR13" s="431"/>
      <c r="BS13" s="431"/>
      <c r="BT13" s="431"/>
      <c r="BU13" s="432"/>
      <c r="BV13" s="430">
        <v>-24636</v>
      </c>
      <c r="BW13" s="431"/>
      <c r="BX13" s="431"/>
      <c r="BY13" s="431"/>
      <c r="BZ13" s="431"/>
      <c r="CA13" s="431"/>
      <c r="CB13" s="431"/>
      <c r="CC13" s="432"/>
      <c r="CD13" s="470" t="s">
        <v>143</v>
      </c>
      <c r="CE13" s="390"/>
      <c r="CF13" s="390"/>
      <c r="CG13" s="390"/>
      <c r="CH13" s="390"/>
      <c r="CI13" s="390"/>
      <c r="CJ13" s="390"/>
      <c r="CK13" s="390"/>
      <c r="CL13" s="390"/>
      <c r="CM13" s="390"/>
      <c r="CN13" s="390"/>
      <c r="CO13" s="390"/>
      <c r="CP13" s="390"/>
      <c r="CQ13" s="390"/>
      <c r="CR13" s="390"/>
      <c r="CS13" s="471"/>
      <c r="CT13" s="427">
        <v>14.3</v>
      </c>
      <c r="CU13" s="428"/>
      <c r="CV13" s="428"/>
      <c r="CW13" s="428"/>
      <c r="CX13" s="428"/>
      <c r="CY13" s="428"/>
      <c r="CZ13" s="428"/>
      <c r="DA13" s="429"/>
      <c r="DB13" s="427">
        <v>14.4</v>
      </c>
      <c r="DC13" s="428"/>
      <c r="DD13" s="428"/>
      <c r="DE13" s="428"/>
      <c r="DF13" s="428"/>
      <c r="DG13" s="428"/>
      <c r="DH13" s="428"/>
      <c r="DI13" s="429"/>
    </row>
    <row r="14" spans="1:119" ht="18.75" customHeight="1" thickBot="1" x14ac:dyDescent="0.25">
      <c r="A14" s="172"/>
      <c r="B14" s="539"/>
      <c r="C14" s="540"/>
      <c r="D14" s="540"/>
      <c r="E14" s="540"/>
      <c r="F14" s="540"/>
      <c r="G14" s="540"/>
      <c r="H14" s="540"/>
      <c r="I14" s="540"/>
      <c r="J14" s="540"/>
      <c r="K14" s="541"/>
      <c r="L14" s="504" t="s">
        <v>144</v>
      </c>
      <c r="M14" s="557"/>
      <c r="N14" s="557"/>
      <c r="O14" s="557"/>
      <c r="P14" s="557"/>
      <c r="Q14" s="558"/>
      <c r="R14" s="517">
        <v>2666</v>
      </c>
      <c r="S14" s="518"/>
      <c r="T14" s="518"/>
      <c r="U14" s="518"/>
      <c r="V14" s="519"/>
      <c r="W14" s="521"/>
      <c r="X14" s="419"/>
      <c r="Y14" s="419"/>
      <c r="Z14" s="419"/>
      <c r="AA14" s="419"/>
      <c r="AB14" s="420"/>
      <c r="AC14" s="510">
        <v>13.5</v>
      </c>
      <c r="AD14" s="511"/>
      <c r="AE14" s="511"/>
      <c r="AF14" s="511"/>
      <c r="AG14" s="512"/>
      <c r="AH14" s="510">
        <v>14.6</v>
      </c>
      <c r="AI14" s="511"/>
      <c r="AJ14" s="511"/>
      <c r="AK14" s="511"/>
      <c r="AL14" s="513"/>
      <c r="AM14" s="487"/>
      <c r="AN14" s="387"/>
      <c r="AO14" s="387"/>
      <c r="AP14" s="387"/>
      <c r="AQ14" s="387"/>
      <c r="AR14" s="387"/>
      <c r="AS14" s="387"/>
      <c r="AT14" s="388"/>
      <c r="AU14" s="488"/>
      <c r="AV14" s="489"/>
      <c r="AW14" s="489"/>
      <c r="AX14" s="489"/>
      <c r="AY14" s="444"/>
      <c r="AZ14" s="445"/>
      <c r="BA14" s="445"/>
      <c r="BB14" s="445"/>
      <c r="BC14" s="445"/>
      <c r="BD14" s="445"/>
      <c r="BE14" s="445"/>
      <c r="BF14" s="445"/>
      <c r="BG14" s="445"/>
      <c r="BH14" s="445"/>
      <c r="BI14" s="445"/>
      <c r="BJ14" s="445"/>
      <c r="BK14" s="445"/>
      <c r="BL14" s="445"/>
      <c r="BM14" s="446"/>
      <c r="BN14" s="430"/>
      <c r="BO14" s="431"/>
      <c r="BP14" s="431"/>
      <c r="BQ14" s="431"/>
      <c r="BR14" s="431"/>
      <c r="BS14" s="431"/>
      <c r="BT14" s="431"/>
      <c r="BU14" s="432"/>
      <c r="BV14" s="430"/>
      <c r="BW14" s="431"/>
      <c r="BX14" s="431"/>
      <c r="BY14" s="431"/>
      <c r="BZ14" s="431"/>
      <c r="CA14" s="431"/>
      <c r="CB14" s="431"/>
      <c r="CC14" s="432"/>
      <c r="CD14" s="467" t="s">
        <v>145</v>
      </c>
      <c r="CE14" s="468"/>
      <c r="CF14" s="468"/>
      <c r="CG14" s="468"/>
      <c r="CH14" s="468"/>
      <c r="CI14" s="468"/>
      <c r="CJ14" s="468"/>
      <c r="CK14" s="468"/>
      <c r="CL14" s="468"/>
      <c r="CM14" s="468"/>
      <c r="CN14" s="468"/>
      <c r="CO14" s="468"/>
      <c r="CP14" s="468"/>
      <c r="CQ14" s="468"/>
      <c r="CR14" s="468"/>
      <c r="CS14" s="469"/>
      <c r="CT14" s="527">
        <v>76</v>
      </c>
      <c r="CU14" s="528"/>
      <c r="CV14" s="528"/>
      <c r="CW14" s="528"/>
      <c r="CX14" s="528"/>
      <c r="CY14" s="528"/>
      <c r="CZ14" s="528"/>
      <c r="DA14" s="529"/>
      <c r="DB14" s="527">
        <v>97.7</v>
      </c>
      <c r="DC14" s="528"/>
      <c r="DD14" s="528"/>
      <c r="DE14" s="528"/>
      <c r="DF14" s="528"/>
      <c r="DG14" s="528"/>
      <c r="DH14" s="528"/>
      <c r="DI14" s="529"/>
    </row>
    <row r="15" spans="1:119" ht="18.75" customHeight="1" x14ac:dyDescent="0.2">
      <c r="A15" s="172"/>
      <c r="B15" s="539"/>
      <c r="C15" s="540"/>
      <c r="D15" s="540"/>
      <c r="E15" s="540"/>
      <c r="F15" s="540"/>
      <c r="G15" s="540"/>
      <c r="H15" s="540"/>
      <c r="I15" s="540"/>
      <c r="J15" s="540"/>
      <c r="K15" s="541"/>
      <c r="L15" s="187"/>
      <c r="M15" s="514" t="s">
        <v>146</v>
      </c>
      <c r="N15" s="515"/>
      <c r="O15" s="515"/>
      <c r="P15" s="515"/>
      <c r="Q15" s="516"/>
      <c r="R15" s="517">
        <v>2627</v>
      </c>
      <c r="S15" s="518"/>
      <c r="T15" s="518"/>
      <c r="U15" s="518"/>
      <c r="V15" s="519"/>
      <c r="W15" s="520" t="s">
        <v>147</v>
      </c>
      <c r="X15" s="416"/>
      <c r="Y15" s="416"/>
      <c r="Z15" s="416"/>
      <c r="AA15" s="416"/>
      <c r="AB15" s="417"/>
      <c r="AC15" s="383">
        <v>294</v>
      </c>
      <c r="AD15" s="384"/>
      <c r="AE15" s="384"/>
      <c r="AF15" s="384"/>
      <c r="AG15" s="385"/>
      <c r="AH15" s="383">
        <v>348</v>
      </c>
      <c r="AI15" s="384"/>
      <c r="AJ15" s="384"/>
      <c r="AK15" s="384"/>
      <c r="AL15" s="443"/>
      <c r="AM15" s="487"/>
      <c r="AN15" s="387"/>
      <c r="AO15" s="387"/>
      <c r="AP15" s="387"/>
      <c r="AQ15" s="387"/>
      <c r="AR15" s="387"/>
      <c r="AS15" s="387"/>
      <c r="AT15" s="388"/>
      <c r="AU15" s="488"/>
      <c r="AV15" s="489"/>
      <c r="AW15" s="489"/>
      <c r="AX15" s="489"/>
      <c r="AY15" s="456" t="s">
        <v>148</v>
      </c>
      <c r="AZ15" s="457"/>
      <c r="BA15" s="457"/>
      <c r="BB15" s="457"/>
      <c r="BC15" s="457"/>
      <c r="BD15" s="457"/>
      <c r="BE15" s="457"/>
      <c r="BF15" s="457"/>
      <c r="BG15" s="457"/>
      <c r="BH15" s="457"/>
      <c r="BI15" s="457"/>
      <c r="BJ15" s="457"/>
      <c r="BK15" s="457"/>
      <c r="BL15" s="457"/>
      <c r="BM15" s="458"/>
      <c r="BN15" s="459">
        <v>455128</v>
      </c>
      <c r="BO15" s="460"/>
      <c r="BP15" s="460"/>
      <c r="BQ15" s="460"/>
      <c r="BR15" s="460"/>
      <c r="BS15" s="460"/>
      <c r="BT15" s="460"/>
      <c r="BU15" s="461"/>
      <c r="BV15" s="459">
        <v>473696</v>
      </c>
      <c r="BW15" s="460"/>
      <c r="BX15" s="460"/>
      <c r="BY15" s="460"/>
      <c r="BZ15" s="460"/>
      <c r="CA15" s="460"/>
      <c r="CB15" s="460"/>
      <c r="CC15" s="461"/>
      <c r="CD15" s="530" t="s">
        <v>149</v>
      </c>
      <c r="CE15" s="531"/>
      <c r="CF15" s="531"/>
      <c r="CG15" s="531"/>
      <c r="CH15" s="531"/>
      <c r="CI15" s="531"/>
      <c r="CJ15" s="531"/>
      <c r="CK15" s="531"/>
      <c r="CL15" s="531"/>
      <c r="CM15" s="531"/>
      <c r="CN15" s="531"/>
      <c r="CO15" s="531"/>
      <c r="CP15" s="531"/>
      <c r="CQ15" s="531"/>
      <c r="CR15" s="531"/>
      <c r="CS15" s="532"/>
      <c r="CT15" s="188"/>
      <c r="CU15" s="189"/>
      <c r="CV15" s="189"/>
      <c r="CW15" s="189"/>
      <c r="CX15" s="189"/>
      <c r="CY15" s="189"/>
      <c r="CZ15" s="189"/>
      <c r="DA15" s="190"/>
      <c r="DB15" s="188"/>
      <c r="DC15" s="189"/>
      <c r="DD15" s="189"/>
      <c r="DE15" s="189"/>
      <c r="DF15" s="189"/>
      <c r="DG15" s="189"/>
      <c r="DH15" s="189"/>
      <c r="DI15" s="190"/>
    </row>
    <row r="16" spans="1:119" ht="18.75" customHeight="1" x14ac:dyDescent="0.2">
      <c r="A16" s="172"/>
      <c r="B16" s="539"/>
      <c r="C16" s="540"/>
      <c r="D16" s="540"/>
      <c r="E16" s="540"/>
      <c r="F16" s="540"/>
      <c r="G16" s="540"/>
      <c r="H16" s="540"/>
      <c r="I16" s="540"/>
      <c r="J16" s="540"/>
      <c r="K16" s="541"/>
      <c r="L16" s="504" t="s">
        <v>150</v>
      </c>
      <c r="M16" s="505"/>
      <c r="N16" s="505"/>
      <c r="O16" s="505"/>
      <c r="P16" s="505"/>
      <c r="Q16" s="506"/>
      <c r="R16" s="507" t="s">
        <v>151</v>
      </c>
      <c r="S16" s="508"/>
      <c r="T16" s="508"/>
      <c r="U16" s="508"/>
      <c r="V16" s="509"/>
      <c r="W16" s="521"/>
      <c r="X16" s="419"/>
      <c r="Y16" s="419"/>
      <c r="Z16" s="419"/>
      <c r="AA16" s="419"/>
      <c r="AB16" s="420"/>
      <c r="AC16" s="510">
        <v>19.7</v>
      </c>
      <c r="AD16" s="511"/>
      <c r="AE16" s="511"/>
      <c r="AF16" s="511"/>
      <c r="AG16" s="512"/>
      <c r="AH16" s="510">
        <v>21.6</v>
      </c>
      <c r="AI16" s="511"/>
      <c r="AJ16" s="511"/>
      <c r="AK16" s="511"/>
      <c r="AL16" s="513"/>
      <c r="AM16" s="487"/>
      <c r="AN16" s="387"/>
      <c r="AO16" s="387"/>
      <c r="AP16" s="387"/>
      <c r="AQ16" s="387"/>
      <c r="AR16" s="387"/>
      <c r="AS16" s="387"/>
      <c r="AT16" s="388"/>
      <c r="AU16" s="488"/>
      <c r="AV16" s="489"/>
      <c r="AW16" s="489"/>
      <c r="AX16" s="489"/>
      <c r="AY16" s="444" t="s">
        <v>152</v>
      </c>
      <c r="AZ16" s="445"/>
      <c r="BA16" s="445"/>
      <c r="BB16" s="445"/>
      <c r="BC16" s="445"/>
      <c r="BD16" s="445"/>
      <c r="BE16" s="445"/>
      <c r="BF16" s="445"/>
      <c r="BG16" s="445"/>
      <c r="BH16" s="445"/>
      <c r="BI16" s="445"/>
      <c r="BJ16" s="445"/>
      <c r="BK16" s="445"/>
      <c r="BL16" s="445"/>
      <c r="BM16" s="446"/>
      <c r="BN16" s="430">
        <v>2007640</v>
      </c>
      <c r="BO16" s="431"/>
      <c r="BP16" s="431"/>
      <c r="BQ16" s="431"/>
      <c r="BR16" s="431"/>
      <c r="BS16" s="431"/>
      <c r="BT16" s="431"/>
      <c r="BU16" s="432"/>
      <c r="BV16" s="430">
        <v>1818366</v>
      </c>
      <c r="BW16" s="431"/>
      <c r="BX16" s="431"/>
      <c r="BY16" s="431"/>
      <c r="BZ16" s="431"/>
      <c r="CA16" s="431"/>
      <c r="CB16" s="431"/>
      <c r="CC16" s="432"/>
      <c r="CD16" s="181"/>
      <c r="CE16" s="462"/>
      <c r="CF16" s="462"/>
      <c r="CG16" s="462"/>
      <c r="CH16" s="462"/>
      <c r="CI16" s="462"/>
      <c r="CJ16" s="462"/>
      <c r="CK16" s="462"/>
      <c r="CL16" s="462"/>
      <c r="CM16" s="462"/>
      <c r="CN16" s="462"/>
      <c r="CO16" s="462"/>
      <c r="CP16" s="462"/>
      <c r="CQ16" s="462"/>
      <c r="CR16" s="462"/>
      <c r="CS16" s="463"/>
      <c r="CT16" s="427"/>
      <c r="CU16" s="428"/>
      <c r="CV16" s="428"/>
      <c r="CW16" s="428"/>
      <c r="CX16" s="428"/>
      <c r="CY16" s="428"/>
      <c r="CZ16" s="428"/>
      <c r="DA16" s="429"/>
      <c r="DB16" s="427"/>
      <c r="DC16" s="428"/>
      <c r="DD16" s="428"/>
      <c r="DE16" s="428"/>
      <c r="DF16" s="428"/>
      <c r="DG16" s="428"/>
      <c r="DH16" s="428"/>
      <c r="DI16" s="429"/>
    </row>
    <row r="17" spans="1:113" ht="18.75" customHeight="1" thickBot="1" x14ac:dyDescent="0.25">
      <c r="A17" s="172"/>
      <c r="B17" s="542"/>
      <c r="C17" s="543"/>
      <c r="D17" s="543"/>
      <c r="E17" s="543"/>
      <c r="F17" s="543"/>
      <c r="G17" s="543"/>
      <c r="H17" s="543"/>
      <c r="I17" s="543"/>
      <c r="J17" s="543"/>
      <c r="K17" s="544"/>
      <c r="L17" s="191"/>
      <c r="M17" s="523" t="s">
        <v>153</v>
      </c>
      <c r="N17" s="524"/>
      <c r="O17" s="524"/>
      <c r="P17" s="524"/>
      <c r="Q17" s="525"/>
      <c r="R17" s="507" t="s">
        <v>154</v>
      </c>
      <c r="S17" s="508"/>
      <c r="T17" s="508"/>
      <c r="U17" s="508"/>
      <c r="V17" s="509"/>
      <c r="W17" s="520" t="s">
        <v>155</v>
      </c>
      <c r="X17" s="416"/>
      <c r="Y17" s="416"/>
      <c r="Z17" s="416"/>
      <c r="AA17" s="416"/>
      <c r="AB17" s="417"/>
      <c r="AC17" s="383">
        <v>997</v>
      </c>
      <c r="AD17" s="384"/>
      <c r="AE17" s="384"/>
      <c r="AF17" s="384"/>
      <c r="AG17" s="385"/>
      <c r="AH17" s="383">
        <v>1026</v>
      </c>
      <c r="AI17" s="384"/>
      <c r="AJ17" s="384"/>
      <c r="AK17" s="384"/>
      <c r="AL17" s="443"/>
      <c r="AM17" s="487"/>
      <c r="AN17" s="387"/>
      <c r="AO17" s="387"/>
      <c r="AP17" s="387"/>
      <c r="AQ17" s="387"/>
      <c r="AR17" s="387"/>
      <c r="AS17" s="387"/>
      <c r="AT17" s="388"/>
      <c r="AU17" s="488"/>
      <c r="AV17" s="489"/>
      <c r="AW17" s="489"/>
      <c r="AX17" s="489"/>
      <c r="AY17" s="444" t="s">
        <v>156</v>
      </c>
      <c r="AZ17" s="445"/>
      <c r="BA17" s="445"/>
      <c r="BB17" s="445"/>
      <c r="BC17" s="445"/>
      <c r="BD17" s="445"/>
      <c r="BE17" s="445"/>
      <c r="BF17" s="445"/>
      <c r="BG17" s="445"/>
      <c r="BH17" s="445"/>
      <c r="BI17" s="445"/>
      <c r="BJ17" s="445"/>
      <c r="BK17" s="445"/>
      <c r="BL17" s="445"/>
      <c r="BM17" s="446"/>
      <c r="BN17" s="430">
        <v>577576</v>
      </c>
      <c r="BO17" s="431"/>
      <c r="BP17" s="431"/>
      <c r="BQ17" s="431"/>
      <c r="BR17" s="431"/>
      <c r="BS17" s="431"/>
      <c r="BT17" s="431"/>
      <c r="BU17" s="432"/>
      <c r="BV17" s="430">
        <v>603067</v>
      </c>
      <c r="BW17" s="431"/>
      <c r="BX17" s="431"/>
      <c r="BY17" s="431"/>
      <c r="BZ17" s="431"/>
      <c r="CA17" s="431"/>
      <c r="CB17" s="431"/>
      <c r="CC17" s="432"/>
      <c r="CD17" s="181"/>
      <c r="CE17" s="462"/>
      <c r="CF17" s="462"/>
      <c r="CG17" s="462"/>
      <c r="CH17" s="462"/>
      <c r="CI17" s="462"/>
      <c r="CJ17" s="462"/>
      <c r="CK17" s="462"/>
      <c r="CL17" s="462"/>
      <c r="CM17" s="462"/>
      <c r="CN17" s="462"/>
      <c r="CO17" s="462"/>
      <c r="CP17" s="462"/>
      <c r="CQ17" s="462"/>
      <c r="CR17" s="462"/>
      <c r="CS17" s="463"/>
      <c r="CT17" s="427"/>
      <c r="CU17" s="428"/>
      <c r="CV17" s="428"/>
      <c r="CW17" s="428"/>
      <c r="CX17" s="428"/>
      <c r="CY17" s="428"/>
      <c r="CZ17" s="428"/>
      <c r="DA17" s="429"/>
      <c r="DB17" s="427"/>
      <c r="DC17" s="428"/>
      <c r="DD17" s="428"/>
      <c r="DE17" s="428"/>
      <c r="DF17" s="428"/>
      <c r="DG17" s="428"/>
      <c r="DH17" s="428"/>
      <c r="DI17" s="429"/>
    </row>
    <row r="18" spans="1:113" ht="18.75" customHeight="1" thickBot="1" x14ac:dyDescent="0.25">
      <c r="A18" s="172"/>
      <c r="B18" s="480" t="s">
        <v>157</v>
      </c>
      <c r="C18" s="481"/>
      <c r="D18" s="481"/>
      <c r="E18" s="482"/>
      <c r="F18" s="482"/>
      <c r="G18" s="482"/>
      <c r="H18" s="482"/>
      <c r="I18" s="482"/>
      <c r="J18" s="482"/>
      <c r="K18" s="482"/>
      <c r="L18" s="483">
        <v>234.08</v>
      </c>
      <c r="M18" s="483"/>
      <c r="N18" s="483"/>
      <c r="O18" s="483"/>
      <c r="P18" s="483"/>
      <c r="Q18" s="483"/>
      <c r="R18" s="484"/>
      <c r="S18" s="484"/>
      <c r="T18" s="484"/>
      <c r="U18" s="484"/>
      <c r="V18" s="485"/>
      <c r="W18" s="501"/>
      <c r="X18" s="502"/>
      <c r="Y18" s="502"/>
      <c r="Z18" s="502"/>
      <c r="AA18" s="502"/>
      <c r="AB18" s="526"/>
      <c r="AC18" s="400">
        <v>66.8</v>
      </c>
      <c r="AD18" s="401"/>
      <c r="AE18" s="401"/>
      <c r="AF18" s="401"/>
      <c r="AG18" s="486"/>
      <c r="AH18" s="400">
        <v>63.8</v>
      </c>
      <c r="AI18" s="401"/>
      <c r="AJ18" s="401"/>
      <c r="AK18" s="401"/>
      <c r="AL18" s="402"/>
      <c r="AM18" s="487"/>
      <c r="AN18" s="387"/>
      <c r="AO18" s="387"/>
      <c r="AP18" s="387"/>
      <c r="AQ18" s="387"/>
      <c r="AR18" s="387"/>
      <c r="AS18" s="387"/>
      <c r="AT18" s="388"/>
      <c r="AU18" s="488"/>
      <c r="AV18" s="489"/>
      <c r="AW18" s="489"/>
      <c r="AX18" s="489"/>
      <c r="AY18" s="444" t="s">
        <v>158</v>
      </c>
      <c r="AZ18" s="445"/>
      <c r="BA18" s="445"/>
      <c r="BB18" s="445"/>
      <c r="BC18" s="445"/>
      <c r="BD18" s="445"/>
      <c r="BE18" s="445"/>
      <c r="BF18" s="445"/>
      <c r="BG18" s="445"/>
      <c r="BH18" s="445"/>
      <c r="BI18" s="445"/>
      <c r="BJ18" s="445"/>
      <c r="BK18" s="445"/>
      <c r="BL18" s="445"/>
      <c r="BM18" s="446"/>
      <c r="BN18" s="430">
        <v>1957757</v>
      </c>
      <c r="BO18" s="431"/>
      <c r="BP18" s="431"/>
      <c r="BQ18" s="431"/>
      <c r="BR18" s="431"/>
      <c r="BS18" s="431"/>
      <c r="BT18" s="431"/>
      <c r="BU18" s="432"/>
      <c r="BV18" s="430">
        <v>1886191</v>
      </c>
      <c r="BW18" s="431"/>
      <c r="BX18" s="431"/>
      <c r="BY18" s="431"/>
      <c r="BZ18" s="431"/>
      <c r="CA18" s="431"/>
      <c r="CB18" s="431"/>
      <c r="CC18" s="432"/>
      <c r="CD18" s="181"/>
      <c r="CE18" s="462"/>
      <c r="CF18" s="462"/>
      <c r="CG18" s="462"/>
      <c r="CH18" s="462"/>
      <c r="CI18" s="462"/>
      <c r="CJ18" s="462"/>
      <c r="CK18" s="462"/>
      <c r="CL18" s="462"/>
      <c r="CM18" s="462"/>
      <c r="CN18" s="462"/>
      <c r="CO18" s="462"/>
      <c r="CP18" s="462"/>
      <c r="CQ18" s="462"/>
      <c r="CR18" s="462"/>
      <c r="CS18" s="463"/>
      <c r="CT18" s="427"/>
      <c r="CU18" s="428"/>
      <c r="CV18" s="428"/>
      <c r="CW18" s="428"/>
      <c r="CX18" s="428"/>
      <c r="CY18" s="428"/>
      <c r="CZ18" s="428"/>
      <c r="DA18" s="429"/>
      <c r="DB18" s="427"/>
      <c r="DC18" s="428"/>
      <c r="DD18" s="428"/>
      <c r="DE18" s="428"/>
      <c r="DF18" s="428"/>
      <c r="DG18" s="428"/>
      <c r="DH18" s="428"/>
      <c r="DI18" s="429"/>
    </row>
    <row r="19" spans="1:113" ht="18.75" customHeight="1" thickBot="1" x14ac:dyDescent="0.25">
      <c r="A19" s="172"/>
      <c r="B19" s="480" t="s">
        <v>159</v>
      </c>
      <c r="C19" s="481"/>
      <c r="D19" s="481"/>
      <c r="E19" s="482"/>
      <c r="F19" s="482"/>
      <c r="G19" s="482"/>
      <c r="H19" s="482"/>
      <c r="I19" s="482"/>
      <c r="J19" s="482"/>
      <c r="K19" s="482"/>
      <c r="L19" s="490">
        <v>11</v>
      </c>
      <c r="M19" s="490"/>
      <c r="N19" s="490"/>
      <c r="O19" s="490"/>
      <c r="P19" s="490"/>
      <c r="Q19" s="490"/>
      <c r="R19" s="491"/>
      <c r="S19" s="491"/>
      <c r="T19" s="491"/>
      <c r="U19" s="491"/>
      <c r="V19" s="492"/>
      <c r="W19" s="499"/>
      <c r="X19" s="500"/>
      <c r="Y19" s="500"/>
      <c r="Z19" s="500"/>
      <c r="AA19" s="500"/>
      <c r="AB19" s="500"/>
      <c r="AC19" s="503"/>
      <c r="AD19" s="503"/>
      <c r="AE19" s="503"/>
      <c r="AF19" s="503"/>
      <c r="AG19" s="503"/>
      <c r="AH19" s="503"/>
      <c r="AI19" s="503"/>
      <c r="AJ19" s="503"/>
      <c r="AK19" s="503"/>
      <c r="AL19" s="522"/>
      <c r="AM19" s="487"/>
      <c r="AN19" s="387"/>
      <c r="AO19" s="387"/>
      <c r="AP19" s="387"/>
      <c r="AQ19" s="387"/>
      <c r="AR19" s="387"/>
      <c r="AS19" s="387"/>
      <c r="AT19" s="388"/>
      <c r="AU19" s="488"/>
      <c r="AV19" s="489"/>
      <c r="AW19" s="489"/>
      <c r="AX19" s="489"/>
      <c r="AY19" s="444" t="s">
        <v>160</v>
      </c>
      <c r="AZ19" s="445"/>
      <c r="BA19" s="445"/>
      <c r="BB19" s="445"/>
      <c r="BC19" s="445"/>
      <c r="BD19" s="445"/>
      <c r="BE19" s="445"/>
      <c r="BF19" s="445"/>
      <c r="BG19" s="445"/>
      <c r="BH19" s="445"/>
      <c r="BI19" s="445"/>
      <c r="BJ19" s="445"/>
      <c r="BK19" s="445"/>
      <c r="BL19" s="445"/>
      <c r="BM19" s="446"/>
      <c r="BN19" s="430">
        <v>2737968</v>
      </c>
      <c r="BO19" s="431"/>
      <c r="BP19" s="431"/>
      <c r="BQ19" s="431"/>
      <c r="BR19" s="431"/>
      <c r="BS19" s="431"/>
      <c r="BT19" s="431"/>
      <c r="BU19" s="432"/>
      <c r="BV19" s="430">
        <v>2549385</v>
      </c>
      <c r="BW19" s="431"/>
      <c r="BX19" s="431"/>
      <c r="BY19" s="431"/>
      <c r="BZ19" s="431"/>
      <c r="CA19" s="431"/>
      <c r="CB19" s="431"/>
      <c r="CC19" s="432"/>
      <c r="CD19" s="181"/>
      <c r="CE19" s="462"/>
      <c r="CF19" s="462"/>
      <c r="CG19" s="462"/>
      <c r="CH19" s="462"/>
      <c r="CI19" s="462"/>
      <c r="CJ19" s="462"/>
      <c r="CK19" s="462"/>
      <c r="CL19" s="462"/>
      <c r="CM19" s="462"/>
      <c r="CN19" s="462"/>
      <c r="CO19" s="462"/>
      <c r="CP19" s="462"/>
      <c r="CQ19" s="462"/>
      <c r="CR19" s="462"/>
      <c r="CS19" s="463"/>
      <c r="CT19" s="427"/>
      <c r="CU19" s="428"/>
      <c r="CV19" s="428"/>
      <c r="CW19" s="428"/>
      <c r="CX19" s="428"/>
      <c r="CY19" s="428"/>
      <c r="CZ19" s="428"/>
      <c r="DA19" s="429"/>
      <c r="DB19" s="427"/>
      <c r="DC19" s="428"/>
      <c r="DD19" s="428"/>
      <c r="DE19" s="428"/>
      <c r="DF19" s="428"/>
      <c r="DG19" s="428"/>
      <c r="DH19" s="428"/>
      <c r="DI19" s="429"/>
    </row>
    <row r="20" spans="1:113" ht="18.75" customHeight="1" thickBot="1" x14ac:dyDescent="0.25">
      <c r="A20" s="172"/>
      <c r="B20" s="480" t="s">
        <v>161</v>
      </c>
      <c r="C20" s="481"/>
      <c r="D20" s="481"/>
      <c r="E20" s="482"/>
      <c r="F20" s="482"/>
      <c r="G20" s="482"/>
      <c r="H20" s="482"/>
      <c r="I20" s="482"/>
      <c r="J20" s="482"/>
      <c r="K20" s="482"/>
      <c r="L20" s="490">
        <v>1003</v>
      </c>
      <c r="M20" s="490"/>
      <c r="N20" s="490"/>
      <c r="O20" s="490"/>
      <c r="P20" s="490"/>
      <c r="Q20" s="490"/>
      <c r="R20" s="491"/>
      <c r="S20" s="491"/>
      <c r="T20" s="491"/>
      <c r="U20" s="491"/>
      <c r="V20" s="492"/>
      <c r="W20" s="501"/>
      <c r="X20" s="502"/>
      <c r="Y20" s="502"/>
      <c r="Z20" s="502"/>
      <c r="AA20" s="502"/>
      <c r="AB20" s="502"/>
      <c r="AC20" s="493"/>
      <c r="AD20" s="493"/>
      <c r="AE20" s="493"/>
      <c r="AF20" s="493"/>
      <c r="AG20" s="493"/>
      <c r="AH20" s="493"/>
      <c r="AI20" s="493"/>
      <c r="AJ20" s="493"/>
      <c r="AK20" s="493"/>
      <c r="AL20" s="494"/>
      <c r="AM20" s="495"/>
      <c r="AN20" s="392"/>
      <c r="AO20" s="392"/>
      <c r="AP20" s="392"/>
      <c r="AQ20" s="392"/>
      <c r="AR20" s="392"/>
      <c r="AS20" s="392"/>
      <c r="AT20" s="393"/>
      <c r="AU20" s="496"/>
      <c r="AV20" s="497"/>
      <c r="AW20" s="497"/>
      <c r="AX20" s="498"/>
      <c r="AY20" s="444"/>
      <c r="AZ20" s="445"/>
      <c r="BA20" s="445"/>
      <c r="BB20" s="445"/>
      <c r="BC20" s="445"/>
      <c r="BD20" s="445"/>
      <c r="BE20" s="445"/>
      <c r="BF20" s="445"/>
      <c r="BG20" s="445"/>
      <c r="BH20" s="445"/>
      <c r="BI20" s="445"/>
      <c r="BJ20" s="445"/>
      <c r="BK20" s="445"/>
      <c r="BL20" s="445"/>
      <c r="BM20" s="446"/>
      <c r="BN20" s="430"/>
      <c r="BO20" s="431"/>
      <c r="BP20" s="431"/>
      <c r="BQ20" s="431"/>
      <c r="BR20" s="431"/>
      <c r="BS20" s="431"/>
      <c r="BT20" s="431"/>
      <c r="BU20" s="432"/>
      <c r="BV20" s="430"/>
      <c r="BW20" s="431"/>
      <c r="BX20" s="431"/>
      <c r="BY20" s="431"/>
      <c r="BZ20" s="431"/>
      <c r="CA20" s="431"/>
      <c r="CB20" s="431"/>
      <c r="CC20" s="432"/>
      <c r="CD20" s="181"/>
      <c r="CE20" s="462"/>
      <c r="CF20" s="462"/>
      <c r="CG20" s="462"/>
      <c r="CH20" s="462"/>
      <c r="CI20" s="462"/>
      <c r="CJ20" s="462"/>
      <c r="CK20" s="462"/>
      <c r="CL20" s="462"/>
      <c r="CM20" s="462"/>
      <c r="CN20" s="462"/>
      <c r="CO20" s="462"/>
      <c r="CP20" s="462"/>
      <c r="CQ20" s="462"/>
      <c r="CR20" s="462"/>
      <c r="CS20" s="463"/>
      <c r="CT20" s="427"/>
      <c r="CU20" s="428"/>
      <c r="CV20" s="428"/>
      <c r="CW20" s="428"/>
      <c r="CX20" s="428"/>
      <c r="CY20" s="428"/>
      <c r="CZ20" s="428"/>
      <c r="DA20" s="429"/>
      <c r="DB20" s="427"/>
      <c r="DC20" s="428"/>
      <c r="DD20" s="428"/>
      <c r="DE20" s="428"/>
      <c r="DF20" s="428"/>
      <c r="DG20" s="428"/>
      <c r="DH20" s="428"/>
      <c r="DI20" s="429"/>
    </row>
    <row r="21" spans="1:113" ht="18.75" customHeight="1" thickBot="1" x14ac:dyDescent="0.25">
      <c r="A21" s="172"/>
      <c r="B21" s="477" t="s">
        <v>162</v>
      </c>
      <c r="C21" s="478"/>
      <c r="D21" s="478"/>
      <c r="E21" s="478"/>
      <c r="F21" s="478"/>
      <c r="G21" s="478"/>
      <c r="H21" s="478"/>
      <c r="I21" s="478"/>
      <c r="J21" s="478"/>
      <c r="K21" s="478"/>
      <c r="L21" s="478"/>
      <c r="M21" s="478"/>
      <c r="N21" s="478"/>
      <c r="O21" s="478"/>
      <c r="P21" s="478"/>
      <c r="Q21" s="478"/>
      <c r="R21" s="478"/>
      <c r="S21" s="478"/>
      <c r="T21" s="478"/>
      <c r="U21" s="478"/>
      <c r="V21" s="478"/>
      <c r="W21" s="478"/>
      <c r="X21" s="478"/>
      <c r="Y21" s="478"/>
      <c r="Z21" s="478"/>
      <c r="AA21" s="478"/>
      <c r="AB21" s="478"/>
      <c r="AC21" s="478"/>
      <c r="AD21" s="478"/>
      <c r="AE21" s="478"/>
      <c r="AF21" s="478"/>
      <c r="AG21" s="478"/>
      <c r="AH21" s="478"/>
      <c r="AI21" s="478"/>
      <c r="AJ21" s="478"/>
      <c r="AK21" s="478"/>
      <c r="AL21" s="478"/>
      <c r="AM21" s="478"/>
      <c r="AN21" s="478"/>
      <c r="AO21" s="478"/>
      <c r="AP21" s="478"/>
      <c r="AQ21" s="478"/>
      <c r="AR21" s="478"/>
      <c r="AS21" s="478"/>
      <c r="AT21" s="478"/>
      <c r="AU21" s="478"/>
      <c r="AV21" s="478"/>
      <c r="AW21" s="478"/>
      <c r="AX21" s="479"/>
      <c r="AY21" s="403"/>
      <c r="AZ21" s="404"/>
      <c r="BA21" s="404"/>
      <c r="BB21" s="404"/>
      <c r="BC21" s="404"/>
      <c r="BD21" s="404"/>
      <c r="BE21" s="404"/>
      <c r="BF21" s="404"/>
      <c r="BG21" s="404"/>
      <c r="BH21" s="404"/>
      <c r="BI21" s="404"/>
      <c r="BJ21" s="404"/>
      <c r="BK21" s="404"/>
      <c r="BL21" s="404"/>
      <c r="BM21" s="405"/>
      <c r="BN21" s="464"/>
      <c r="BO21" s="465"/>
      <c r="BP21" s="465"/>
      <c r="BQ21" s="465"/>
      <c r="BR21" s="465"/>
      <c r="BS21" s="465"/>
      <c r="BT21" s="465"/>
      <c r="BU21" s="466"/>
      <c r="BV21" s="464"/>
      <c r="BW21" s="465"/>
      <c r="BX21" s="465"/>
      <c r="BY21" s="465"/>
      <c r="BZ21" s="465"/>
      <c r="CA21" s="465"/>
      <c r="CB21" s="465"/>
      <c r="CC21" s="466"/>
      <c r="CD21" s="181"/>
      <c r="CE21" s="462"/>
      <c r="CF21" s="462"/>
      <c r="CG21" s="462"/>
      <c r="CH21" s="462"/>
      <c r="CI21" s="462"/>
      <c r="CJ21" s="462"/>
      <c r="CK21" s="462"/>
      <c r="CL21" s="462"/>
      <c r="CM21" s="462"/>
      <c r="CN21" s="462"/>
      <c r="CO21" s="462"/>
      <c r="CP21" s="462"/>
      <c r="CQ21" s="462"/>
      <c r="CR21" s="462"/>
      <c r="CS21" s="463"/>
      <c r="CT21" s="427"/>
      <c r="CU21" s="428"/>
      <c r="CV21" s="428"/>
      <c r="CW21" s="428"/>
      <c r="CX21" s="428"/>
      <c r="CY21" s="428"/>
      <c r="CZ21" s="428"/>
      <c r="DA21" s="429"/>
      <c r="DB21" s="427"/>
      <c r="DC21" s="428"/>
      <c r="DD21" s="428"/>
      <c r="DE21" s="428"/>
      <c r="DF21" s="428"/>
      <c r="DG21" s="428"/>
      <c r="DH21" s="428"/>
      <c r="DI21" s="429"/>
    </row>
    <row r="22" spans="1:113" ht="18.75" customHeight="1" x14ac:dyDescent="0.2">
      <c r="A22" s="172"/>
      <c r="B22" s="406" t="s">
        <v>163</v>
      </c>
      <c r="C22" s="407"/>
      <c r="D22" s="408"/>
      <c r="E22" s="415" t="s">
        <v>1</v>
      </c>
      <c r="F22" s="416"/>
      <c r="G22" s="416"/>
      <c r="H22" s="416"/>
      <c r="I22" s="416"/>
      <c r="J22" s="416"/>
      <c r="K22" s="417"/>
      <c r="L22" s="415" t="s">
        <v>164</v>
      </c>
      <c r="M22" s="416"/>
      <c r="N22" s="416"/>
      <c r="O22" s="416"/>
      <c r="P22" s="417"/>
      <c r="Q22" s="421" t="s">
        <v>165</v>
      </c>
      <c r="R22" s="422"/>
      <c r="S22" s="422"/>
      <c r="T22" s="422"/>
      <c r="U22" s="422"/>
      <c r="V22" s="423"/>
      <c r="W22" s="472" t="s">
        <v>166</v>
      </c>
      <c r="X22" s="407"/>
      <c r="Y22" s="408"/>
      <c r="Z22" s="415" t="s">
        <v>1</v>
      </c>
      <c r="AA22" s="416"/>
      <c r="AB22" s="416"/>
      <c r="AC22" s="416"/>
      <c r="AD22" s="416"/>
      <c r="AE22" s="416"/>
      <c r="AF22" s="416"/>
      <c r="AG22" s="417"/>
      <c r="AH22" s="433" t="s">
        <v>167</v>
      </c>
      <c r="AI22" s="416"/>
      <c r="AJ22" s="416"/>
      <c r="AK22" s="416"/>
      <c r="AL22" s="417"/>
      <c r="AM22" s="433" t="s">
        <v>168</v>
      </c>
      <c r="AN22" s="434"/>
      <c r="AO22" s="434"/>
      <c r="AP22" s="434"/>
      <c r="AQ22" s="434"/>
      <c r="AR22" s="435"/>
      <c r="AS22" s="421" t="s">
        <v>165</v>
      </c>
      <c r="AT22" s="422"/>
      <c r="AU22" s="422"/>
      <c r="AV22" s="422"/>
      <c r="AW22" s="422"/>
      <c r="AX22" s="439"/>
      <c r="AY22" s="456" t="s">
        <v>169</v>
      </c>
      <c r="AZ22" s="457"/>
      <c r="BA22" s="457"/>
      <c r="BB22" s="457"/>
      <c r="BC22" s="457"/>
      <c r="BD22" s="457"/>
      <c r="BE22" s="457"/>
      <c r="BF22" s="457"/>
      <c r="BG22" s="457"/>
      <c r="BH22" s="457"/>
      <c r="BI22" s="457"/>
      <c r="BJ22" s="457"/>
      <c r="BK22" s="457"/>
      <c r="BL22" s="457"/>
      <c r="BM22" s="458"/>
      <c r="BN22" s="459">
        <v>4265849</v>
      </c>
      <c r="BO22" s="460"/>
      <c r="BP22" s="460"/>
      <c r="BQ22" s="460"/>
      <c r="BR22" s="460"/>
      <c r="BS22" s="460"/>
      <c r="BT22" s="460"/>
      <c r="BU22" s="461"/>
      <c r="BV22" s="459">
        <v>4443498</v>
      </c>
      <c r="BW22" s="460"/>
      <c r="BX22" s="460"/>
      <c r="BY22" s="460"/>
      <c r="BZ22" s="460"/>
      <c r="CA22" s="460"/>
      <c r="CB22" s="460"/>
      <c r="CC22" s="461"/>
      <c r="CD22" s="181"/>
      <c r="CE22" s="462"/>
      <c r="CF22" s="462"/>
      <c r="CG22" s="462"/>
      <c r="CH22" s="462"/>
      <c r="CI22" s="462"/>
      <c r="CJ22" s="462"/>
      <c r="CK22" s="462"/>
      <c r="CL22" s="462"/>
      <c r="CM22" s="462"/>
      <c r="CN22" s="462"/>
      <c r="CO22" s="462"/>
      <c r="CP22" s="462"/>
      <c r="CQ22" s="462"/>
      <c r="CR22" s="462"/>
      <c r="CS22" s="463"/>
      <c r="CT22" s="427"/>
      <c r="CU22" s="428"/>
      <c r="CV22" s="428"/>
      <c r="CW22" s="428"/>
      <c r="CX22" s="428"/>
      <c r="CY22" s="428"/>
      <c r="CZ22" s="428"/>
      <c r="DA22" s="429"/>
      <c r="DB22" s="427"/>
      <c r="DC22" s="428"/>
      <c r="DD22" s="428"/>
      <c r="DE22" s="428"/>
      <c r="DF22" s="428"/>
      <c r="DG22" s="428"/>
      <c r="DH22" s="428"/>
      <c r="DI22" s="429"/>
    </row>
    <row r="23" spans="1:113" ht="18.75" customHeight="1" x14ac:dyDescent="0.2">
      <c r="A23" s="172"/>
      <c r="B23" s="409"/>
      <c r="C23" s="410"/>
      <c r="D23" s="411"/>
      <c r="E23" s="418"/>
      <c r="F23" s="419"/>
      <c r="G23" s="419"/>
      <c r="H23" s="419"/>
      <c r="I23" s="419"/>
      <c r="J23" s="419"/>
      <c r="K23" s="420"/>
      <c r="L23" s="418"/>
      <c r="M23" s="419"/>
      <c r="N23" s="419"/>
      <c r="O23" s="419"/>
      <c r="P23" s="420"/>
      <c r="Q23" s="424"/>
      <c r="R23" s="425"/>
      <c r="S23" s="425"/>
      <c r="T23" s="425"/>
      <c r="U23" s="425"/>
      <c r="V23" s="426"/>
      <c r="W23" s="473"/>
      <c r="X23" s="410"/>
      <c r="Y23" s="411"/>
      <c r="Z23" s="418"/>
      <c r="AA23" s="419"/>
      <c r="AB23" s="419"/>
      <c r="AC23" s="419"/>
      <c r="AD23" s="419"/>
      <c r="AE23" s="419"/>
      <c r="AF23" s="419"/>
      <c r="AG23" s="420"/>
      <c r="AH23" s="418"/>
      <c r="AI23" s="419"/>
      <c r="AJ23" s="419"/>
      <c r="AK23" s="419"/>
      <c r="AL23" s="420"/>
      <c r="AM23" s="436"/>
      <c r="AN23" s="437"/>
      <c r="AO23" s="437"/>
      <c r="AP23" s="437"/>
      <c r="AQ23" s="437"/>
      <c r="AR23" s="438"/>
      <c r="AS23" s="424"/>
      <c r="AT23" s="425"/>
      <c r="AU23" s="425"/>
      <c r="AV23" s="425"/>
      <c r="AW23" s="425"/>
      <c r="AX23" s="440"/>
      <c r="AY23" s="444" t="s">
        <v>170</v>
      </c>
      <c r="AZ23" s="445"/>
      <c r="BA23" s="445"/>
      <c r="BB23" s="445"/>
      <c r="BC23" s="445"/>
      <c r="BD23" s="445"/>
      <c r="BE23" s="445"/>
      <c r="BF23" s="445"/>
      <c r="BG23" s="445"/>
      <c r="BH23" s="445"/>
      <c r="BI23" s="445"/>
      <c r="BJ23" s="445"/>
      <c r="BK23" s="445"/>
      <c r="BL23" s="445"/>
      <c r="BM23" s="446"/>
      <c r="BN23" s="430">
        <v>3901506</v>
      </c>
      <c r="BO23" s="431"/>
      <c r="BP23" s="431"/>
      <c r="BQ23" s="431"/>
      <c r="BR23" s="431"/>
      <c r="BS23" s="431"/>
      <c r="BT23" s="431"/>
      <c r="BU23" s="432"/>
      <c r="BV23" s="430">
        <v>4051815</v>
      </c>
      <c r="BW23" s="431"/>
      <c r="BX23" s="431"/>
      <c r="BY23" s="431"/>
      <c r="BZ23" s="431"/>
      <c r="CA23" s="431"/>
      <c r="CB23" s="431"/>
      <c r="CC23" s="432"/>
      <c r="CD23" s="181"/>
      <c r="CE23" s="462"/>
      <c r="CF23" s="462"/>
      <c r="CG23" s="462"/>
      <c r="CH23" s="462"/>
      <c r="CI23" s="462"/>
      <c r="CJ23" s="462"/>
      <c r="CK23" s="462"/>
      <c r="CL23" s="462"/>
      <c r="CM23" s="462"/>
      <c r="CN23" s="462"/>
      <c r="CO23" s="462"/>
      <c r="CP23" s="462"/>
      <c r="CQ23" s="462"/>
      <c r="CR23" s="462"/>
      <c r="CS23" s="463"/>
      <c r="CT23" s="427"/>
      <c r="CU23" s="428"/>
      <c r="CV23" s="428"/>
      <c r="CW23" s="428"/>
      <c r="CX23" s="428"/>
      <c r="CY23" s="428"/>
      <c r="CZ23" s="428"/>
      <c r="DA23" s="429"/>
      <c r="DB23" s="427"/>
      <c r="DC23" s="428"/>
      <c r="DD23" s="428"/>
      <c r="DE23" s="428"/>
      <c r="DF23" s="428"/>
      <c r="DG23" s="428"/>
      <c r="DH23" s="428"/>
      <c r="DI23" s="429"/>
    </row>
    <row r="24" spans="1:113" ht="18.75" customHeight="1" thickBot="1" x14ac:dyDescent="0.25">
      <c r="A24" s="172"/>
      <c r="B24" s="409"/>
      <c r="C24" s="410"/>
      <c r="D24" s="411"/>
      <c r="E24" s="386" t="s">
        <v>171</v>
      </c>
      <c r="F24" s="387"/>
      <c r="G24" s="387"/>
      <c r="H24" s="387"/>
      <c r="I24" s="387"/>
      <c r="J24" s="387"/>
      <c r="K24" s="388"/>
      <c r="L24" s="383">
        <v>1</v>
      </c>
      <c r="M24" s="384"/>
      <c r="N24" s="384"/>
      <c r="O24" s="384"/>
      <c r="P24" s="385"/>
      <c r="Q24" s="383">
        <v>7030</v>
      </c>
      <c r="R24" s="384"/>
      <c r="S24" s="384"/>
      <c r="T24" s="384"/>
      <c r="U24" s="384"/>
      <c r="V24" s="385"/>
      <c r="W24" s="473"/>
      <c r="X24" s="410"/>
      <c r="Y24" s="411"/>
      <c r="Z24" s="386" t="s">
        <v>172</v>
      </c>
      <c r="AA24" s="387"/>
      <c r="AB24" s="387"/>
      <c r="AC24" s="387"/>
      <c r="AD24" s="387"/>
      <c r="AE24" s="387"/>
      <c r="AF24" s="387"/>
      <c r="AG24" s="388"/>
      <c r="AH24" s="383">
        <v>54</v>
      </c>
      <c r="AI24" s="384"/>
      <c r="AJ24" s="384"/>
      <c r="AK24" s="384"/>
      <c r="AL24" s="385"/>
      <c r="AM24" s="383">
        <v>157032</v>
      </c>
      <c r="AN24" s="384"/>
      <c r="AO24" s="384"/>
      <c r="AP24" s="384"/>
      <c r="AQ24" s="384"/>
      <c r="AR24" s="385"/>
      <c r="AS24" s="383">
        <v>2908</v>
      </c>
      <c r="AT24" s="384"/>
      <c r="AU24" s="384"/>
      <c r="AV24" s="384"/>
      <c r="AW24" s="384"/>
      <c r="AX24" s="443"/>
      <c r="AY24" s="403" t="s">
        <v>173</v>
      </c>
      <c r="AZ24" s="404"/>
      <c r="BA24" s="404"/>
      <c r="BB24" s="404"/>
      <c r="BC24" s="404"/>
      <c r="BD24" s="404"/>
      <c r="BE24" s="404"/>
      <c r="BF24" s="404"/>
      <c r="BG24" s="404"/>
      <c r="BH24" s="404"/>
      <c r="BI24" s="404"/>
      <c r="BJ24" s="404"/>
      <c r="BK24" s="404"/>
      <c r="BL24" s="404"/>
      <c r="BM24" s="405"/>
      <c r="BN24" s="430">
        <v>3060165</v>
      </c>
      <c r="BO24" s="431"/>
      <c r="BP24" s="431"/>
      <c r="BQ24" s="431"/>
      <c r="BR24" s="431"/>
      <c r="BS24" s="431"/>
      <c r="BT24" s="431"/>
      <c r="BU24" s="432"/>
      <c r="BV24" s="430">
        <v>3176037</v>
      </c>
      <c r="BW24" s="431"/>
      <c r="BX24" s="431"/>
      <c r="BY24" s="431"/>
      <c r="BZ24" s="431"/>
      <c r="CA24" s="431"/>
      <c r="CB24" s="431"/>
      <c r="CC24" s="432"/>
      <c r="CD24" s="181"/>
      <c r="CE24" s="462"/>
      <c r="CF24" s="462"/>
      <c r="CG24" s="462"/>
      <c r="CH24" s="462"/>
      <c r="CI24" s="462"/>
      <c r="CJ24" s="462"/>
      <c r="CK24" s="462"/>
      <c r="CL24" s="462"/>
      <c r="CM24" s="462"/>
      <c r="CN24" s="462"/>
      <c r="CO24" s="462"/>
      <c r="CP24" s="462"/>
      <c r="CQ24" s="462"/>
      <c r="CR24" s="462"/>
      <c r="CS24" s="463"/>
      <c r="CT24" s="427"/>
      <c r="CU24" s="428"/>
      <c r="CV24" s="428"/>
      <c r="CW24" s="428"/>
      <c r="CX24" s="428"/>
      <c r="CY24" s="428"/>
      <c r="CZ24" s="428"/>
      <c r="DA24" s="429"/>
      <c r="DB24" s="427"/>
      <c r="DC24" s="428"/>
      <c r="DD24" s="428"/>
      <c r="DE24" s="428"/>
      <c r="DF24" s="428"/>
      <c r="DG24" s="428"/>
      <c r="DH24" s="428"/>
      <c r="DI24" s="429"/>
    </row>
    <row r="25" spans="1:113" ht="18.75" customHeight="1" x14ac:dyDescent="0.2">
      <c r="A25" s="172"/>
      <c r="B25" s="409"/>
      <c r="C25" s="410"/>
      <c r="D25" s="411"/>
      <c r="E25" s="386" t="s">
        <v>174</v>
      </c>
      <c r="F25" s="387"/>
      <c r="G25" s="387"/>
      <c r="H25" s="387"/>
      <c r="I25" s="387"/>
      <c r="J25" s="387"/>
      <c r="K25" s="388"/>
      <c r="L25" s="383">
        <v>1</v>
      </c>
      <c r="M25" s="384"/>
      <c r="N25" s="384"/>
      <c r="O25" s="384"/>
      <c r="P25" s="385"/>
      <c r="Q25" s="383">
        <v>5630</v>
      </c>
      <c r="R25" s="384"/>
      <c r="S25" s="384"/>
      <c r="T25" s="384"/>
      <c r="U25" s="384"/>
      <c r="V25" s="385"/>
      <c r="W25" s="473"/>
      <c r="X25" s="410"/>
      <c r="Y25" s="411"/>
      <c r="Z25" s="386" t="s">
        <v>175</v>
      </c>
      <c r="AA25" s="387"/>
      <c r="AB25" s="387"/>
      <c r="AC25" s="387"/>
      <c r="AD25" s="387"/>
      <c r="AE25" s="387"/>
      <c r="AF25" s="387"/>
      <c r="AG25" s="388"/>
      <c r="AH25" s="383" t="s">
        <v>176</v>
      </c>
      <c r="AI25" s="384"/>
      <c r="AJ25" s="384"/>
      <c r="AK25" s="384"/>
      <c r="AL25" s="385"/>
      <c r="AM25" s="383" t="s">
        <v>129</v>
      </c>
      <c r="AN25" s="384"/>
      <c r="AO25" s="384"/>
      <c r="AP25" s="384"/>
      <c r="AQ25" s="384"/>
      <c r="AR25" s="385"/>
      <c r="AS25" s="383" t="s">
        <v>176</v>
      </c>
      <c r="AT25" s="384"/>
      <c r="AU25" s="384"/>
      <c r="AV25" s="384"/>
      <c r="AW25" s="384"/>
      <c r="AX25" s="443"/>
      <c r="AY25" s="456" t="s">
        <v>177</v>
      </c>
      <c r="AZ25" s="457"/>
      <c r="BA25" s="457"/>
      <c r="BB25" s="457"/>
      <c r="BC25" s="457"/>
      <c r="BD25" s="457"/>
      <c r="BE25" s="457"/>
      <c r="BF25" s="457"/>
      <c r="BG25" s="457"/>
      <c r="BH25" s="457"/>
      <c r="BI25" s="457"/>
      <c r="BJ25" s="457"/>
      <c r="BK25" s="457"/>
      <c r="BL25" s="457"/>
      <c r="BM25" s="458"/>
      <c r="BN25" s="459" t="s">
        <v>176</v>
      </c>
      <c r="BO25" s="460"/>
      <c r="BP25" s="460"/>
      <c r="BQ25" s="460"/>
      <c r="BR25" s="460"/>
      <c r="BS25" s="460"/>
      <c r="BT25" s="460"/>
      <c r="BU25" s="461"/>
      <c r="BV25" s="459">
        <v>209</v>
      </c>
      <c r="BW25" s="460"/>
      <c r="BX25" s="460"/>
      <c r="BY25" s="460"/>
      <c r="BZ25" s="460"/>
      <c r="CA25" s="460"/>
      <c r="CB25" s="460"/>
      <c r="CC25" s="461"/>
      <c r="CD25" s="181"/>
      <c r="CE25" s="462"/>
      <c r="CF25" s="462"/>
      <c r="CG25" s="462"/>
      <c r="CH25" s="462"/>
      <c r="CI25" s="462"/>
      <c r="CJ25" s="462"/>
      <c r="CK25" s="462"/>
      <c r="CL25" s="462"/>
      <c r="CM25" s="462"/>
      <c r="CN25" s="462"/>
      <c r="CO25" s="462"/>
      <c r="CP25" s="462"/>
      <c r="CQ25" s="462"/>
      <c r="CR25" s="462"/>
      <c r="CS25" s="463"/>
      <c r="CT25" s="427"/>
      <c r="CU25" s="428"/>
      <c r="CV25" s="428"/>
      <c r="CW25" s="428"/>
      <c r="CX25" s="428"/>
      <c r="CY25" s="428"/>
      <c r="CZ25" s="428"/>
      <c r="DA25" s="429"/>
      <c r="DB25" s="427"/>
      <c r="DC25" s="428"/>
      <c r="DD25" s="428"/>
      <c r="DE25" s="428"/>
      <c r="DF25" s="428"/>
      <c r="DG25" s="428"/>
      <c r="DH25" s="428"/>
      <c r="DI25" s="429"/>
    </row>
    <row r="26" spans="1:113" ht="18.75" customHeight="1" x14ac:dyDescent="0.2">
      <c r="A26" s="172"/>
      <c r="B26" s="409"/>
      <c r="C26" s="410"/>
      <c r="D26" s="411"/>
      <c r="E26" s="386" t="s">
        <v>178</v>
      </c>
      <c r="F26" s="387"/>
      <c r="G26" s="387"/>
      <c r="H26" s="387"/>
      <c r="I26" s="387"/>
      <c r="J26" s="387"/>
      <c r="K26" s="388"/>
      <c r="L26" s="383">
        <v>1</v>
      </c>
      <c r="M26" s="384"/>
      <c r="N26" s="384"/>
      <c r="O26" s="384"/>
      <c r="P26" s="385"/>
      <c r="Q26" s="383">
        <v>5280</v>
      </c>
      <c r="R26" s="384"/>
      <c r="S26" s="384"/>
      <c r="T26" s="384"/>
      <c r="U26" s="384"/>
      <c r="V26" s="385"/>
      <c r="W26" s="473"/>
      <c r="X26" s="410"/>
      <c r="Y26" s="411"/>
      <c r="Z26" s="386" t="s">
        <v>179</v>
      </c>
      <c r="AA26" s="441"/>
      <c r="AB26" s="441"/>
      <c r="AC26" s="441"/>
      <c r="AD26" s="441"/>
      <c r="AE26" s="441"/>
      <c r="AF26" s="441"/>
      <c r="AG26" s="442"/>
      <c r="AH26" s="383" t="s">
        <v>180</v>
      </c>
      <c r="AI26" s="384"/>
      <c r="AJ26" s="384"/>
      <c r="AK26" s="384"/>
      <c r="AL26" s="385"/>
      <c r="AM26" s="383" t="s">
        <v>129</v>
      </c>
      <c r="AN26" s="384"/>
      <c r="AO26" s="384"/>
      <c r="AP26" s="384"/>
      <c r="AQ26" s="384"/>
      <c r="AR26" s="385"/>
      <c r="AS26" s="383" t="s">
        <v>176</v>
      </c>
      <c r="AT26" s="384"/>
      <c r="AU26" s="384"/>
      <c r="AV26" s="384"/>
      <c r="AW26" s="384"/>
      <c r="AX26" s="443"/>
      <c r="AY26" s="470" t="s">
        <v>181</v>
      </c>
      <c r="AZ26" s="390"/>
      <c r="BA26" s="390"/>
      <c r="BB26" s="390"/>
      <c r="BC26" s="390"/>
      <c r="BD26" s="390"/>
      <c r="BE26" s="390"/>
      <c r="BF26" s="390"/>
      <c r="BG26" s="390"/>
      <c r="BH26" s="390"/>
      <c r="BI26" s="390"/>
      <c r="BJ26" s="390"/>
      <c r="BK26" s="390"/>
      <c r="BL26" s="390"/>
      <c r="BM26" s="471"/>
      <c r="BN26" s="430" t="s">
        <v>129</v>
      </c>
      <c r="BO26" s="431"/>
      <c r="BP26" s="431"/>
      <c r="BQ26" s="431"/>
      <c r="BR26" s="431"/>
      <c r="BS26" s="431"/>
      <c r="BT26" s="431"/>
      <c r="BU26" s="432"/>
      <c r="BV26" s="430" t="s">
        <v>129</v>
      </c>
      <c r="BW26" s="431"/>
      <c r="BX26" s="431"/>
      <c r="BY26" s="431"/>
      <c r="BZ26" s="431"/>
      <c r="CA26" s="431"/>
      <c r="CB26" s="431"/>
      <c r="CC26" s="432"/>
      <c r="CD26" s="181"/>
      <c r="CE26" s="462"/>
      <c r="CF26" s="462"/>
      <c r="CG26" s="462"/>
      <c r="CH26" s="462"/>
      <c r="CI26" s="462"/>
      <c r="CJ26" s="462"/>
      <c r="CK26" s="462"/>
      <c r="CL26" s="462"/>
      <c r="CM26" s="462"/>
      <c r="CN26" s="462"/>
      <c r="CO26" s="462"/>
      <c r="CP26" s="462"/>
      <c r="CQ26" s="462"/>
      <c r="CR26" s="462"/>
      <c r="CS26" s="463"/>
      <c r="CT26" s="427"/>
      <c r="CU26" s="428"/>
      <c r="CV26" s="428"/>
      <c r="CW26" s="428"/>
      <c r="CX26" s="428"/>
      <c r="CY26" s="428"/>
      <c r="CZ26" s="428"/>
      <c r="DA26" s="429"/>
      <c r="DB26" s="427"/>
      <c r="DC26" s="428"/>
      <c r="DD26" s="428"/>
      <c r="DE26" s="428"/>
      <c r="DF26" s="428"/>
      <c r="DG26" s="428"/>
      <c r="DH26" s="428"/>
      <c r="DI26" s="429"/>
    </row>
    <row r="27" spans="1:113" ht="18.75" customHeight="1" thickBot="1" x14ac:dyDescent="0.25">
      <c r="A27" s="172"/>
      <c r="B27" s="409"/>
      <c r="C27" s="410"/>
      <c r="D27" s="411"/>
      <c r="E27" s="386" t="s">
        <v>182</v>
      </c>
      <c r="F27" s="387"/>
      <c r="G27" s="387"/>
      <c r="H27" s="387"/>
      <c r="I27" s="387"/>
      <c r="J27" s="387"/>
      <c r="K27" s="388"/>
      <c r="L27" s="383">
        <v>1</v>
      </c>
      <c r="M27" s="384"/>
      <c r="N27" s="384"/>
      <c r="O27" s="384"/>
      <c r="P27" s="385"/>
      <c r="Q27" s="383">
        <v>3080</v>
      </c>
      <c r="R27" s="384"/>
      <c r="S27" s="384"/>
      <c r="T27" s="384"/>
      <c r="U27" s="384"/>
      <c r="V27" s="385"/>
      <c r="W27" s="473"/>
      <c r="X27" s="410"/>
      <c r="Y27" s="411"/>
      <c r="Z27" s="386" t="s">
        <v>183</v>
      </c>
      <c r="AA27" s="387"/>
      <c r="AB27" s="387"/>
      <c r="AC27" s="387"/>
      <c r="AD27" s="387"/>
      <c r="AE27" s="387"/>
      <c r="AF27" s="387"/>
      <c r="AG27" s="388"/>
      <c r="AH27" s="383">
        <v>6</v>
      </c>
      <c r="AI27" s="384"/>
      <c r="AJ27" s="384"/>
      <c r="AK27" s="384"/>
      <c r="AL27" s="385"/>
      <c r="AM27" s="383">
        <v>18552</v>
      </c>
      <c r="AN27" s="384"/>
      <c r="AO27" s="384"/>
      <c r="AP27" s="384"/>
      <c r="AQ27" s="384"/>
      <c r="AR27" s="385"/>
      <c r="AS27" s="383">
        <v>3092</v>
      </c>
      <c r="AT27" s="384"/>
      <c r="AU27" s="384"/>
      <c r="AV27" s="384"/>
      <c r="AW27" s="384"/>
      <c r="AX27" s="443"/>
      <c r="AY27" s="467" t="s">
        <v>184</v>
      </c>
      <c r="AZ27" s="468"/>
      <c r="BA27" s="468"/>
      <c r="BB27" s="468"/>
      <c r="BC27" s="468"/>
      <c r="BD27" s="468"/>
      <c r="BE27" s="468"/>
      <c r="BF27" s="468"/>
      <c r="BG27" s="468"/>
      <c r="BH27" s="468"/>
      <c r="BI27" s="468"/>
      <c r="BJ27" s="468"/>
      <c r="BK27" s="468"/>
      <c r="BL27" s="468"/>
      <c r="BM27" s="469"/>
      <c r="BN27" s="464">
        <v>25730</v>
      </c>
      <c r="BO27" s="465"/>
      <c r="BP27" s="465"/>
      <c r="BQ27" s="465"/>
      <c r="BR27" s="465"/>
      <c r="BS27" s="465"/>
      <c r="BT27" s="465"/>
      <c r="BU27" s="466"/>
      <c r="BV27" s="464">
        <v>25730</v>
      </c>
      <c r="BW27" s="465"/>
      <c r="BX27" s="465"/>
      <c r="BY27" s="465"/>
      <c r="BZ27" s="465"/>
      <c r="CA27" s="465"/>
      <c r="CB27" s="465"/>
      <c r="CC27" s="466"/>
      <c r="CD27" s="175"/>
      <c r="CE27" s="462"/>
      <c r="CF27" s="462"/>
      <c r="CG27" s="462"/>
      <c r="CH27" s="462"/>
      <c r="CI27" s="462"/>
      <c r="CJ27" s="462"/>
      <c r="CK27" s="462"/>
      <c r="CL27" s="462"/>
      <c r="CM27" s="462"/>
      <c r="CN27" s="462"/>
      <c r="CO27" s="462"/>
      <c r="CP27" s="462"/>
      <c r="CQ27" s="462"/>
      <c r="CR27" s="462"/>
      <c r="CS27" s="463"/>
      <c r="CT27" s="427"/>
      <c r="CU27" s="428"/>
      <c r="CV27" s="428"/>
      <c r="CW27" s="428"/>
      <c r="CX27" s="428"/>
      <c r="CY27" s="428"/>
      <c r="CZ27" s="428"/>
      <c r="DA27" s="429"/>
      <c r="DB27" s="427"/>
      <c r="DC27" s="428"/>
      <c r="DD27" s="428"/>
      <c r="DE27" s="428"/>
      <c r="DF27" s="428"/>
      <c r="DG27" s="428"/>
      <c r="DH27" s="428"/>
      <c r="DI27" s="429"/>
    </row>
    <row r="28" spans="1:113" ht="18.75" customHeight="1" x14ac:dyDescent="0.2">
      <c r="A28" s="172"/>
      <c r="B28" s="409"/>
      <c r="C28" s="410"/>
      <c r="D28" s="411"/>
      <c r="E28" s="386" t="s">
        <v>185</v>
      </c>
      <c r="F28" s="387"/>
      <c r="G28" s="387"/>
      <c r="H28" s="387"/>
      <c r="I28" s="387"/>
      <c r="J28" s="387"/>
      <c r="K28" s="388"/>
      <c r="L28" s="383">
        <v>1</v>
      </c>
      <c r="M28" s="384"/>
      <c r="N28" s="384"/>
      <c r="O28" s="384"/>
      <c r="P28" s="385"/>
      <c r="Q28" s="383">
        <v>2490</v>
      </c>
      <c r="R28" s="384"/>
      <c r="S28" s="384"/>
      <c r="T28" s="384"/>
      <c r="U28" s="384"/>
      <c r="V28" s="385"/>
      <c r="W28" s="473"/>
      <c r="X28" s="410"/>
      <c r="Y28" s="411"/>
      <c r="Z28" s="386" t="s">
        <v>186</v>
      </c>
      <c r="AA28" s="387"/>
      <c r="AB28" s="387"/>
      <c r="AC28" s="387"/>
      <c r="AD28" s="387"/>
      <c r="AE28" s="387"/>
      <c r="AF28" s="387"/>
      <c r="AG28" s="388"/>
      <c r="AH28" s="383" t="s">
        <v>129</v>
      </c>
      <c r="AI28" s="384"/>
      <c r="AJ28" s="384"/>
      <c r="AK28" s="384"/>
      <c r="AL28" s="385"/>
      <c r="AM28" s="383" t="s">
        <v>129</v>
      </c>
      <c r="AN28" s="384"/>
      <c r="AO28" s="384"/>
      <c r="AP28" s="384"/>
      <c r="AQ28" s="384"/>
      <c r="AR28" s="385"/>
      <c r="AS28" s="383" t="s">
        <v>176</v>
      </c>
      <c r="AT28" s="384"/>
      <c r="AU28" s="384"/>
      <c r="AV28" s="384"/>
      <c r="AW28" s="384"/>
      <c r="AX28" s="443"/>
      <c r="AY28" s="447" t="s">
        <v>187</v>
      </c>
      <c r="AZ28" s="448"/>
      <c r="BA28" s="448"/>
      <c r="BB28" s="449"/>
      <c r="BC28" s="456" t="s">
        <v>48</v>
      </c>
      <c r="BD28" s="457"/>
      <c r="BE28" s="457"/>
      <c r="BF28" s="457"/>
      <c r="BG28" s="457"/>
      <c r="BH28" s="457"/>
      <c r="BI28" s="457"/>
      <c r="BJ28" s="457"/>
      <c r="BK28" s="457"/>
      <c r="BL28" s="457"/>
      <c r="BM28" s="458"/>
      <c r="BN28" s="459">
        <v>517278</v>
      </c>
      <c r="BO28" s="460"/>
      <c r="BP28" s="460"/>
      <c r="BQ28" s="460"/>
      <c r="BR28" s="460"/>
      <c r="BS28" s="460"/>
      <c r="BT28" s="460"/>
      <c r="BU28" s="461"/>
      <c r="BV28" s="459">
        <v>395466</v>
      </c>
      <c r="BW28" s="460"/>
      <c r="BX28" s="460"/>
      <c r="BY28" s="460"/>
      <c r="BZ28" s="460"/>
      <c r="CA28" s="460"/>
      <c r="CB28" s="460"/>
      <c r="CC28" s="461"/>
      <c r="CD28" s="181"/>
      <c r="CE28" s="462"/>
      <c r="CF28" s="462"/>
      <c r="CG28" s="462"/>
      <c r="CH28" s="462"/>
      <c r="CI28" s="462"/>
      <c r="CJ28" s="462"/>
      <c r="CK28" s="462"/>
      <c r="CL28" s="462"/>
      <c r="CM28" s="462"/>
      <c r="CN28" s="462"/>
      <c r="CO28" s="462"/>
      <c r="CP28" s="462"/>
      <c r="CQ28" s="462"/>
      <c r="CR28" s="462"/>
      <c r="CS28" s="463"/>
      <c r="CT28" s="427"/>
      <c r="CU28" s="428"/>
      <c r="CV28" s="428"/>
      <c r="CW28" s="428"/>
      <c r="CX28" s="428"/>
      <c r="CY28" s="428"/>
      <c r="CZ28" s="428"/>
      <c r="DA28" s="429"/>
      <c r="DB28" s="427"/>
      <c r="DC28" s="428"/>
      <c r="DD28" s="428"/>
      <c r="DE28" s="428"/>
      <c r="DF28" s="428"/>
      <c r="DG28" s="428"/>
      <c r="DH28" s="428"/>
      <c r="DI28" s="429"/>
    </row>
    <row r="29" spans="1:113" ht="18.75" customHeight="1" x14ac:dyDescent="0.2">
      <c r="A29" s="172"/>
      <c r="B29" s="409"/>
      <c r="C29" s="410"/>
      <c r="D29" s="411"/>
      <c r="E29" s="386" t="s">
        <v>188</v>
      </c>
      <c r="F29" s="387"/>
      <c r="G29" s="387"/>
      <c r="H29" s="387"/>
      <c r="I29" s="387"/>
      <c r="J29" s="387"/>
      <c r="K29" s="388"/>
      <c r="L29" s="383">
        <v>8</v>
      </c>
      <c r="M29" s="384"/>
      <c r="N29" s="384"/>
      <c r="O29" s="384"/>
      <c r="P29" s="385"/>
      <c r="Q29" s="383">
        <v>2240</v>
      </c>
      <c r="R29" s="384"/>
      <c r="S29" s="384"/>
      <c r="T29" s="384"/>
      <c r="U29" s="384"/>
      <c r="V29" s="385"/>
      <c r="W29" s="474"/>
      <c r="X29" s="475"/>
      <c r="Y29" s="476"/>
      <c r="Z29" s="386" t="s">
        <v>189</v>
      </c>
      <c r="AA29" s="387"/>
      <c r="AB29" s="387"/>
      <c r="AC29" s="387"/>
      <c r="AD29" s="387"/>
      <c r="AE29" s="387"/>
      <c r="AF29" s="387"/>
      <c r="AG29" s="388"/>
      <c r="AH29" s="383">
        <v>60</v>
      </c>
      <c r="AI29" s="384"/>
      <c r="AJ29" s="384"/>
      <c r="AK29" s="384"/>
      <c r="AL29" s="385"/>
      <c r="AM29" s="383">
        <v>175584</v>
      </c>
      <c r="AN29" s="384"/>
      <c r="AO29" s="384"/>
      <c r="AP29" s="384"/>
      <c r="AQ29" s="384"/>
      <c r="AR29" s="385"/>
      <c r="AS29" s="383">
        <v>2926</v>
      </c>
      <c r="AT29" s="384"/>
      <c r="AU29" s="384"/>
      <c r="AV29" s="384"/>
      <c r="AW29" s="384"/>
      <c r="AX29" s="443"/>
      <c r="AY29" s="450"/>
      <c r="AZ29" s="451"/>
      <c r="BA29" s="451"/>
      <c r="BB29" s="452"/>
      <c r="BC29" s="444" t="s">
        <v>190</v>
      </c>
      <c r="BD29" s="445"/>
      <c r="BE29" s="445"/>
      <c r="BF29" s="445"/>
      <c r="BG29" s="445"/>
      <c r="BH29" s="445"/>
      <c r="BI29" s="445"/>
      <c r="BJ29" s="445"/>
      <c r="BK29" s="445"/>
      <c r="BL29" s="445"/>
      <c r="BM29" s="446"/>
      <c r="BN29" s="430">
        <v>82797</v>
      </c>
      <c r="BO29" s="431"/>
      <c r="BP29" s="431"/>
      <c r="BQ29" s="431"/>
      <c r="BR29" s="431"/>
      <c r="BS29" s="431"/>
      <c r="BT29" s="431"/>
      <c r="BU29" s="432"/>
      <c r="BV29" s="430">
        <v>82789</v>
      </c>
      <c r="BW29" s="431"/>
      <c r="BX29" s="431"/>
      <c r="BY29" s="431"/>
      <c r="BZ29" s="431"/>
      <c r="CA29" s="431"/>
      <c r="CB29" s="431"/>
      <c r="CC29" s="432"/>
      <c r="CD29" s="175"/>
      <c r="CE29" s="462"/>
      <c r="CF29" s="462"/>
      <c r="CG29" s="462"/>
      <c r="CH29" s="462"/>
      <c r="CI29" s="462"/>
      <c r="CJ29" s="462"/>
      <c r="CK29" s="462"/>
      <c r="CL29" s="462"/>
      <c r="CM29" s="462"/>
      <c r="CN29" s="462"/>
      <c r="CO29" s="462"/>
      <c r="CP29" s="462"/>
      <c r="CQ29" s="462"/>
      <c r="CR29" s="462"/>
      <c r="CS29" s="463"/>
      <c r="CT29" s="427"/>
      <c r="CU29" s="428"/>
      <c r="CV29" s="428"/>
      <c r="CW29" s="428"/>
      <c r="CX29" s="428"/>
      <c r="CY29" s="428"/>
      <c r="CZ29" s="428"/>
      <c r="DA29" s="429"/>
      <c r="DB29" s="427"/>
      <c r="DC29" s="428"/>
      <c r="DD29" s="428"/>
      <c r="DE29" s="428"/>
      <c r="DF29" s="428"/>
      <c r="DG29" s="428"/>
      <c r="DH29" s="428"/>
      <c r="DI29" s="429"/>
    </row>
    <row r="30" spans="1:113" ht="18.75" customHeight="1" thickBot="1" x14ac:dyDescent="0.25">
      <c r="A30" s="172"/>
      <c r="B30" s="412"/>
      <c r="C30" s="413"/>
      <c r="D30" s="414"/>
      <c r="E30" s="391"/>
      <c r="F30" s="392"/>
      <c r="G30" s="392"/>
      <c r="H30" s="392"/>
      <c r="I30" s="392"/>
      <c r="J30" s="392"/>
      <c r="K30" s="393"/>
      <c r="L30" s="394"/>
      <c r="M30" s="395"/>
      <c r="N30" s="395"/>
      <c r="O30" s="395"/>
      <c r="P30" s="396"/>
      <c r="Q30" s="394"/>
      <c r="R30" s="395"/>
      <c r="S30" s="395"/>
      <c r="T30" s="395"/>
      <c r="U30" s="395"/>
      <c r="V30" s="396"/>
      <c r="W30" s="397" t="s">
        <v>191</v>
      </c>
      <c r="X30" s="398"/>
      <c r="Y30" s="398"/>
      <c r="Z30" s="398"/>
      <c r="AA30" s="398"/>
      <c r="AB30" s="398"/>
      <c r="AC30" s="398"/>
      <c r="AD30" s="398"/>
      <c r="AE30" s="398"/>
      <c r="AF30" s="398"/>
      <c r="AG30" s="399"/>
      <c r="AH30" s="400">
        <v>96.2</v>
      </c>
      <c r="AI30" s="401"/>
      <c r="AJ30" s="401"/>
      <c r="AK30" s="401"/>
      <c r="AL30" s="401"/>
      <c r="AM30" s="401"/>
      <c r="AN30" s="401"/>
      <c r="AO30" s="401"/>
      <c r="AP30" s="401"/>
      <c r="AQ30" s="401"/>
      <c r="AR30" s="401"/>
      <c r="AS30" s="401"/>
      <c r="AT30" s="401"/>
      <c r="AU30" s="401"/>
      <c r="AV30" s="401"/>
      <c r="AW30" s="401"/>
      <c r="AX30" s="402"/>
      <c r="AY30" s="453"/>
      <c r="AZ30" s="454"/>
      <c r="BA30" s="454"/>
      <c r="BB30" s="455"/>
      <c r="BC30" s="403" t="s">
        <v>50</v>
      </c>
      <c r="BD30" s="404"/>
      <c r="BE30" s="404"/>
      <c r="BF30" s="404"/>
      <c r="BG30" s="404"/>
      <c r="BH30" s="404"/>
      <c r="BI30" s="404"/>
      <c r="BJ30" s="404"/>
      <c r="BK30" s="404"/>
      <c r="BL30" s="404"/>
      <c r="BM30" s="405"/>
      <c r="BN30" s="464">
        <v>392648</v>
      </c>
      <c r="BO30" s="465"/>
      <c r="BP30" s="465"/>
      <c r="BQ30" s="465"/>
      <c r="BR30" s="465"/>
      <c r="BS30" s="465"/>
      <c r="BT30" s="465"/>
      <c r="BU30" s="466"/>
      <c r="BV30" s="464">
        <v>358810</v>
      </c>
      <c r="BW30" s="465"/>
      <c r="BX30" s="465"/>
      <c r="BY30" s="465"/>
      <c r="BZ30" s="465"/>
      <c r="CA30" s="465"/>
      <c r="CB30" s="465"/>
      <c r="CC30" s="466"/>
      <c r="CD30" s="183"/>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2">
      <c r="A31" s="172"/>
      <c r="B31" s="197"/>
      <c r="DI31" s="198"/>
    </row>
    <row r="32" spans="1:113" ht="13.5" customHeight="1" x14ac:dyDescent="0.2">
      <c r="A32" s="172"/>
      <c r="B32" s="199"/>
      <c r="C32" s="389" t="s">
        <v>192</v>
      </c>
      <c r="D32" s="389"/>
      <c r="E32" s="389"/>
      <c r="F32" s="389"/>
      <c r="G32" s="389"/>
      <c r="H32" s="389"/>
      <c r="I32" s="389"/>
      <c r="J32" s="389"/>
      <c r="K32" s="389"/>
      <c r="L32" s="389"/>
      <c r="M32" s="389"/>
      <c r="N32" s="389"/>
      <c r="O32" s="389"/>
      <c r="P32" s="389"/>
      <c r="Q32" s="389"/>
      <c r="R32" s="389"/>
      <c r="S32" s="389"/>
      <c r="U32" s="390" t="s">
        <v>193</v>
      </c>
      <c r="V32" s="390"/>
      <c r="W32" s="390"/>
      <c r="X32" s="390"/>
      <c r="Y32" s="390"/>
      <c r="Z32" s="390"/>
      <c r="AA32" s="390"/>
      <c r="AB32" s="390"/>
      <c r="AC32" s="390"/>
      <c r="AD32" s="390"/>
      <c r="AE32" s="390"/>
      <c r="AF32" s="390"/>
      <c r="AG32" s="390"/>
      <c r="AH32" s="390"/>
      <c r="AI32" s="390"/>
      <c r="AJ32" s="390"/>
      <c r="AK32" s="390"/>
      <c r="AM32" s="390" t="s">
        <v>194</v>
      </c>
      <c r="AN32" s="390"/>
      <c r="AO32" s="390"/>
      <c r="AP32" s="390"/>
      <c r="AQ32" s="390"/>
      <c r="AR32" s="390"/>
      <c r="AS32" s="390"/>
      <c r="AT32" s="390"/>
      <c r="AU32" s="390"/>
      <c r="AV32" s="390"/>
      <c r="AW32" s="390"/>
      <c r="AX32" s="390"/>
      <c r="AY32" s="390"/>
      <c r="AZ32" s="390"/>
      <c r="BA32" s="390"/>
      <c r="BB32" s="390"/>
      <c r="BC32" s="390"/>
      <c r="BE32" s="390" t="s">
        <v>195</v>
      </c>
      <c r="BF32" s="390"/>
      <c r="BG32" s="390"/>
      <c r="BH32" s="390"/>
      <c r="BI32" s="390"/>
      <c r="BJ32" s="390"/>
      <c r="BK32" s="390"/>
      <c r="BL32" s="390"/>
      <c r="BM32" s="390"/>
      <c r="BN32" s="390"/>
      <c r="BO32" s="390"/>
      <c r="BP32" s="390"/>
      <c r="BQ32" s="390"/>
      <c r="BR32" s="390"/>
      <c r="BS32" s="390"/>
      <c r="BT32" s="390"/>
      <c r="BU32" s="390"/>
      <c r="BW32" s="390" t="s">
        <v>196</v>
      </c>
      <c r="BX32" s="390"/>
      <c r="BY32" s="390"/>
      <c r="BZ32" s="390"/>
      <c r="CA32" s="390"/>
      <c r="CB32" s="390"/>
      <c r="CC32" s="390"/>
      <c r="CD32" s="390"/>
      <c r="CE32" s="390"/>
      <c r="CF32" s="390"/>
      <c r="CG32" s="390"/>
      <c r="CH32" s="390"/>
      <c r="CI32" s="390"/>
      <c r="CJ32" s="390"/>
      <c r="CK32" s="390"/>
      <c r="CL32" s="390"/>
      <c r="CM32" s="390"/>
      <c r="CO32" s="390" t="s">
        <v>197</v>
      </c>
      <c r="CP32" s="390"/>
      <c r="CQ32" s="390"/>
      <c r="CR32" s="390"/>
      <c r="CS32" s="390"/>
      <c r="CT32" s="390"/>
      <c r="CU32" s="390"/>
      <c r="CV32" s="390"/>
      <c r="CW32" s="390"/>
      <c r="CX32" s="390"/>
      <c r="CY32" s="390"/>
      <c r="CZ32" s="390"/>
      <c r="DA32" s="390"/>
      <c r="DB32" s="390"/>
      <c r="DC32" s="390"/>
      <c r="DD32" s="390"/>
      <c r="DE32" s="390"/>
      <c r="DI32" s="198"/>
    </row>
    <row r="33" spans="1:113" ht="13.5" customHeight="1" x14ac:dyDescent="0.2">
      <c r="A33" s="172"/>
      <c r="B33" s="199"/>
      <c r="C33" s="382" t="s">
        <v>198</v>
      </c>
      <c r="D33" s="382"/>
      <c r="E33" s="381" t="s">
        <v>199</v>
      </c>
      <c r="F33" s="381"/>
      <c r="G33" s="381"/>
      <c r="H33" s="381"/>
      <c r="I33" s="381"/>
      <c r="J33" s="381"/>
      <c r="K33" s="381"/>
      <c r="L33" s="381"/>
      <c r="M33" s="381"/>
      <c r="N33" s="381"/>
      <c r="O33" s="381"/>
      <c r="P33" s="381"/>
      <c r="Q33" s="381"/>
      <c r="R33" s="381"/>
      <c r="S33" s="381"/>
      <c r="T33" s="176"/>
      <c r="U33" s="382" t="s">
        <v>200</v>
      </c>
      <c r="V33" s="382"/>
      <c r="W33" s="381" t="s">
        <v>201</v>
      </c>
      <c r="X33" s="381"/>
      <c r="Y33" s="381"/>
      <c r="Z33" s="381"/>
      <c r="AA33" s="381"/>
      <c r="AB33" s="381"/>
      <c r="AC33" s="381"/>
      <c r="AD33" s="381"/>
      <c r="AE33" s="381"/>
      <c r="AF33" s="381"/>
      <c r="AG33" s="381"/>
      <c r="AH33" s="381"/>
      <c r="AI33" s="381"/>
      <c r="AJ33" s="381"/>
      <c r="AK33" s="381"/>
      <c r="AL33" s="176"/>
      <c r="AM33" s="382" t="s">
        <v>202</v>
      </c>
      <c r="AN33" s="382"/>
      <c r="AO33" s="381" t="s">
        <v>199</v>
      </c>
      <c r="AP33" s="381"/>
      <c r="AQ33" s="381"/>
      <c r="AR33" s="381"/>
      <c r="AS33" s="381"/>
      <c r="AT33" s="381"/>
      <c r="AU33" s="381"/>
      <c r="AV33" s="381"/>
      <c r="AW33" s="381"/>
      <c r="AX33" s="381"/>
      <c r="AY33" s="381"/>
      <c r="AZ33" s="381"/>
      <c r="BA33" s="381"/>
      <c r="BB33" s="381"/>
      <c r="BC33" s="381"/>
      <c r="BD33" s="182"/>
      <c r="BE33" s="381" t="s">
        <v>203</v>
      </c>
      <c r="BF33" s="381"/>
      <c r="BG33" s="381" t="s">
        <v>204</v>
      </c>
      <c r="BH33" s="381"/>
      <c r="BI33" s="381"/>
      <c r="BJ33" s="381"/>
      <c r="BK33" s="381"/>
      <c r="BL33" s="381"/>
      <c r="BM33" s="381"/>
      <c r="BN33" s="381"/>
      <c r="BO33" s="381"/>
      <c r="BP33" s="381"/>
      <c r="BQ33" s="381"/>
      <c r="BR33" s="381"/>
      <c r="BS33" s="381"/>
      <c r="BT33" s="381"/>
      <c r="BU33" s="381"/>
      <c r="BV33" s="182"/>
      <c r="BW33" s="382" t="s">
        <v>203</v>
      </c>
      <c r="BX33" s="382"/>
      <c r="BY33" s="381" t="s">
        <v>205</v>
      </c>
      <c r="BZ33" s="381"/>
      <c r="CA33" s="381"/>
      <c r="CB33" s="381"/>
      <c r="CC33" s="381"/>
      <c r="CD33" s="381"/>
      <c r="CE33" s="381"/>
      <c r="CF33" s="381"/>
      <c r="CG33" s="381"/>
      <c r="CH33" s="381"/>
      <c r="CI33" s="381"/>
      <c r="CJ33" s="381"/>
      <c r="CK33" s="381"/>
      <c r="CL33" s="381"/>
      <c r="CM33" s="381"/>
      <c r="CN33" s="176"/>
      <c r="CO33" s="382" t="s">
        <v>198</v>
      </c>
      <c r="CP33" s="382"/>
      <c r="CQ33" s="381" t="s">
        <v>206</v>
      </c>
      <c r="CR33" s="381"/>
      <c r="CS33" s="381"/>
      <c r="CT33" s="381"/>
      <c r="CU33" s="381"/>
      <c r="CV33" s="381"/>
      <c r="CW33" s="381"/>
      <c r="CX33" s="381"/>
      <c r="CY33" s="381"/>
      <c r="CZ33" s="381"/>
      <c r="DA33" s="381"/>
      <c r="DB33" s="381"/>
      <c r="DC33" s="381"/>
      <c r="DD33" s="381"/>
      <c r="DE33" s="381"/>
      <c r="DF33" s="176"/>
      <c r="DG33" s="380" t="s">
        <v>207</v>
      </c>
      <c r="DH33" s="380"/>
      <c r="DI33" s="177"/>
    </row>
    <row r="34" spans="1:113" ht="32.25" customHeight="1" x14ac:dyDescent="0.2">
      <c r="A34" s="172"/>
      <c r="B34" s="199"/>
      <c r="C34" s="378">
        <f>IF(E34="","",1)</f>
        <v>1</v>
      </c>
      <c r="D34" s="378"/>
      <c r="E34" s="379" t="str">
        <f>IF('各会計、関係団体の財政状況及び健全化判断比率'!B7="","",'各会計、関係団体の財政状況及び健全化判断比率'!B7)</f>
        <v>一般会計</v>
      </c>
      <c r="F34" s="379"/>
      <c r="G34" s="379"/>
      <c r="H34" s="379"/>
      <c r="I34" s="379"/>
      <c r="J34" s="379"/>
      <c r="K34" s="379"/>
      <c r="L34" s="379"/>
      <c r="M34" s="379"/>
      <c r="N34" s="379"/>
      <c r="O34" s="379"/>
      <c r="P34" s="379"/>
      <c r="Q34" s="379"/>
      <c r="R34" s="379"/>
      <c r="S34" s="379"/>
      <c r="T34" s="172"/>
      <c r="U34" s="378">
        <f>IF(W34="","",MAX(C34:D43)+1)</f>
        <v>2</v>
      </c>
      <c r="V34" s="378"/>
      <c r="W34" s="379" t="str">
        <f>IF('各会計、関係団体の財政状況及び健全化判断比率'!B28="","",'各会計、関係団体の財政状況及び健全化判断比率'!B28)</f>
        <v>国民健康保険事業費特別会計</v>
      </c>
      <c r="X34" s="379"/>
      <c r="Y34" s="379"/>
      <c r="Z34" s="379"/>
      <c r="AA34" s="379"/>
      <c r="AB34" s="379"/>
      <c r="AC34" s="379"/>
      <c r="AD34" s="379"/>
      <c r="AE34" s="379"/>
      <c r="AF34" s="379"/>
      <c r="AG34" s="379"/>
      <c r="AH34" s="379"/>
      <c r="AI34" s="379"/>
      <c r="AJ34" s="379"/>
      <c r="AK34" s="379"/>
      <c r="AL34" s="172"/>
      <c r="AM34" s="378" t="str">
        <f>IF(AO34="","",MAX(C34:D43,U34:V43)+1)</f>
        <v/>
      </c>
      <c r="AN34" s="378"/>
      <c r="AO34" s="379"/>
      <c r="AP34" s="379"/>
      <c r="AQ34" s="379"/>
      <c r="AR34" s="379"/>
      <c r="AS34" s="379"/>
      <c r="AT34" s="379"/>
      <c r="AU34" s="379"/>
      <c r="AV34" s="379"/>
      <c r="AW34" s="379"/>
      <c r="AX34" s="379"/>
      <c r="AY34" s="379"/>
      <c r="AZ34" s="379"/>
      <c r="BA34" s="379"/>
      <c r="BB34" s="379"/>
      <c r="BC34" s="379"/>
      <c r="BD34" s="172"/>
      <c r="BE34" s="378">
        <f>IF(BG34="","",MAX(C34:D43,U34:V43,AM34:AN43)+1)</f>
        <v>5</v>
      </c>
      <c r="BF34" s="378"/>
      <c r="BG34" s="379" t="str">
        <f>IF('各会計、関係団体の財政状況及び健全化判断比率'!B31="","",'各会計、関係団体の財政状況及び健全化判断比率'!B31)</f>
        <v>簡易水道事業費特別会計</v>
      </c>
      <c r="BH34" s="379"/>
      <c r="BI34" s="379"/>
      <c r="BJ34" s="379"/>
      <c r="BK34" s="379"/>
      <c r="BL34" s="379"/>
      <c r="BM34" s="379"/>
      <c r="BN34" s="379"/>
      <c r="BO34" s="379"/>
      <c r="BP34" s="379"/>
      <c r="BQ34" s="379"/>
      <c r="BR34" s="379"/>
      <c r="BS34" s="379"/>
      <c r="BT34" s="379"/>
      <c r="BU34" s="379"/>
      <c r="BV34" s="172"/>
      <c r="BW34" s="378">
        <f>IF(BY34="","",MAX(C34:D43,U34:V43,AM34:AN43,BE34:BF43)+1)</f>
        <v>9</v>
      </c>
      <c r="BX34" s="378"/>
      <c r="BY34" s="379" t="str">
        <f>IF('各会計、関係団体の財政状況及び健全化判断比率'!B68="","",'各会計、関係団体の財政状況及び健全化判断比率'!B68)</f>
        <v>福島県市町村総合事務組合一般会計</v>
      </c>
      <c r="BZ34" s="379"/>
      <c r="CA34" s="379"/>
      <c r="CB34" s="379"/>
      <c r="CC34" s="379"/>
      <c r="CD34" s="379"/>
      <c r="CE34" s="379"/>
      <c r="CF34" s="379"/>
      <c r="CG34" s="379"/>
      <c r="CH34" s="379"/>
      <c r="CI34" s="379"/>
      <c r="CJ34" s="379"/>
      <c r="CK34" s="379"/>
      <c r="CL34" s="379"/>
      <c r="CM34" s="379"/>
      <c r="CN34" s="172"/>
      <c r="CO34" s="378">
        <f>IF(CQ34="","",MAX(C34:D43,U34:V43,AM34:AN43,BE34:BF43,BW34:BX43)+1)</f>
        <v>19</v>
      </c>
      <c r="CP34" s="378"/>
      <c r="CQ34" s="379" t="str">
        <f>IF('各会計、関係団体の財政状況及び健全化判断比率'!BS7="","",'各会計、関係団体の財政状況及び健全化判断比率'!BS7)</f>
        <v>㈱ラビスパ</v>
      </c>
      <c r="CR34" s="379"/>
      <c r="CS34" s="379"/>
      <c r="CT34" s="379"/>
      <c r="CU34" s="379"/>
      <c r="CV34" s="379"/>
      <c r="CW34" s="379"/>
      <c r="CX34" s="379"/>
      <c r="CY34" s="379"/>
      <c r="CZ34" s="379"/>
      <c r="DA34" s="379"/>
      <c r="DB34" s="379"/>
      <c r="DC34" s="379"/>
      <c r="DD34" s="379"/>
      <c r="DE34" s="379"/>
      <c r="DG34" s="376" t="str">
        <f>IF('各会計、関係団体の財政状況及び健全化判断比率'!BR7="","",'各会計、関係団体の財政状況及び健全化判断比率'!BR7)</f>
        <v/>
      </c>
      <c r="DH34" s="376"/>
      <c r="DI34" s="177"/>
    </row>
    <row r="35" spans="1:113" ht="32.25" customHeight="1" x14ac:dyDescent="0.2">
      <c r="A35" s="172"/>
      <c r="B35" s="199"/>
      <c r="C35" s="378" t="str">
        <f>IF(E35="","",C34+1)</f>
        <v/>
      </c>
      <c r="D35" s="378"/>
      <c r="E35" s="379" t="str">
        <f>IF('各会計、関係団体の財政状況及び健全化判断比率'!B8="","",'各会計、関係団体の財政状況及び健全化判断比率'!B8)</f>
        <v/>
      </c>
      <c r="F35" s="379"/>
      <c r="G35" s="379"/>
      <c r="H35" s="379"/>
      <c r="I35" s="379"/>
      <c r="J35" s="379"/>
      <c r="K35" s="379"/>
      <c r="L35" s="379"/>
      <c r="M35" s="379"/>
      <c r="N35" s="379"/>
      <c r="O35" s="379"/>
      <c r="P35" s="379"/>
      <c r="Q35" s="379"/>
      <c r="R35" s="379"/>
      <c r="S35" s="379"/>
      <c r="T35" s="172"/>
      <c r="U35" s="378">
        <f>IF(W35="","",U34+1)</f>
        <v>3</v>
      </c>
      <c r="V35" s="378"/>
      <c r="W35" s="379" t="str">
        <f>IF('各会計、関係団体の財政状況及び健全化判断比率'!B29="","",'各会計、関係団体の財政状況及び健全化判断比率'!B29)</f>
        <v>介護保険事業特別会計（保険事業勘定）</v>
      </c>
      <c r="X35" s="379"/>
      <c r="Y35" s="379"/>
      <c r="Z35" s="379"/>
      <c r="AA35" s="379"/>
      <c r="AB35" s="379"/>
      <c r="AC35" s="379"/>
      <c r="AD35" s="379"/>
      <c r="AE35" s="379"/>
      <c r="AF35" s="379"/>
      <c r="AG35" s="379"/>
      <c r="AH35" s="379"/>
      <c r="AI35" s="379"/>
      <c r="AJ35" s="379"/>
      <c r="AK35" s="379"/>
      <c r="AL35" s="172"/>
      <c r="AM35" s="378" t="str">
        <f t="shared" ref="AM35:AM43" si="0">IF(AO35="","",AM34+1)</f>
        <v/>
      </c>
      <c r="AN35" s="378"/>
      <c r="AO35" s="379"/>
      <c r="AP35" s="379"/>
      <c r="AQ35" s="379"/>
      <c r="AR35" s="379"/>
      <c r="AS35" s="379"/>
      <c r="AT35" s="379"/>
      <c r="AU35" s="379"/>
      <c r="AV35" s="379"/>
      <c r="AW35" s="379"/>
      <c r="AX35" s="379"/>
      <c r="AY35" s="379"/>
      <c r="AZ35" s="379"/>
      <c r="BA35" s="379"/>
      <c r="BB35" s="379"/>
      <c r="BC35" s="379"/>
      <c r="BD35" s="172"/>
      <c r="BE35" s="378">
        <f t="shared" ref="BE35:BE43" si="1">IF(BG35="","",BE34+1)</f>
        <v>6</v>
      </c>
      <c r="BF35" s="378"/>
      <c r="BG35" s="379" t="str">
        <f>IF('各会計、関係団体の財政状況及び健全化判断比率'!B32="","",'各会計、関係団体の財政状況及び健全化判断比率'!B32)</f>
        <v>特定環境保全下水道事業特別会計</v>
      </c>
      <c r="BH35" s="379"/>
      <c r="BI35" s="379"/>
      <c r="BJ35" s="379"/>
      <c r="BK35" s="379"/>
      <c r="BL35" s="379"/>
      <c r="BM35" s="379"/>
      <c r="BN35" s="379"/>
      <c r="BO35" s="379"/>
      <c r="BP35" s="379"/>
      <c r="BQ35" s="379"/>
      <c r="BR35" s="379"/>
      <c r="BS35" s="379"/>
      <c r="BT35" s="379"/>
      <c r="BU35" s="379"/>
      <c r="BV35" s="172"/>
      <c r="BW35" s="378">
        <f t="shared" ref="BW35:BW43" si="2">IF(BY35="","",BW34+1)</f>
        <v>10</v>
      </c>
      <c r="BX35" s="378"/>
      <c r="BY35" s="379" t="str">
        <f>IF('各会計、関係団体の財政状況及び健全化判断比率'!B69="","",'各会計、関係団体の財政状況及び健全化判断比率'!B69)</f>
        <v>福島県市町村総合事務組合消防補償等特別会計</v>
      </c>
      <c r="BZ35" s="379"/>
      <c r="CA35" s="379"/>
      <c r="CB35" s="379"/>
      <c r="CC35" s="379"/>
      <c r="CD35" s="379"/>
      <c r="CE35" s="379"/>
      <c r="CF35" s="379"/>
      <c r="CG35" s="379"/>
      <c r="CH35" s="379"/>
      <c r="CI35" s="379"/>
      <c r="CJ35" s="379"/>
      <c r="CK35" s="379"/>
      <c r="CL35" s="379"/>
      <c r="CM35" s="379"/>
      <c r="CN35" s="172"/>
      <c r="CO35" s="378" t="str">
        <f t="shared" ref="CO35:CO43" si="3">IF(CQ35="","",CO34+1)</f>
        <v/>
      </c>
      <c r="CP35" s="378"/>
      <c r="CQ35" s="379" t="str">
        <f>IF('各会計、関係団体の財政状況及び健全化判断比率'!BS8="","",'各会計、関係団体の財政状況及び健全化判断比率'!BS8)</f>
        <v/>
      </c>
      <c r="CR35" s="379"/>
      <c r="CS35" s="379"/>
      <c r="CT35" s="379"/>
      <c r="CU35" s="379"/>
      <c r="CV35" s="379"/>
      <c r="CW35" s="379"/>
      <c r="CX35" s="379"/>
      <c r="CY35" s="379"/>
      <c r="CZ35" s="379"/>
      <c r="DA35" s="379"/>
      <c r="DB35" s="379"/>
      <c r="DC35" s="379"/>
      <c r="DD35" s="379"/>
      <c r="DE35" s="379"/>
      <c r="DG35" s="376" t="str">
        <f>IF('各会計、関係団体の財政状況及び健全化判断比率'!BR8="","",'各会計、関係団体の財政状況及び健全化判断比率'!BR8)</f>
        <v/>
      </c>
      <c r="DH35" s="376"/>
      <c r="DI35" s="177"/>
    </row>
    <row r="36" spans="1:113" ht="32.25" customHeight="1" x14ac:dyDescent="0.2">
      <c r="A36" s="172"/>
      <c r="B36" s="199"/>
      <c r="C36" s="378" t="str">
        <f>IF(E36="","",C35+1)</f>
        <v/>
      </c>
      <c r="D36" s="378"/>
      <c r="E36" s="379" t="str">
        <f>IF('各会計、関係団体の財政状況及び健全化判断比率'!B9="","",'各会計、関係団体の財政状況及び健全化判断比率'!B9)</f>
        <v/>
      </c>
      <c r="F36" s="379"/>
      <c r="G36" s="379"/>
      <c r="H36" s="379"/>
      <c r="I36" s="379"/>
      <c r="J36" s="379"/>
      <c r="K36" s="379"/>
      <c r="L36" s="379"/>
      <c r="M36" s="379"/>
      <c r="N36" s="379"/>
      <c r="O36" s="379"/>
      <c r="P36" s="379"/>
      <c r="Q36" s="379"/>
      <c r="R36" s="379"/>
      <c r="S36" s="379"/>
      <c r="T36" s="172"/>
      <c r="U36" s="378">
        <f t="shared" ref="U36:U43" si="4">IF(W36="","",U35+1)</f>
        <v>4</v>
      </c>
      <c r="V36" s="378"/>
      <c r="W36" s="379" t="str">
        <f>IF('各会計、関係団体の財政状況及び健全化判断比率'!B30="","",'各会計、関係団体の財政状況及び健全化判断比率'!B30)</f>
        <v>後期高齢者医療特別会計</v>
      </c>
      <c r="X36" s="379"/>
      <c r="Y36" s="379"/>
      <c r="Z36" s="379"/>
      <c r="AA36" s="379"/>
      <c r="AB36" s="379"/>
      <c r="AC36" s="379"/>
      <c r="AD36" s="379"/>
      <c r="AE36" s="379"/>
      <c r="AF36" s="379"/>
      <c r="AG36" s="379"/>
      <c r="AH36" s="379"/>
      <c r="AI36" s="379"/>
      <c r="AJ36" s="379"/>
      <c r="AK36" s="379"/>
      <c r="AL36" s="172"/>
      <c r="AM36" s="378" t="str">
        <f t="shared" si="0"/>
        <v/>
      </c>
      <c r="AN36" s="378"/>
      <c r="AO36" s="379"/>
      <c r="AP36" s="379"/>
      <c r="AQ36" s="379"/>
      <c r="AR36" s="379"/>
      <c r="AS36" s="379"/>
      <c r="AT36" s="379"/>
      <c r="AU36" s="379"/>
      <c r="AV36" s="379"/>
      <c r="AW36" s="379"/>
      <c r="AX36" s="379"/>
      <c r="AY36" s="379"/>
      <c r="AZ36" s="379"/>
      <c r="BA36" s="379"/>
      <c r="BB36" s="379"/>
      <c r="BC36" s="379"/>
      <c r="BD36" s="172"/>
      <c r="BE36" s="378">
        <f t="shared" si="1"/>
        <v>7</v>
      </c>
      <c r="BF36" s="378"/>
      <c r="BG36" s="379" t="str">
        <f>IF('各会計、関係団体の財政状況及び健全化判断比率'!B33="","",'各会計、関係団体の財政状況及び健全化判断比率'!B33)</f>
        <v>簡易排水施設事業特別会計</v>
      </c>
      <c r="BH36" s="379"/>
      <c r="BI36" s="379"/>
      <c r="BJ36" s="379"/>
      <c r="BK36" s="379"/>
      <c r="BL36" s="379"/>
      <c r="BM36" s="379"/>
      <c r="BN36" s="379"/>
      <c r="BO36" s="379"/>
      <c r="BP36" s="379"/>
      <c r="BQ36" s="379"/>
      <c r="BR36" s="379"/>
      <c r="BS36" s="379"/>
      <c r="BT36" s="379"/>
      <c r="BU36" s="379"/>
      <c r="BV36" s="172"/>
      <c r="BW36" s="378">
        <f t="shared" si="2"/>
        <v>11</v>
      </c>
      <c r="BX36" s="378"/>
      <c r="BY36" s="379" t="str">
        <f>IF('各会計、関係団体の財政状況及び健全化判断比率'!B70="","",'各会計、関係団体の財政状況及び健全化判断比率'!B70)</f>
        <v>福島県市町村総合事務組合消防賞じゅつ金特別会計</v>
      </c>
      <c r="BZ36" s="379"/>
      <c r="CA36" s="379"/>
      <c r="CB36" s="379"/>
      <c r="CC36" s="379"/>
      <c r="CD36" s="379"/>
      <c r="CE36" s="379"/>
      <c r="CF36" s="379"/>
      <c r="CG36" s="379"/>
      <c r="CH36" s="379"/>
      <c r="CI36" s="379"/>
      <c r="CJ36" s="379"/>
      <c r="CK36" s="379"/>
      <c r="CL36" s="379"/>
      <c r="CM36" s="379"/>
      <c r="CN36" s="172"/>
      <c r="CO36" s="378" t="str">
        <f t="shared" si="3"/>
        <v/>
      </c>
      <c r="CP36" s="378"/>
      <c r="CQ36" s="379" t="str">
        <f>IF('各会計、関係団体の財政状況及び健全化判断比率'!BS9="","",'各会計、関係団体の財政状況及び健全化判断比率'!BS9)</f>
        <v/>
      </c>
      <c r="CR36" s="379"/>
      <c r="CS36" s="379"/>
      <c r="CT36" s="379"/>
      <c r="CU36" s="379"/>
      <c r="CV36" s="379"/>
      <c r="CW36" s="379"/>
      <c r="CX36" s="379"/>
      <c r="CY36" s="379"/>
      <c r="CZ36" s="379"/>
      <c r="DA36" s="379"/>
      <c r="DB36" s="379"/>
      <c r="DC36" s="379"/>
      <c r="DD36" s="379"/>
      <c r="DE36" s="379"/>
      <c r="DG36" s="376" t="str">
        <f>IF('各会計、関係団体の財政状況及び健全化判断比率'!BR9="","",'各会計、関係団体の財政状況及び健全化判断比率'!BR9)</f>
        <v/>
      </c>
      <c r="DH36" s="376"/>
      <c r="DI36" s="177"/>
    </row>
    <row r="37" spans="1:113" ht="32.25" customHeight="1" x14ac:dyDescent="0.2">
      <c r="A37" s="172"/>
      <c r="B37" s="199"/>
      <c r="C37" s="378" t="str">
        <f>IF(E37="","",C36+1)</f>
        <v/>
      </c>
      <c r="D37" s="378"/>
      <c r="E37" s="379" t="str">
        <f>IF('各会計、関係団体の財政状況及び健全化判断比率'!B10="","",'各会計、関係団体の財政状況及び健全化判断比率'!B10)</f>
        <v/>
      </c>
      <c r="F37" s="379"/>
      <c r="G37" s="379"/>
      <c r="H37" s="379"/>
      <c r="I37" s="379"/>
      <c r="J37" s="379"/>
      <c r="K37" s="379"/>
      <c r="L37" s="379"/>
      <c r="M37" s="379"/>
      <c r="N37" s="379"/>
      <c r="O37" s="379"/>
      <c r="P37" s="379"/>
      <c r="Q37" s="379"/>
      <c r="R37" s="379"/>
      <c r="S37" s="379"/>
      <c r="T37" s="172"/>
      <c r="U37" s="378" t="str">
        <f t="shared" si="4"/>
        <v/>
      </c>
      <c r="V37" s="378"/>
      <c r="W37" s="379"/>
      <c r="X37" s="379"/>
      <c r="Y37" s="379"/>
      <c r="Z37" s="379"/>
      <c r="AA37" s="379"/>
      <c r="AB37" s="379"/>
      <c r="AC37" s="379"/>
      <c r="AD37" s="379"/>
      <c r="AE37" s="379"/>
      <c r="AF37" s="379"/>
      <c r="AG37" s="379"/>
      <c r="AH37" s="379"/>
      <c r="AI37" s="379"/>
      <c r="AJ37" s="379"/>
      <c r="AK37" s="379"/>
      <c r="AL37" s="172"/>
      <c r="AM37" s="378" t="str">
        <f t="shared" si="0"/>
        <v/>
      </c>
      <c r="AN37" s="378"/>
      <c r="AO37" s="379"/>
      <c r="AP37" s="379"/>
      <c r="AQ37" s="379"/>
      <c r="AR37" s="379"/>
      <c r="AS37" s="379"/>
      <c r="AT37" s="379"/>
      <c r="AU37" s="379"/>
      <c r="AV37" s="379"/>
      <c r="AW37" s="379"/>
      <c r="AX37" s="379"/>
      <c r="AY37" s="379"/>
      <c r="AZ37" s="379"/>
      <c r="BA37" s="379"/>
      <c r="BB37" s="379"/>
      <c r="BC37" s="379"/>
      <c r="BD37" s="172"/>
      <c r="BE37" s="378">
        <f t="shared" si="1"/>
        <v>8</v>
      </c>
      <c r="BF37" s="378"/>
      <c r="BG37" s="379" t="str">
        <f>IF('各会計、関係団体の財政状況及び健全化判断比率'!B34="","",'各会計、関係団体の財政状況及び健全化判断比率'!B34)</f>
        <v>農業集落排水事業特別会計</v>
      </c>
      <c r="BH37" s="379"/>
      <c r="BI37" s="379"/>
      <c r="BJ37" s="379"/>
      <c r="BK37" s="379"/>
      <c r="BL37" s="379"/>
      <c r="BM37" s="379"/>
      <c r="BN37" s="379"/>
      <c r="BO37" s="379"/>
      <c r="BP37" s="379"/>
      <c r="BQ37" s="379"/>
      <c r="BR37" s="379"/>
      <c r="BS37" s="379"/>
      <c r="BT37" s="379"/>
      <c r="BU37" s="379"/>
      <c r="BV37" s="172"/>
      <c r="BW37" s="378">
        <f t="shared" si="2"/>
        <v>12</v>
      </c>
      <c r="BX37" s="378"/>
      <c r="BY37" s="379" t="str">
        <f>IF('各会計、関係団体の財政状況及び健全化判断比率'!B71="","",'各会計、関係団体の財政状況及び健全化判断比率'!B71)</f>
        <v>福島県市町村総合事務組合非常勤職員公務災害補償特別会計</v>
      </c>
      <c r="BZ37" s="379"/>
      <c r="CA37" s="379"/>
      <c r="CB37" s="379"/>
      <c r="CC37" s="379"/>
      <c r="CD37" s="379"/>
      <c r="CE37" s="379"/>
      <c r="CF37" s="379"/>
      <c r="CG37" s="379"/>
      <c r="CH37" s="379"/>
      <c r="CI37" s="379"/>
      <c r="CJ37" s="379"/>
      <c r="CK37" s="379"/>
      <c r="CL37" s="379"/>
      <c r="CM37" s="379"/>
      <c r="CN37" s="172"/>
      <c r="CO37" s="378" t="str">
        <f t="shared" si="3"/>
        <v/>
      </c>
      <c r="CP37" s="378"/>
      <c r="CQ37" s="379" t="str">
        <f>IF('各会計、関係団体の財政状況及び健全化判断比率'!BS10="","",'各会計、関係団体の財政状況及び健全化判断比率'!BS10)</f>
        <v/>
      </c>
      <c r="CR37" s="379"/>
      <c r="CS37" s="379"/>
      <c r="CT37" s="379"/>
      <c r="CU37" s="379"/>
      <c r="CV37" s="379"/>
      <c r="CW37" s="379"/>
      <c r="CX37" s="379"/>
      <c r="CY37" s="379"/>
      <c r="CZ37" s="379"/>
      <c r="DA37" s="379"/>
      <c r="DB37" s="379"/>
      <c r="DC37" s="379"/>
      <c r="DD37" s="379"/>
      <c r="DE37" s="379"/>
      <c r="DG37" s="376" t="str">
        <f>IF('各会計、関係団体の財政状況及び健全化判断比率'!BR10="","",'各会計、関係団体の財政状況及び健全化判断比率'!BR10)</f>
        <v/>
      </c>
      <c r="DH37" s="376"/>
      <c r="DI37" s="177"/>
    </row>
    <row r="38" spans="1:113" ht="32.25" customHeight="1" x14ac:dyDescent="0.2">
      <c r="A38" s="172"/>
      <c r="B38" s="199"/>
      <c r="C38" s="378" t="str">
        <f t="shared" ref="C38:C43" si="5">IF(E38="","",C37+1)</f>
        <v/>
      </c>
      <c r="D38" s="378"/>
      <c r="E38" s="379" t="str">
        <f>IF('各会計、関係団体の財政状況及び健全化判断比率'!B11="","",'各会計、関係団体の財政状況及び健全化判断比率'!B11)</f>
        <v/>
      </c>
      <c r="F38" s="379"/>
      <c r="G38" s="379"/>
      <c r="H38" s="379"/>
      <c r="I38" s="379"/>
      <c r="J38" s="379"/>
      <c r="K38" s="379"/>
      <c r="L38" s="379"/>
      <c r="M38" s="379"/>
      <c r="N38" s="379"/>
      <c r="O38" s="379"/>
      <c r="P38" s="379"/>
      <c r="Q38" s="379"/>
      <c r="R38" s="379"/>
      <c r="S38" s="379"/>
      <c r="T38" s="172"/>
      <c r="U38" s="378" t="str">
        <f t="shared" si="4"/>
        <v/>
      </c>
      <c r="V38" s="378"/>
      <c r="W38" s="379"/>
      <c r="X38" s="379"/>
      <c r="Y38" s="379"/>
      <c r="Z38" s="379"/>
      <c r="AA38" s="379"/>
      <c r="AB38" s="379"/>
      <c r="AC38" s="379"/>
      <c r="AD38" s="379"/>
      <c r="AE38" s="379"/>
      <c r="AF38" s="379"/>
      <c r="AG38" s="379"/>
      <c r="AH38" s="379"/>
      <c r="AI38" s="379"/>
      <c r="AJ38" s="379"/>
      <c r="AK38" s="379"/>
      <c r="AL38" s="172"/>
      <c r="AM38" s="378" t="str">
        <f t="shared" si="0"/>
        <v/>
      </c>
      <c r="AN38" s="378"/>
      <c r="AO38" s="379"/>
      <c r="AP38" s="379"/>
      <c r="AQ38" s="379"/>
      <c r="AR38" s="379"/>
      <c r="AS38" s="379"/>
      <c r="AT38" s="379"/>
      <c r="AU38" s="379"/>
      <c r="AV38" s="379"/>
      <c r="AW38" s="379"/>
      <c r="AX38" s="379"/>
      <c r="AY38" s="379"/>
      <c r="AZ38" s="379"/>
      <c r="BA38" s="379"/>
      <c r="BB38" s="379"/>
      <c r="BC38" s="379"/>
      <c r="BD38" s="172"/>
      <c r="BE38" s="378" t="str">
        <f t="shared" si="1"/>
        <v/>
      </c>
      <c r="BF38" s="378"/>
      <c r="BG38" s="379"/>
      <c r="BH38" s="379"/>
      <c r="BI38" s="379"/>
      <c r="BJ38" s="379"/>
      <c r="BK38" s="379"/>
      <c r="BL38" s="379"/>
      <c r="BM38" s="379"/>
      <c r="BN38" s="379"/>
      <c r="BO38" s="379"/>
      <c r="BP38" s="379"/>
      <c r="BQ38" s="379"/>
      <c r="BR38" s="379"/>
      <c r="BS38" s="379"/>
      <c r="BT38" s="379"/>
      <c r="BU38" s="379"/>
      <c r="BV38" s="172"/>
      <c r="BW38" s="378">
        <f t="shared" si="2"/>
        <v>13</v>
      </c>
      <c r="BX38" s="378"/>
      <c r="BY38" s="379" t="str">
        <f>IF('各会計、関係団体の財政状況及び健全化判断比率'!B72="","",'各会計、関係団体の財政状況及び健全化判断比率'!B72)</f>
        <v>福島県市町村総合事務組合自治会館管理特別会計</v>
      </c>
      <c r="BZ38" s="379"/>
      <c r="CA38" s="379"/>
      <c r="CB38" s="379"/>
      <c r="CC38" s="379"/>
      <c r="CD38" s="379"/>
      <c r="CE38" s="379"/>
      <c r="CF38" s="379"/>
      <c r="CG38" s="379"/>
      <c r="CH38" s="379"/>
      <c r="CI38" s="379"/>
      <c r="CJ38" s="379"/>
      <c r="CK38" s="379"/>
      <c r="CL38" s="379"/>
      <c r="CM38" s="379"/>
      <c r="CN38" s="172"/>
      <c r="CO38" s="378" t="str">
        <f t="shared" si="3"/>
        <v/>
      </c>
      <c r="CP38" s="378"/>
      <c r="CQ38" s="379" t="str">
        <f>IF('各会計、関係団体の財政状況及び健全化判断比率'!BS11="","",'各会計、関係団体の財政状況及び健全化判断比率'!BS11)</f>
        <v/>
      </c>
      <c r="CR38" s="379"/>
      <c r="CS38" s="379"/>
      <c r="CT38" s="379"/>
      <c r="CU38" s="379"/>
      <c r="CV38" s="379"/>
      <c r="CW38" s="379"/>
      <c r="CX38" s="379"/>
      <c r="CY38" s="379"/>
      <c r="CZ38" s="379"/>
      <c r="DA38" s="379"/>
      <c r="DB38" s="379"/>
      <c r="DC38" s="379"/>
      <c r="DD38" s="379"/>
      <c r="DE38" s="379"/>
      <c r="DG38" s="376" t="str">
        <f>IF('各会計、関係団体の財政状況及び健全化判断比率'!BR11="","",'各会計、関係団体の財政状況及び健全化判断比率'!BR11)</f>
        <v/>
      </c>
      <c r="DH38" s="376"/>
      <c r="DI38" s="177"/>
    </row>
    <row r="39" spans="1:113" ht="32.25" customHeight="1" x14ac:dyDescent="0.2">
      <c r="A39" s="172"/>
      <c r="B39" s="199"/>
      <c r="C39" s="378" t="str">
        <f t="shared" si="5"/>
        <v/>
      </c>
      <c r="D39" s="378"/>
      <c r="E39" s="379" t="str">
        <f>IF('各会計、関係団体の財政状況及び健全化判断比率'!B12="","",'各会計、関係団体の財政状況及び健全化判断比率'!B12)</f>
        <v/>
      </c>
      <c r="F39" s="379"/>
      <c r="G39" s="379"/>
      <c r="H39" s="379"/>
      <c r="I39" s="379"/>
      <c r="J39" s="379"/>
      <c r="K39" s="379"/>
      <c r="L39" s="379"/>
      <c r="M39" s="379"/>
      <c r="N39" s="379"/>
      <c r="O39" s="379"/>
      <c r="P39" s="379"/>
      <c r="Q39" s="379"/>
      <c r="R39" s="379"/>
      <c r="S39" s="379"/>
      <c r="T39" s="172"/>
      <c r="U39" s="378" t="str">
        <f t="shared" si="4"/>
        <v/>
      </c>
      <c r="V39" s="378"/>
      <c r="W39" s="379"/>
      <c r="X39" s="379"/>
      <c r="Y39" s="379"/>
      <c r="Z39" s="379"/>
      <c r="AA39" s="379"/>
      <c r="AB39" s="379"/>
      <c r="AC39" s="379"/>
      <c r="AD39" s="379"/>
      <c r="AE39" s="379"/>
      <c r="AF39" s="379"/>
      <c r="AG39" s="379"/>
      <c r="AH39" s="379"/>
      <c r="AI39" s="379"/>
      <c r="AJ39" s="379"/>
      <c r="AK39" s="379"/>
      <c r="AL39" s="172"/>
      <c r="AM39" s="378" t="str">
        <f t="shared" si="0"/>
        <v/>
      </c>
      <c r="AN39" s="378"/>
      <c r="AO39" s="379"/>
      <c r="AP39" s="379"/>
      <c r="AQ39" s="379"/>
      <c r="AR39" s="379"/>
      <c r="AS39" s="379"/>
      <c r="AT39" s="379"/>
      <c r="AU39" s="379"/>
      <c r="AV39" s="379"/>
      <c r="AW39" s="379"/>
      <c r="AX39" s="379"/>
      <c r="AY39" s="379"/>
      <c r="AZ39" s="379"/>
      <c r="BA39" s="379"/>
      <c r="BB39" s="379"/>
      <c r="BC39" s="379"/>
      <c r="BD39" s="172"/>
      <c r="BE39" s="378" t="str">
        <f t="shared" si="1"/>
        <v/>
      </c>
      <c r="BF39" s="378"/>
      <c r="BG39" s="379"/>
      <c r="BH39" s="379"/>
      <c r="BI39" s="379"/>
      <c r="BJ39" s="379"/>
      <c r="BK39" s="379"/>
      <c r="BL39" s="379"/>
      <c r="BM39" s="379"/>
      <c r="BN39" s="379"/>
      <c r="BO39" s="379"/>
      <c r="BP39" s="379"/>
      <c r="BQ39" s="379"/>
      <c r="BR39" s="379"/>
      <c r="BS39" s="379"/>
      <c r="BT39" s="379"/>
      <c r="BU39" s="379"/>
      <c r="BV39" s="172"/>
      <c r="BW39" s="378">
        <f t="shared" si="2"/>
        <v>14</v>
      </c>
      <c r="BX39" s="378"/>
      <c r="BY39" s="379" t="str">
        <f>IF('各会計、関係団体の財政状況及び健全化判断比率'!B73="","",'各会計、関係団体の財政状況及び健全化判断比率'!B73)</f>
        <v>喜多方地方広域市町村圏組合一般会計</v>
      </c>
      <c r="BZ39" s="379"/>
      <c r="CA39" s="379"/>
      <c r="CB39" s="379"/>
      <c r="CC39" s="379"/>
      <c r="CD39" s="379"/>
      <c r="CE39" s="379"/>
      <c r="CF39" s="379"/>
      <c r="CG39" s="379"/>
      <c r="CH39" s="379"/>
      <c r="CI39" s="379"/>
      <c r="CJ39" s="379"/>
      <c r="CK39" s="379"/>
      <c r="CL39" s="379"/>
      <c r="CM39" s="379"/>
      <c r="CN39" s="172"/>
      <c r="CO39" s="378" t="str">
        <f t="shared" si="3"/>
        <v/>
      </c>
      <c r="CP39" s="378"/>
      <c r="CQ39" s="379" t="str">
        <f>IF('各会計、関係団体の財政状況及び健全化判断比率'!BS12="","",'各会計、関係団体の財政状況及び健全化判断比率'!BS12)</f>
        <v/>
      </c>
      <c r="CR39" s="379"/>
      <c r="CS39" s="379"/>
      <c r="CT39" s="379"/>
      <c r="CU39" s="379"/>
      <c r="CV39" s="379"/>
      <c r="CW39" s="379"/>
      <c r="CX39" s="379"/>
      <c r="CY39" s="379"/>
      <c r="CZ39" s="379"/>
      <c r="DA39" s="379"/>
      <c r="DB39" s="379"/>
      <c r="DC39" s="379"/>
      <c r="DD39" s="379"/>
      <c r="DE39" s="379"/>
      <c r="DG39" s="376" t="str">
        <f>IF('各会計、関係団体の財政状況及び健全化判断比率'!BR12="","",'各会計、関係団体の財政状況及び健全化判断比率'!BR12)</f>
        <v/>
      </c>
      <c r="DH39" s="376"/>
      <c r="DI39" s="177"/>
    </row>
    <row r="40" spans="1:113" ht="32.25" customHeight="1" x14ac:dyDescent="0.2">
      <c r="A40" s="172"/>
      <c r="B40" s="199"/>
      <c r="C40" s="378" t="str">
        <f t="shared" si="5"/>
        <v/>
      </c>
      <c r="D40" s="378"/>
      <c r="E40" s="379" t="str">
        <f>IF('各会計、関係団体の財政状況及び健全化判断比率'!B13="","",'各会計、関係団体の財政状況及び健全化判断比率'!B13)</f>
        <v/>
      </c>
      <c r="F40" s="379"/>
      <c r="G40" s="379"/>
      <c r="H40" s="379"/>
      <c r="I40" s="379"/>
      <c r="J40" s="379"/>
      <c r="K40" s="379"/>
      <c r="L40" s="379"/>
      <c r="M40" s="379"/>
      <c r="N40" s="379"/>
      <c r="O40" s="379"/>
      <c r="P40" s="379"/>
      <c r="Q40" s="379"/>
      <c r="R40" s="379"/>
      <c r="S40" s="379"/>
      <c r="T40" s="172"/>
      <c r="U40" s="378" t="str">
        <f t="shared" si="4"/>
        <v/>
      </c>
      <c r="V40" s="378"/>
      <c r="W40" s="379"/>
      <c r="X40" s="379"/>
      <c r="Y40" s="379"/>
      <c r="Z40" s="379"/>
      <c r="AA40" s="379"/>
      <c r="AB40" s="379"/>
      <c r="AC40" s="379"/>
      <c r="AD40" s="379"/>
      <c r="AE40" s="379"/>
      <c r="AF40" s="379"/>
      <c r="AG40" s="379"/>
      <c r="AH40" s="379"/>
      <c r="AI40" s="379"/>
      <c r="AJ40" s="379"/>
      <c r="AK40" s="379"/>
      <c r="AL40" s="172"/>
      <c r="AM40" s="378" t="str">
        <f t="shared" si="0"/>
        <v/>
      </c>
      <c r="AN40" s="378"/>
      <c r="AO40" s="379"/>
      <c r="AP40" s="379"/>
      <c r="AQ40" s="379"/>
      <c r="AR40" s="379"/>
      <c r="AS40" s="379"/>
      <c r="AT40" s="379"/>
      <c r="AU40" s="379"/>
      <c r="AV40" s="379"/>
      <c r="AW40" s="379"/>
      <c r="AX40" s="379"/>
      <c r="AY40" s="379"/>
      <c r="AZ40" s="379"/>
      <c r="BA40" s="379"/>
      <c r="BB40" s="379"/>
      <c r="BC40" s="379"/>
      <c r="BD40" s="172"/>
      <c r="BE40" s="378" t="str">
        <f t="shared" si="1"/>
        <v/>
      </c>
      <c r="BF40" s="378"/>
      <c r="BG40" s="379"/>
      <c r="BH40" s="379"/>
      <c r="BI40" s="379"/>
      <c r="BJ40" s="379"/>
      <c r="BK40" s="379"/>
      <c r="BL40" s="379"/>
      <c r="BM40" s="379"/>
      <c r="BN40" s="379"/>
      <c r="BO40" s="379"/>
      <c r="BP40" s="379"/>
      <c r="BQ40" s="379"/>
      <c r="BR40" s="379"/>
      <c r="BS40" s="379"/>
      <c r="BT40" s="379"/>
      <c r="BU40" s="379"/>
      <c r="BV40" s="172"/>
      <c r="BW40" s="378">
        <f t="shared" si="2"/>
        <v>15</v>
      </c>
      <c r="BX40" s="378"/>
      <c r="BY40" s="379" t="str">
        <f>IF('各会計、関係団体の財政状況及び健全化判断比率'!B74="","",'各会計、関係団体の財政状況及び健全化判断比率'!B74)</f>
        <v>喜多方地方広域市町村圏組合喜多方プラザ特別会計</v>
      </c>
      <c r="BZ40" s="379"/>
      <c r="CA40" s="379"/>
      <c r="CB40" s="379"/>
      <c r="CC40" s="379"/>
      <c r="CD40" s="379"/>
      <c r="CE40" s="379"/>
      <c r="CF40" s="379"/>
      <c r="CG40" s="379"/>
      <c r="CH40" s="379"/>
      <c r="CI40" s="379"/>
      <c r="CJ40" s="379"/>
      <c r="CK40" s="379"/>
      <c r="CL40" s="379"/>
      <c r="CM40" s="379"/>
      <c r="CN40" s="172"/>
      <c r="CO40" s="378" t="str">
        <f t="shared" si="3"/>
        <v/>
      </c>
      <c r="CP40" s="378"/>
      <c r="CQ40" s="379" t="str">
        <f>IF('各会計、関係団体の財政状況及び健全化判断比率'!BS13="","",'各会計、関係団体の財政状況及び健全化判断比率'!BS13)</f>
        <v/>
      </c>
      <c r="CR40" s="379"/>
      <c r="CS40" s="379"/>
      <c r="CT40" s="379"/>
      <c r="CU40" s="379"/>
      <c r="CV40" s="379"/>
      <c r="CW40" s="379"/>
      <c r="CX40" s="379"/>
      <c r="CY40" s="379"/>
      <c r="CZ40" s="379"/>
      <c r="DA40" s="379"/>
      <c r="DB40" s="379"/>
      <c r="DC40" s="379"/>
      <c r="DD40" s="379"/>
      <c r="DE40" s="379"/>
      <c r="DG40" s="376" t="str">
        <f>IF('各会計、関係団体の財政状況及び健全化判断比率'!BR13="","",'各会計、関係団体の財政状況及び健全化判断比率'!BR13)</f>
        <v/>
      </c>
      <c r="DH40" s="376"/>
      <c r="DI40" s="177"/>
    </row>
    <row r="41" spans="1:113" ht="32.25" customHeight="1" x14ac:dyDescent="0.2">
      <c r="A41" s="172"/>
      <c r="B41" s="199"/>
      <c r="C41" s="378" t="str">
        <f t="shared" si="5"/>
        <v/>
      </c>
      <c r="D41" s="378"/>
      <c r="E41" s="379" t="str">
        <f>IF('各会計、関係団体の財政状況及び健全化判断比率'!B14="","",'各会計、関係団体の財政状況及び健全化判断比率'!B14)</f>
        <v/>
      </c>
      <c r="F41" s="379"/>
      <c r="G41" s="379"/>
      <c r="H41" s="379"/>
      <c r="I41" s="379"/>
      <c r="J41" s="379"/>
      <c r="K41" s="379"/>
      <c r="L41" s="379"/>
      <c r="M41" s="379"/>
      <c r="N41" s="379"/>
      <c r="O41" s="379"/>
      <c r="P41" s="379"/>
      <c r="Q41" s="379"/>
      <c r="R41" s="379"/>
      <c r="S41" s="379"/>
      <c r="T41" s="172"/>
      <c r="U41" s="378" t="str">
        <f t="shared" si="4"/>
        <v/>
      </c>
      <c r="V41" s="378"/>
      <c r="W41" s="379"/>
      <c r="X41" s="379"/>
      <c r="Y41" s="379"/>
      <c r="Z41" s="379"/>
      <c r="AA41" s="379"/>
      <c r="AB41" s="379"/>
      <c r="AC41" s="379"/>
      <c r="AD41" s="379"/>
      <c r="AE41" s="379"/>
      <c r="AF41" s="379"/>
      <c r="AG41" s="379"/>
      <c r="AH41" s="379"/>
      <c r="AI41" s="379"/>
      <c r="AJ41" s="379"/>
      <c r="AK41" s="379"/>
      <c r="AL41" s="172"/>
      <c r="AM41" s="378" t="str">
        <f t="shared" si="0"/>
        <v/>
      </c>
      <c r="AN41" s="378"/>
      <c r="AO41" s="379"/>
      <c r="AP41" s="379"/>
      <c r="AQ41" s="379"/>
      <c r="AR41" s="379"/>
      <c r="AS41" s="379"/>
      <c r="AT41" s="379"/>
      <c r="AU41" s="379"/>
      <c r="AV41" s="379"/>
      <c r="AW41" s="379"/>
      <c r="AX41" s="379"/>
      <c r="AY41" s="379"/>
      <c r="AZ41" s="379"/>
      <c r="BA41" s="379"/>
      <c r="BB41" s="379"/>
      <c r="BC41" s="379"/>
      <c r="BD41" s="172"/>
      <c r="BE41" s="378" t="str">
        <f t="shared" si="1"/>
        <v/>
      </c>
      <c r="BF41" s="378"/>
      <c r="BG41" s="379"/>
      <c r="BH41" s="379"/>
      <c r="BI41" s="379"/>
      <c r="BJ41" s="379"/>
      <c r="BK41" s="379"/>
      <c r="BL41" s="379"/>
      <c r="BM41" s="379"/>
      <c r="BN41" s="379"/>
      <c r="BO41" s="379"/>
      <c r="BP41" s="379"/>
      <c r="BQ41" s="379"/>
      <c r="BR41" s="379"/>
      <c r="BS41" s="379"/>
      <c r="BT41" s="379"/>
      <c r="BU41" s="379"/>
      <c r="BV41" s="172"/>
      <c r="BW41" s="378">
        <f t="shared" si="2"/>
        <v>16</v>
      </c>
      <c r="BX41" s="378"/>
      <c r="BY41" s="379" t="str">
        <f>IF('各会計、関係団体の財政状況及び健全化判断比率'!B75="","",'各会計、関係団体の財政状況及び健全化判断比率'!B75)</f>
        <v>喜多方地方広域市町村圏組合介護保険事業特別会計</v>
      </c>
      <c r="BZ41" s="379"/>
      <c r="CA41" s="379"/>
      <c r="CB41" s="379"/>
      <c r="CC41" s="379"/>
      <c r="CD41" s="379"/>
      <c r="CE41" s="379"/>
      <c r="CF41" s="379"/>
      <c r="CG41" s="379"/>
      <c r="CH41" s="379"/>
      <c r="CI41" s="379"/>
      <c r="CJ41" s="379"/>
      <c r="CK41" s="379"/>
      <c r="CL41" s="379"/>
      <c r="CM41" s="379"/>
      <c r="CN41" s="172"/>
      <c r="CO41" s="378" t="str">
        <f t="shared" si="3"/>
        <v/>
      </c>
      <c r="CP41" s="378"/>
      <c r="CQ41" s="379" t="str">
        <f>IF('各会計、関係団体の財政状況及び健全化判断比率'!BS14="","",'各会計、関係団体の財政状況及び健全化判断比率'!BS14)</f>
        <v/>
      </c>
      <c r="CR41" s="379"/>
      <c r="CS41" s="379"/>
      <c r="CT41" s="379"/>
      <c r="CU41" s="379"/>
      <c r="CV41" s="379"/>
      <c r="CW41" s="379"/>
      <c r="CX41" s="379"/>
      <c r="CY41" s="379"/>
      <c r="CZ41" s="379"/>
      <c r="DA41" s="379"/>
      <c r="DB41" s="379"/>
      <c r="DC41" s="379"/>
      <c r="DD41" s="379"/>
      <c r="DE41" s="379"/>
      <c r="DG41" s="376" t="str">
        <f>IF('各会計、関係団体の財政状況及び健全化判断比率'!BR14="","",'各会計、関係団体の財政状況及び健全化判断比率'!BR14)</f>
        <v/>
      </c>
      <c r="DH41" s="376"/>
      <c r="DI41" s="177"/>
    </row>
    <row r="42" spans="1:113" ht="32.25" customHeight="1" x14ac:dyDescent="0.2">
      <c r="B42" s="199"/>
      <c r="C42" s="378" t="str">
        <f t="shared" si="5"/>
        <v/>
      </c>
      <c r="D42" s="378"/>
      <c r="E42" s="379" t="str">
        <f>IF('各会計、関係団体の財政状況及び健全化判断比率'!B15="","",'各会計、関係団体の財政状況及び健全化判断比率'!B15)</f>
        <v/>
      </c>
      <c r="F42" s="379"/>
      <c r="G42" s="379"/>
      <c r="H42" s="379"/>
      <c r="I42" s="379"/>
      <c r="J42" s="379"/>
      <c r="K42" s="379"/>
      <c r="L42" s="379"/>
      <c r="M42" s="379"/>
      <c r="N42" s="379"/>
      <c r="O42" s="379"/>
      <c r="P42" s="379"/>
      <c r="Q42" s="379"/>
      <c r="R42" s="379"/>
      <c r="S42" s="379"/>
      <c r="T42" s="172"/>
      <c r="U42" s="378" t="str">
        <f t="shared" si="4"/>
        <v/>
      </c>
      <c r="V42" s="378"/>
      <c r="W42" s="379"/>
      <c r="X42" s="379"/>
      <c r="Y42" s="379"/>
      <c r="Z42" s="379"/>
      <c r="AA42" s="379"/>
      <c r="AB42" s="379"/>
      <c r="AC42" s="379"/>
      <c r="AD42" s="379"/>
      <c r="AE42" s="379"/>
      <c r="AF42" s="379"/>
      <c r="AG42" s="379"/>
      <c r="AH42" s="379"/>
      <c r="AI42" s="379"/>
      <c r="AJ42" s="379"/>
      <c r="AK42" s="379"/>
      <c r="AL42" s="172"/>
      <c r="AM42" s="378" t="str">
        <f t="shared" si="0"/>
        <v/>
      </c>
      <c r="AN42" s="378"/>
      <c r="AO42" s="379"/>
      <c r="AP42" s="379"/>
      <c r="AQ42" s="379"/>
      <c r="AR42" s="379"/>
      <c r="AS42" s="379"/>
      <c r="AT42" s="379"/>
      <c r="AU42" s="379"/>
      <c r="AV42" s="379"/>
      <c r="AW42" s="379"/>
      <c r="AX42" s="379"/>
      <c r="AY42" s="379"/>
      <c r="AZ42" s="379"/>
      <c r="BA42" s="379"/>
      <c r="BB42" s="379"/>
      <c r="BC42" s="379"/>
      <c r="BD42" s="172"/>
      <c r="BE42" s="378" t="str">
        <f t="shared" si="1"/>
        <v/>
      </c>
      <c r="BF42" s="378"/>
      <c r="BG42" s="379"/>
      <c r="BH42" s="379"/>
      <c r="BI42" s="379"/>
      <c r="BJ42" s="379"/>
      <c r="BK42" s="379"/>
      <c r="BL42" s="379"/>
      <c r="BM42" s="379"/>
      <c r="BN42" s="379"/>
      <c r="BO42" s="379"/>
      <c r="BP42" s="379"/>
      <c r="BQ42" s="379"/>
      <c r="BR42" s="379"/>
      <c r="BS42" s="379"/>
      <c r="BT42" s="379"/>
      <c r="BU42" s="379"/>
      <c r="BV42" s="172"/>
      <c r="BW42" s="378">
        <f t="shared" si="2"/>
        <v>17</v>
      </c>
      <c r="BX42" s="378"/>
      <c r="BY42" s="379" t="str">
        <f>IF('各会計、関係団体の財政状況及び健全化判断比率'!B76="","",'各会計、関係団体の財政状況及び健全化判断比率'!B76)</f>
        <v>福島県後期高齢者医療広域連合一般会計</v>
      </c>
      <c r="BZ42" s="379"/>
      <c r="CA42" s="379"/>
      <c r="CB42" s="379"/>
      <c r="CC42" s="379"/>
      <c r="CD42" s="379"/>
      <c r="CE42" s="379"/>
      <c r="CF42" s="379"/>
      <c r="CG42" s="379"/>
      <c r="CH42" s="379"/>
      <c r="CI42" s="379"/>
      <c r="CJ42" s="379"/>
      <c r="CK42" s="379"/>
      <c r="CL42" s="379"/>
      <c r="CM42" s="379"/>
      <c r="CN42" s="172"/>
      <c r="CO42" s="378" t="str">
        <f t="shared" si="3"/>
        <v/>
      </c>
      <c r="CP42" s="378"/>
      <c r="CQ42" s="379" t="str">
        <f>IF('各会計、関係団体の財政状況及び健全化判断比率'!BS15="","",'各会計、関係団体の財政状況及び健全化判断比率'!BS15)</f>
        <v/>
      </c>
      <c r="CR42" s="379"/>
      <c r="CS42" s="379"/>
      <c r="CT42" s="379"/>
      <c r="CU42" s="379"/>
      <c r="CV42" s="379"/>
      <c r="CW42" s="379"/>
      <c r="CX42" s="379"/>
      <c r="CY42" s="379"/>
      <c r="CZ42" s="379"/>
      <c r="DA42" s="379"/>
      <c r="DB42" s="379"/>
      <c r="DC42" s="379"/>
      <c r="DD42" s="379"/>
      <c r="DE42" s="379"/>
      <c r="DG42" s="376" t="str">
        <f>IF('各会計、関係団体の財政状況及び健全化判断比率'!BR15="","",'各会計、関係団体の財政状況及び健全化判断比率'!BR15)</f>
        <v/>
      </c>
      <c r="DH42" s="376"/>
      <c r="DI42" s="177"/>
    </row>
    <row r="43" spans="1:113" ht="32.25" customHeight="1" x14ac:dyDescent="0.2">
      <c r="B43" s="199"/>
      <c r="C43" s="378" t="str">
        <f t="shared" si="5"/>
        <v/>
      </c>
      <c r="D43" s="378"/>
      <c r="E43" s="379" t="str">
        <f>IF('各会計、関係団体の財政状況及び健全化判断比率'!B16="","",'各会計、関係団体の財政状況及び健全化判断比率'!B16)</f>
        <v/>
      </c>
      <c r="F43" s="379"/>
      <c r="G43" s="379"/>
      <c r="H43" s="379"/>
      <c r="I43" s="379"/>
      <c r="J43" s="379"/>
      <c r="K43" s="379"/>
      <c r="L43" s="379"/>
      <c r="M43" s="379"/>
      <c r="N43" s="379"/>
      <c r="O43" s="379"/>
      <c r="P43" s="379"/>
      <c r="Q43" s="379"/>
      <c r="R43" s="379"/>
      <c r="S43" s="379"/>
      <c r="T43" s="172"/>
      <c r="U43" s="378" t="str">
        <f t="shared" si="4"/>
        <v/>
      </c>
      <c r="V43" s="378"/>
      <c r="W43" s="379"/>
      <c r="X43" s="379"/>
      <c r="Y43" s="379"/>
      <c r="Z43" s="379"/>
      <c r="AA43" s="379"/>
      <c r="AB43" s="379"/>
      <c r="AC43" s="379"/>
      <c r="AD43" s="379"/>
      <c r="AE43" s="379"/>
      <c r="AF43" s="379"/>
      <c r="AG43" s="379"/>
      <c r="AH43" s="379"/>
      <c r="AI43" s="379"/>
      <c r="AJ43" s="379"/>
      <c r="AK43" s="379"/>
      <c r="AL43" s="172"/>
      <c r="AM43" s="378" t="str">
        <f t="shared" si="0"/>
        <v/>
      </c>
      <c r="AN43" s="378"/>
      <c r="AO43" s="379"/>
      <c r="AP43" s="379"/>
      <c r="AQ43" s="379"/>
      <c r="AR43" s="379"/>
      <c r="AS43" s="379"/>
      <c r="AT43" s="379"/>
      <c r="AU43" s="379"/>
      <c r="AV43" s="379"/>
      <c r="AW43" s="379"/>
      <c r="AX43" s="379"/>
      <c r="AY43" s="379"/>
      <c r="AZ43" s="379"/>
      <c r="BA43" s="379"/>
      <c r="BB43" s="379"/>
      <c r="BC43" s="379"/>
      <c r="BD43" s="172"/>
      <c r="BE43" s="378" t="str">
        <f t="shared" si="1"/>
        <v/>
      </c>
      <c r="BF43" s="378"/>
      <c r="BG43" s="379"/>
      <c r="BH43" s="379"/>
      <c r="BI43" s="379"/>
      <c r="BJ43" s="379"/>
      <c r="BK43" s="379"/>
      <c r="BL43" s="379"/>
      <c r="BM43" s="379"/>
      <c r="BN43" s="379"/>
      <c r="BO43" s="379"/>
      <c r="BP43" s="379"/>
      <c r="BQ43" s="379"/>
      <c r="BR43" s="379"/>
      <c r="BS43" s="379"/>
      <c r="BT43" s="379"/>
      <c r="BU43" s="379"/>
      <c r="BV43" s="172"/>
      <c r="BW43" s="378">
        <f t="shared" si="2"/>
        <v>18</v>
      </c>
      <c r="BX43" s="378"/>
      <c r="BY43" s="379" t="str">
        <f>IF('各会計、関係団体の財政状況及び健全化判断比率'!B77="","",'各会計、関係団体の財政状況及び健全化判断比率'!B77)</f>
        <v>福島県後期高齢者医療広域連合後期高齢者医療特別会計</v>
      </c>
      <c r="BZ43" s="379"/>
      <c r="CA43" s="379"/>
      <c r="CB43" s="379"/>
      <c r="CC43" s="379"/>
      <c r="CD43" s="379"/>
      <c r="CE43" s="379"/>
      <c r="CF43" s="379"/>
      <c r="CG43" s="379"/>
      <c r="CH43" s="379"/>
      <c r="CI43" s="379"/>
      <c r="CJ43" s="379"/>
      <c r="CK43" s="379"/>
      <c r="CL43" s="379"/>
      <c r="CM43" s="379"/>
      <c r="CN43" s="172"/>
      <c r="CO43" s="378" t="str">
        <f t="shared" si="3"/>
        <v/>
      </c>
      <c r="CP43" s="378"/>
      <c r="CQ43" s="379" t="str">
        <f>IF('各会計、関係団体の財政状況及び健全化判断比率'!BS16="","",'各会計、関係団体の財政状況及び健全化判断比率'!BS16)</f>
        <v/>
      </c>
      <c r="CR43" s="379"/>
      <c r="CS43" s="379"/>
      <c r="CT43" s="379"/>
      <c r="CU43" s="379"/>
      <c r="CV43" s="379"/>
      <c r="CW43" s="379"/>
      <c r="CX43" s="379"/>
      <c r="CY43" s="379"/>
      <c r="CZ43" s="379"/>
      <c r="DA43" s="379"/>
      <c r="DB43" s="379"/>
      <c r="DC43" s="379"/>
      <c r="DD43" s="379"/>
      <c r="DE43" s="379"/>
      <c r="DG43" s="376" t="str">
        <f>IF('各会計、関係団体の財政状況及び健全化判断比率'!BR16="","",'各会計、関係団体の財政状況及び健全化判断比率'!BR16)</f>
        <v/>
      </c>
      <c r="DH43" s="376"/>
      <c r="DI43" s="177"/>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208</v>
      </c>
      <c r="E46" s="375" t="s">
        <v>209</v>
      </c>
      <c r="F46" s="375"/>
      <c r="G46" s="375"/>
      <c r="H46" s="375"/>
      <c r="I46" s="375"/>
      <c r="J46" s="375"/>
      <c r="K46" s="375"/>
      <c r="L46" s="375"/>
      <c r="M46" s="375"/>
      <c r="N46" s="375"/>
      <c r="O46" s="375"/>
      <c r="P46" s="375"/>
      <c r="Q46" s="375"/>
      <c r="R46" s="375"/>
      <c r="S46" s="375"/>
      <c r="T46" s="375"/>
      <c r="U46" s="375"/>
      <c r="V46" s="375"/>
      <c r="W46" s="375"/>
      <c r="X46" s="375"/>
      <c r="Y46" s="375"/>
      <c r="Z46" s="375"/>
      <c r="AA46" s="375"/>
      <c r="AB46" s="375"/>
      <c r="AC46" s="375"/>
      <c r="AD46" s="375"/>
      <c r="AE46" s="375"/>
      <c r="AF46" s="375"/>
      <c r="AG46" s="375"/>
      <c r="AH46" s="375"/>
      <c r="AI46" s="375"/>
      <c r="AJ46" s="375"/>
      <c r="AK46" s="375"/>
      <c r="AL46" s="375"/>
      <c r="AM46" s="375"/>
      <c r="AN46" s="375"/>
      <c r="AO46" s="375"/>
      <c r="AP46" s="375"/>
      <c r="AQ46" s="375"/>
      <c r="AR46" s="375"/>
      <c r="AS46" s="375"/>
      <c r="AT46" s="375"/>
      <c r="AU46" s="375"/>
      <c r="AV46" s="375"/>
      <c r="AW46" s="375"/>
      <c r="AX46" s="375"/>
      <c r="AY46" s="375"/>
      <c r="AZ46" s="375"/>
      <c r="BA46" s="375"/>
      <c r="BB46" s="375"/>
      <c r="BC46" s="375"/>
      <c r="BD46" s="375"/>
      <c r="BE46" s="375"/>
      <c r="BF46" s="375"/>
      <c r="BG46" s="375"/>
      <c r="BH46" s="375"/>
      <c r="BI46" s="375"/>
      <c r="BJ46" s="375"/>
      <c r="BK46" s="375"/>
      <c r="BL46" s="375"/>
      <c r="BM46" s="375"/>
      <c r="BN46" s="375"/>
      <c r="BO46" s="375"/>
      <c r="BP46" s="375"/>
      <c r="BQ46" s="375"/>
      <c r="BR46" s="375"/>
      <c r="BS46" s="375"/>
      <c r="BT46" s="375"/>
      <c r="BU46" s="375"/>
      <c r="BV46" s="375"/>
      <c r="BW46" s="375"/>
      <c r="BX46" s="375"/>
      <c r="BY46" s="375"/>
      <c r="BZ46" s="375"/>
      <c r="CA46" s="375"/>
      <c r="CB46" s="375"/>
      <c r="CC46" s="375"/>
      <c r="CD46" s="375"/>
      <c r="CE46" s="375"/>
      <c r="CF46" s="375"/>
      <c r="CG46" s="375"/>
      <c r="CH46" s="375"/>
      <c r="CI46" s="375"/>
      <c r="CJ46" s="375"/>
      <c r="CK46" s="375"/>
      <c r="CL46" s="375"/>
      <c r="CM46" s="375"/>
      <c r="CN46" s="375"/>
      <c r="CO46" s="375"/>
      <c r="CP46" s="375"/>
      <c r="CQ46" s="375"/>
      <c r="CR46" s="375"/>
      <c r="CS46" s="375"/>
      <c r="CT46" s="375"/>
      <c r="CU46" s="375"/>
      <c r="CV46" s="375"/>
      <c r="CW46" s="375"/>
      <c r="CX46" s="375"/>
      <c r="CY46" s="375"/>
      <c r="CZ46" s="375"/>
      <c r="DA46" s="375"/>
      <c r="DB46" s="375"/>
      <c r="DC46" s="375"/>
      <c r="DD46" s="375"/>
      <c r="DE46" s="375"/>
      <c r="DF46" s="375"/>
      <c r="DG46" s="375"/>
      <c r="DH46" s="375"/>
      <c r="DI46" s="375"/>
    </row>
    <row r="47" spans="1:113" x14ac:dyDescent="0.2">
      <c r="E47" s="375" t="s">
        <v>210</v>
      </c>
      <c r="F47" s="375"/>
      <c r="G47" s="375"/>
      <c r="H47" s="375"/>
      <c r="I47" s="375"/>
      <c r="J47" s="375"/>
      <c r="K47" s="375"/>
      <c r="L47" s="375"/>
      <c r="M47" s="375"/>
      <c r="N47" s="375"/>
      <c r="O47" s="375"/>
      <c r="P47" s="375"/>
      <c r="Q47" s="375"/>
      <c r="R47" s="375"/>
      <c r="S47" s="375"/>
      <c r="T47" s="375"/>
      <c r="U47" s="375"/>
      <c r="V47" s="375"/>
      <c r="W47" s="375"/>
      <c r="X47" s="375"/>
      <c r="Y47" s="375"/>
      <c r="Z47" s="375"/>
      <c r="AA47" s="375"/>
      <c r="AB47" s="375"/>
      <c r="AC47" s="375"/>
      <c r="AD47" s="375"/>
      <c r="AE47" s="375"/>
      <c r="AF47" s="375"/>
      <c r="AG47" s="375"/>
      <c r="AH47" s="375"/>
      <c r="AI47" s="375"/>
      <c r="AJ47" s="375"/>
      <c r="AK47" s="375"/>
      <c r="AL47" s="375"/>
      <c r="AM47" s="375"/>
      <c r="AN47" s="375"/>
      <c r="AO47" s="375"/>
      <c r="AP47" s="375"/>
      <c r="AQ47" s="375"/>
      <c r="AR47" s="375"/>
      <c r="AS47" s="375"/>
      <c r="AT47" s="375"/>
      <c r="AU47" s="375"/>
      <c r="AV47" s="375"/>
      <c r="AW47" s="375"/>
      <c r="AX47" s="375"/>
      <c r="AY47" s="375"/>
      <c r="AZ47" s="375"/>
      <c r="BA47" s="375"/>
      <c r="BB47" s="375"/>
      <c r="BC47" s="375"/>
      <c r="BD47" s="375"/>
      <c r="BE47" s="375"/>
      <c r="BF47" s="375"/>
      <c r="BG47" s="375"/>
      <c r="BH47" s="375"/>
      <c r="BI47" s="375"/>
      <c r="BJ47" s="375"/>
      <c r="BK47" s="375"/>
      <c r="BL47" s="375"/>
      <c r="BM47" s="375"/>
      <c r="BN47" s="375"/>
      <c r="BO47" s="375"/>
      <c r="BP47" s="375"/>
      <c r="BQ47" s="375"/>
      <c r="BR47" s="375"/>
      <c r="BS47" s="375"/>
      <c r="BT47" s="375"/>
      <c r="BU47" s="375"/>
      <c r="BV47" s="375"/>
      <c r="BW47" s="375"/>
      <c r="BX47" s="375"/>
      <c r="BY47" s="375"/>
      <c r="BZ47" s="375"/>
      <c r="CA47" s="375"/>
      <c r="CB47" s="375"/>
      <c r="CC47" s="375"/>
      <c r="CD47" s="375"/>
      <c r="CE47" s="375"/>
      <c r="CF47" s="375"/>
      <c r="CG47" s="375"/>
      <c r="CH47" s="375"/>
      <c r="CI47" s="375"/>
      <c r="CJ47" s="375"/>
      <c r="CK47" s="375"/>
      <c r="CL47" s="375"/>
      <c r="CM47" s="375"/>
      <c r="CN47" s="375"/>
      <c r="CO47" s="375"/>
      <c r="CP47" s="375"/>
      <c r="CQ47" s="375"/>
      <c r="CR47" s="375"/>
      <c r="CS47" s="375"/>
      <c r="CT47" s="375"/>
      <c r="CU47" s="375"/>
      <c r="CV47" s="375"/>
      <c r="CW47" s="375"/>
      <c r="CX47" s="375"/>
      <c r="CY47" s="375"/>
      <c r="CZ47" s="375"/>
      <c r="DA47" s="375"/>
      <c r="DB47" s="375"/>
      <c r="DC47" s="375"/>
      <c r="DD47" s="375"/>
      <c r="DE47" s="375"/>
      <c r="DF47" s="375"/>
      <c r="DG47" s="375"/>
      <c r="DH47" s="375"/>
      <c r="DI47" s="375"/>
    </row>
    <row r="48" spans="1:113" x14ac:dyDescent="0.2">
      <c r="E48" s="375" t="s">
        <v>211</v>
      </c>
      <c r="F48" s="375"/>
      <c r="G48" s="375"/>
      <c r="H48" s="375"/>
      <c r="I48" s="375"/>
      <c r="J48" s="375"/>
      <c r="K48" s="375"/>
      <c r="L48" s="375"/>
      <c r="M48" s="375"/>
      <c r="N48" s="375"/>
      <c r="O48" s="375"/>
      <c r="P48" s="375"/>
      <c r="Q48" s="375"/>
      <c r="R48" s="375"/>
      <c r="S48" s="375"/>
      <c r="T48" s="375"/>
      <c r="U48" s="375"/>
      <c r="V48" s="375"/>
      <c r="W48" s="375"/>
      <c r="X48" s="375"/>
      <c r="Y48" s="375"/>
      <c r="Z48" s="375"/>
      <c r="AA48" s="375"/>
      <c r="AB48" s="375"/>
      <c r="AC48" s="375"/>
      <c r="AD48" s="375"/>
      <c r="AE48" s="375"/>
      <c r="AF48" s="375"/>
      <c r="AG48" s="375"/>
      <c r="AH48" s="375"/>
      <c r="AI48" s="375"/>
      <c r="AJ48" s="375"/>
      <c r="AK48" s="375"/>
      <c r="AL48" s="375"/>
      <c r="AM48" s="375"/>
      <c r="AN48" s="375"/>
      <c r="AO48" s="375"/>
      <c r="AP48" s="375"/>
      <c r="AQ48" s="375"/>
      <c r="AR48" s="375"/>
      <c r="AS48" s="375"/>
      <c r="AT48" s="375"/>
      <c r="AU48" s="375"/>
      <c r="AV48" s="375"/>
      <c r="AW48" s="375"/>
      <c r="AX48" s="375"/>
      <c r="AY48" s="375"/>
      <c r="AZ48" s="375"/>
      <c r="BA48" s="375"/>
      <c r="BB48" s="375"/>
      <c r="BC48" s="375"/>
      <c r="BD48" s="375"/>
      <c r="BE48" s="375"/>
      <c r="BF48" s="375"/>
      <c r="BG48" s="375"/>
      <c r="BH48" s="375"/>
      <c r="BI48" s="375"/>
      <c r="BJ48" s="375"/>
      <c r="BK48" s="375"/>
      <c r="BL48" s="375"/>
      <c r="BM48" s="375"/>
      <c r="BN48" s="375"/>
      <c r="BO48" s="375"/>
      <c r="BP48" s="375"/>
      <c r="BQ48" s="375"/>
      <c r="BR48" s="375"/>
      <c r="BS48" s="375"/>
      <c r="BT48" s="375"/>
      <c r="BU48" s="375"/>
      <c r="BV48" s="375"/>
      <c r="BW48" s="375"/>
      <c r="BX48" s="375"/>
      <c r="BY48" s="375"/>
      <c r="BZ48" s="375"/>
      <c r="CA48" s="375"/>
      <c r="CB48" s="375"/>
      <c r="CC48" s="375"/>
      <c r="CD48" s="375"/>
      <c r="CE48" s="375"/>
      <c r="CF48" s="375"/>
      <c r="CG48" s="375"/>
      <c r="CH48" s="375"/>
      <c r="CI48" s="375"/>
      <c r="CJ48" s="375"/>
      <c r="CK48" s="375"/>
      <c r="CL48" s="375"/>
      <c r="CM48" s="375"/>
      <c r="CN48" s="375"/>
      <c r="CO48" s="375"/>
      <c r="CP48" s="375"/>
      <c r="CQ48" s="375"/>
      <c r="CR48" s="375"/>
      <c r="CS48" s="375"/>
      <c r="CT48" s="375"/>
      <c r="CU48" s="375"/>
      <c r="CV48" s="375"/>
      <c r="CW48" s="375"/>
      <c r="CX48" s="375"/>
      <c r="CY48" s="375"/>
      <c r="CZ48" s="375"/>
      <c r="DA48" s="375"/>
      <c r="DB48" s="375"/>
      <c r="DC48" s="375"/>
      <c r="DD48" s="375"/>
      <c r="DE48" s="375"/>
      <c r="DF48" s="375"/>
      <c r="DG48" s="375"/>
      <c r="DH48" s="375"/>
      <c r="DI48" s="375"/>
    </row>
    <row r="49" spans="5:113" x14ac:dyDescent="0.2">
      <c r="E49" s="377" t="s">
        <v>212</v>
      </c>
      <c r="F49" s="377"/>
      <c r="G49" s="377"/>
      <c r="H49" s="377"/>
      <c r="I49" s="377"/>
      <c r="J49" s="377"/>
      <c r="K49" s="377"/>
      <c r="L49" s="377"/>
      <c r="M49" s="377"/>
      <c r="N49" s="377"/>
      <c r="O49" s="377"/>
      <c r="P49" s="377"/>
      <c r="Q49" s="377"/>
      <c r="R49" s="377"/>
      <c r="S49" s="377"/>
      <c r="T49" s="377"/>
      <c r="U49" s="377"/>
      <c r="V49" s="377"/>
      <c r="W49" s="377"/>
      <c r="X49" s="377"/>
      <c r="Y49" s="377"/>
      <c r="Z49" s="377"/>
      <c r="AA49" s="377"/>
      <c r="AB49" s="377"/>
      <c r="AC49" s="377"/>
      <c r="AD49" s="377"/>
      <c r="AE49" s="377"/>
      <c r="AF49" s="377"/>
      <c r="AG49" s="377"/>
      <c r="AH49" s="377"/>
      <c r="AI49" s="377"/>
      <c r="AJ49" s="377"/>
      <c r="AK49" s="377"/>
      <c r="AL49" s="377"/>
      <c r="AM49" s="377"/>
      <c r="AN49" s="377"/>
      <c r="AO49" s="377"/>
      <c r="AP49" s="377"/>
      <c r="AQ49" s="377"/>
      <c r="AR49" s="377"/>
      <c r="AS49" s="377"/>
      <c r="AT49" s="377"/>
      <c r="AU49" s="377"/>
      <c r="AV49" s="377"/>
      <c r="AW49" s="377"/>
      <c r="AX49" s="377"/>
      <c r="AY49" s="377"/>
      <c r="AZ49" s="377"/>
      <c r="BA49" s="377"/>
      <c r="BB49" s="377"/>
      <c r="BC49" s="377"/>
      <c r="BD49" s="377"/>
      <c r="BE49" s="377"/>
      <c r="BF49" s="377"/>
      <c r="BG49" s="377"/>
      <c r="BH49" s="377"/>
      <c r="BI49" s="377"/>
      <c r="BJ49" s="377"/>
      <c r="BK49" s="377"/>
      <c r="BL49" s="377"/>
      <c r="BM49" s="377"/>
      <c r="BN49" s="377"/>
      <c r="BO49" s="377"/>
      <c r="BP49" s="377"/>
      <c r="BQ49" s="377"/>
      <c r="BR49" s="377"/>
      <c r="BS49" s="377"/>
      <c r="BT49" s="377"/>
      <c r="BU49" s="377"/>
      <c r="BV49" s="377"/>
      <c r="BW49" s="377"/>
      <c r="BX49" s="377"/>
      <c r="BY49" s="377"/>
      <c r="BZ49" s="377"/>
      <c r="CA49" s="377"/>
      <c r="CB49" s="377"/>
      <c r="CC49" s="377"/>
      <c r="CD49" s="377"/>
      <c r="CE49" s="377"/>
      <c r="CF49" s="377"/>
      <c r="CG49" s="377"/>
      <c r="CH49" s="377"/>
      <c r="CI49" s="377"/>
      <c r="CJ49" s="377"/>
      <c r="CK49" s="377"/>
      <c r="CL49" s="377"/>
      <c r="CM49" s="377"/>
      <c r="CN49" s="377"/>
      <c r="CO49" s="377"/>
      <c r="CP49" s="377"/>
      <c r="CQ49" s="377"/>
      <c r="CR49" s="377"/>
      <c r="CS49" s="377"/>
      <c r="CT49" s="377"/>
      <c r="CU49" s="377"/>
      <c r="CV49" s="377"/>
      <c r="CW49" s="377"/>
      <c r="CX49" s="377"/>
      <c r="CY49" s="377"/>
      <c r="CZ49" s="377"/>
      <c r="DA49" s="377"/>
      <c r="DB49" s="377"/>
      <c r="DC49" s="377"/>
      <c r="DD49" s="377"/>
      <c r="DE49" s="377"/>
      <c r="DF49" s="377"/>
      <c r="DG49" s="377"/>
      <c r="DH49" s="377"/>
      <c r="DI49" s="377"/>
    </row>
    <row r="50" spans="5:113" x14ac:dyDescent="0.2">
      <c r="E50" s="375" t="s">
        <v>213</v>
      </c>
      <c r="F50" s="375"/>
      <c r="G50" s="375"/>
      <c r="H50" s="375"/>
      <c r="I50" s="375"/>
      <c r="J50" s="375"/>
      <c r="K50" s="375"/>
      <c r="L50" s="375"/>
      <c r="M50" s="375"/>
      <c r="N50" s="375"/>
      <c r="O50" s="375"/>
      <c r="P50" s="375"/>
      <c r="Q50" s="375"/>
      <c r="R50" s="375"/>
      <c r="S50" s="375"/>
      <c r="T50" s="375"/>
      <c r="U50" s="375"/>
      <c r="V50" s="375"/>
      <c r="W50" s="375"/>
      <c r="X50" s="375"/>
      <c r="Y50" s="375"/>
      <c r="Z50" s="375"/>
      <c r="AA50" s="375"/>
      <c r="AB50" s="375"/>
      <c r="AC50" s="375"/>
      <c r="AD50" s="375"/>
      <c r="AE50" s="375"/>
      <c r="AF50" s="375"/>
      <c r="AG50" s="375"/>
      <c r="AH50" s="375"/>
      <c r="AI50" s="375"/>
      <c r="AJ50" s="375"/>
      <c r="AK50" s="375"/>
      <c r="AL50" s="375"/>
      <c r="AM50" s="375"/>
      <c r="AN50" s="375"/>
      <c r="AO50" s="375"/>
      <c r="AP50" s="375"/>
      <c r="AQ50" s="375"/>
      <c r="AR50" s="375"/>
      <c r="AS50" s="375"/>
      <c r="AT50" s="375"/>
      <c r="AU50" s="375"/>
      <c r="AV50" s="375"/>
      <c r="AW50" s="375"/>
      <c r="AX50" s="375"/>
      <c r="AY50" s="375"/>
      <c r="AZ50" s="375"/>
      <c r="BA50" s="375"/>
      <c r="BB50" s="375"/>
      <c r="BC50" s="375"/>
      <c r="BD50" s="375"/>
      <c r="BE50" s="375"/>
      <c r="BF50" s="375"/>
      <c r="BG50" s="375"/>
      <c r="BH50" s="375"/>
      <c r="BI50" s="375"/>
      <c r="BJ50" s="375"/>
      <c r="BK50" s="375"/>
      <c r="BL50" s="375"/>
      <c r="BM50" s="375"/>
      <c r="BN50" s="375"/>
      <c r="BO50" s="375"/>
      <c r="BP50" s="375"/>
      <c r="BQ50" s="375"/>
      <c r="BR50" s="375"/>
      <c r="BS50" s="375"/>
      <c r="BT50" s="375"/>
      <c r="BU50" s="375"/>
      <c r="BV50" s="375"/>
      <c r="BW50" s="375"/>
      <c r="BX50" s="375"/>
      <c r="BY50" s="375"/>
      <c r="BZ50" s="375"/>
      <c r="CA50" s="375"/>
      <c r="CB50" s="375"/>
      <c r="CC50" s="375"/>
      <c r="CD50" s="375"/>
      <c r="CE50" s="375"/>
      <c r="CF50" s="375"/>
      <c r="CG50" s="375"/>
      <c r="CH50" s="375"/>
      <c r="CI50" s="375"/>
      <c r="CJ50" s="375"/>
      <c r="CK50" s="375"/>
      <c r="CL50" s="375"/>
      <c r="CM50" s="375"/>
      <c r="CN50" s="375"/>
      <c r="CO50" s="375"/>
      <c r="CP50" s="375"/>
      <c r="CQ50" s="375"/>
      <c r="CR50" s="375"/>
      <c r="CS50" s="375"/>
      <c r="CT50" s="375"/>
      <c r="CU50" s="375"/>
      <c r="CV50" s="375"/>
      <c r="CW50" s="375"/>
      <c r="CX50" s="375"/>
      <c r="CY50" s="375"/>
      <c r="CZ50" s="375"/>
      <c r="DA50" s="375"/>
      <c r="DB50" s="375"/>
      <c r="DC50" s="375"/>
      <c r="DD50" s="375"/>
      <c r="DE50" s="375"/>
      <c r="DF50" s="375"/>
      <c r="DG50" s="375"/>
      <c r="DH50" s="375"/>
      <c r="DI50" s="375"/>
    </row>
    <row r="51" spans="5:113" x14ac:dyDescent="0.2">
      <c r="E51" s="375" t="s">
        <v>214</v>
      </c>
      <c r="F51" s="375"/>
      <c r="G51" s="375"/>
      <c r="H51" s="375"/>
      <c r="I51" s="375"/>
      <c r="J51" s="375"/>
      <c r="K51" s="375"/>
      <c r="L51" s="375"/>
      <c r="M51" s="375"/>
      <c r="N51" s="375"/>
      <c r="O51" s="375"/>
      <c r="P51" s="375"/>
      <c r="Q51" s="375"/>
      <c r="R51" s="375"/>
      <c r="S51" s="375"/>
      <c r="T51" s="375"/>
      <c r="U51" s="375"/>
      <c r="V51" s="375"/>
      <c r="W51" s="375"/>
      <c r="X51" s="375"/>
      <c r="Y51" s="375"/>
      <c r="Z51" s="375"/>
      <c r="AA51" s="375"/>
      <c r="AB51" s="375"/>
      <c r="AC51" s="375"/>
      <c r="AD51" s="375"/>
      <c r="AE51" s="375"/>
      <c r="AF51" s="375"/>
      <c r="AG51" s="375"/>
      <c r="AH51" s="375"/>
      <c r="AI51" s="375"/>
      <c r="AJ51" s="375"/>
      <c r="AK51" s="375"/>
      <c r="AL51" s="375"/>
      <c r="AM51" s="375"/>
      <c r="AN51" s="375"/>
      <c r="AO51" s="375"/>
      <c r="AP51" s="375"/>
      <c r="AQ51" s="375"/>
      <c r="AR51" s="375"/>
      <c r="AS51" s="375"/>
      <c r="AT51" s="375"/>
      <c r="AU51" s="375"/>
      <c r="AV51" s="375"/>
      <c r="AW51" s="375"/>
      <c r="AX51" s="375"/>
      <c r="AY51" s="375"/>
      <c r="AZ51" s="375"/>
      <c r="BA51" s="375"/>
      <c r="BB51" s="375"/>
      <c r="BC51" s="375"/>
      <c r="BD51" s="375"/>
      <c r="BE51" s="375"/>
      <c r="BF51" s="375"/>
      <c r="BG51" s="375"/>
      <c r="BH51" s="375"/>
      <c r="BI51" s="375"/>
      <c r="BJ51" s="375"/>
      <c r="BK51" s="375"/>
      <c r="BL51" s="375"/>
      <c r="BM51" s="375"/>
      <c r="BN51" s="375"/>
      <c r="BO51" s="375"/>
      <c r="BP51" s="375"/>
      <c r="BQ51" s="375"/>
      <c r="BR51" s="375"/>
      <c r="BS51" s="375"/>
      <c r="BT51" s="375"/>
      <c r="BU51" s="375"/>
      <c r="BV51" s="375"/>
      <c r="BW51" s="375"/>
      <c r="BX51" s="375"/>
      <c r="BY51" s="375"/>
      <c r="BZ51" s="375"/>
      <c r="CA51" s="375"/>
      <c r="CB51" s="375"/>
      <c r="CC51" s="375"/>
      <c r="CD51" s="375"/>
      <c r="CE51" s="375"/>
      <c r="CF51" s="375"/>
      <c r="CG51" s="375"/>
      <c r="CH51" s="375"/>
      <c r="CI51" s="375"/>
      <c r="CJ51" s="375"/>
      <c r="CK51" s="375"/>
      <c r="CL51" s="375"/>
      <c r="CM51" s="375"/>
      <c r="CN51" s="375"/>
      <c r="CO51" s="375"/>
      <c r="CP51" s="375"/>
      <c r="CQ51" s="375"/>
      <c r="CR51" s="375"/>
      <c r="CS51" s="375"/>
      <c r="CT51" s="375"/>
      <c r="CU51" s="375"/>
      <c r="CV51" s="375"/>
      <c r="CW51" s="375"/>
      <c r="CX51" s="375"/>
      <c r="CY51" s="375"/>
      <c r="CZ51" s="375"/>
      <c r="DA51" s="375"/>
      <c r="DB51" s="375"/>
      <c r="DC51" s="375"/>
      <c r="DD51" s="375"/>
      <c r="DE51" s="375"/>
      <c r="DF51" s="375"/>
      <c r="DG51" s="375"/>
      <c r="DH51" s="375"/>
      <c r="DI51" s="375"/>
    </row>
    <row r="52" spans="5:113" x14ac:dyDescent="0.2">
      <c r="E52" s="375" t="s">
        <v>215</v>
      </c>
      <c r="F52" s="375"/>
      <c r="G52" s="375"/>
      <c r="H52" s="375"/>
      <c r="I52" s="375"/>
      <c r="J52" s="375"/>
      <c r="K52" s="375"/>
      <c r="L52" s="375"/>
      <c r="M52" s="375"/>
      <c r="N52" s="375"/>
      <c r="O52" s="375"/>
      <c r="P52" s="375"/>
      <c r="Q52" s="375"/>
      <c r="R52" s="375"/>
      <c r="S52" s="375"/>
      <c r="T52" s="375"/>
      <c r="U52" s="375"/>
      <c r="V52" s="375"/>
      <c r="W52" s="375"/>
      <c r="X52" s="375"/>
      <c r="Y52" s="375"/>
      <c r="Z52" s="375"/>
      <c r="AA52" s="375"/>
      <c r="AB52" s="375"/>
      <c r="AC52" s="375"/>
      <c r="AD52" s="375"/>
      <c r="AE52" s="375"/>
      <c r="AF52" s="375"/>
      <c r="AG52" s="375"/>
      <c r="AH52" s="375"/>
      <c r="AI52" s="375"/>
      <c r="AJ52" s="375"/>
      <c r="AK52" s="375"/>
      <c r="AL52" s="375"/>
      <c r="AM52" s="375"/>
      <c r="AN52" s="375"/>
      <c r="AO52" s="375"/>
      <c r="AP52" s="375"/>
      <c r="AQ52" s="375"/>
      <c r="AR52" s="375"/>
      <c r="AS52" s="375"/>
      <c r="AT52" s="375"/>
      <c r="AU52" s="375"/>
      <c r="AV52" s="375"/>
      <c r="AW52" s="375"/>
      <c r="AX52" s="375"/>
      <c r="AY52" s="375"/>
      <c r="AZ52" s="375"/>
      <c r="BA52" s="375"/>
      <c r="BB52" s="375"/>
      <c r="BC52" s="375"/>
      <c r="BD52" s="375"/>
      <c r="BE52" s="375"/>
      <c r="BF52" s="375"/>
      <c r="BG52" s="375"/>
      <c r="BH52" s="375"/>
      <c r="BI52" s="375"/>
      <c r="BJ52" s="375"/>
      <c r="BK52" s="375"/>
      <c r="BL52" s="375"/>
      <c r="BM52" s="375"/>
      <c r="BN52" s="375"/>
      <c r="BO52" s="375"/>
      <c r="BP52" s="375"/>
      <c r="BQ52" s="375"/>
      <c r="BR52" s="375"/>
      <c r="BS52" s="375"/>
      <c r="BT52" s="375"/>
      <c r="BU52" s="375"/>
      <c r="BV52" s="375"/>
      <c r="BW52" s="375"/>
      <c r="BX52" s="375"/>
      <c r="BY52" s="375"/>
      <c r="BZ52" s="375"/>
      <c r="CA52" s="375"/>
      <c r="CB52" s="375"/>
      <c r="CC52" s="375"/>
      <c r="CD52" s="375"/>
      <c r="CE52" s="375"/>
      <c r="CF52" s="375"/>
      <c r="CG52" s="375"/>
      <c r="CH52" s="375"/>
      <c r="CI52" s="375"/>
      <c r="CJ52" s="375"/>
      <c r="CK52" s="375"/>
      <c r="CL52" s="375"/>
      <c r="CM52" s="375"/>
      <c r="CN52" s="375"/>
      <c r="CO52" s="375"/>
      <c r="CP52" s="375"/>
      <c r="CQ52" s="375"/>
      <c r="CR52" s="375"/>
      <c r="CS52" s="375"/>
      <c r="CT52" s="375"/>
      <c r="CU52" s="375"/>
      <c r="CV52" s="375"/>
      <c r="CW52" s="375"/>
      <c r="CX52" s="375"/>
      <c r="CY52" s="375"/>
      <c r="CZ52" s="375"/>
      <c r="DA52" s="375"/>
      <c r="DB52" s="375"/>
      <c r="DC52" s="375"/>
      <c r="DD52" s="375"/>
      <c r="DE52" s="375"/>
      <c r="DF52" s="375"/>
      <c r="DG52" s="375"/>
      <c r="DH52" s="375"/>
      <c r="DI52" s="375"/>
    </row>
    <row r="53" spans="5:113" x14ac:dyDescent="0.2">
      <c r="E53" s="348" t="s">
        <v>604</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51"/>
  <sheetViews>
    <sheetView showGridLines="0" zoomScale="75" zoomScaleNormal="75" zoomScaleSheetLayoutView="100" workbookViewId="0">
      <selection activeCell="AN65" sqref="AN65:DC69"/>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159" t="s">
        <v>570</v>
      </c>
      <c r="D34" s="1159"/>
      <c r="E34" s="1160"/>
      <c r="F34" s="32">
        <v>11.84</v>
      </c>
      <c r="G34" s="33">
        <v>10.49</v>
      </c>
      <c r="H34" s="33">
        <v>7.22</v>
      </c>
      <c r="I34" s="33">
        <v>5.65</v>
      </c>
      <c r="J34" s="34">
        <v>7.73</v>
      </c>
      <c r="K34" s="22"/>
      <c r="L34" s="22"/>
      <c r="M34" s="22"/>
      <c r="N34" s="22"/>
      <c r="O34" s="22"/>
      <c r="P34" s="22"/>
    </row>
    <row r="35" spans="1:16" ht="39" customHeight="1" x14ac:dyDescent="0.2">
      <c r="A35" s="22"/>
      <c r="B35" s="35"/>
      <c r="C35" s="1155" t="s">
        <v>571</v>
      </c>
      <c r="D35" s="1155"/>
      <c r="E35" s="1156"/>
      <c r="F35" s="36">
        <v>0.54</v>
      </c>
      <c r="G35" s="37">
        <v>0.72</v>
      </c>
      <c r="H35" s="37">
        <v>0.82</v>
      </c>
      <c r="I35" s="37">
        <v>0.31</v>
      </c>
      <c r="J35" s="38">
        <v>1.56</v>
      </c>
      <c r="K35" s="22"/>
      <c r="L35" s="22"/>
      <c r="M35" s="22"/>
      <c r="N35" s="22"/>
      <c r="O35" s="22"/>
      <c r="P35" s="22"/>
    </row>
    <row r="36" spans="1:16" ht="39" customHeight="1" x14ac:dyDescent="0.2">
      <c r="A36" s="22"/>
      <c r="B36" s="35"/>
      <c r="C36" s="1155" t="s">
        <v>572</v>
      </c>
      <c r="D36" s="1155"/>
      <c r="E36" s="1156"/>
      <c r="F36" s="36">
        <v>1.35</v>
      </c>
      <c r="G36" s="37">
        <v>1.44</v>
      </c>
      <c r="H36" s="37">
        <v>0.82</v>
      </c>
      <c r="I36" s="37">
        <v>0.86</v>
      </c>
      <c r="J36" s="38">
        <v>0.6</v>
      </c>
      <c r="K36" s="22"/>
      <c r="L36" s="22"/>
      <c r="M36" s="22"/>
      <c r="N36" s="22"/>
      <c r="O36" s="22"/>
      <c r="P36" s="22"/>
    </row>
    <row r="37" spans="1:16" ht="39" customHeight="1" x14ac:dyDescent="0.2">
      <c r="A37" s="22"/>
      <c r="B37" s="35"/>
      <c r="C37" s="1155" t="s">
        <v>573</v>
      </c>
      <c r="D37" s="1155"/>
      <c r="E37" s="1156"/>
      <c r="F37" s="36">
        <v>0</v>
      </c>
      <c r="G37" s="37">
        <v>0</v>
      </c>
      <c r="H37" s="37">
        <v>0</v>
      </c>
      <c r="I37" s="37">
        <v>0.04</v>
      </c>
      <c r="J37" s="38">
        <v>0.01</v>
      </c>
      <c r="K37" s="22"/>
      <c r="L37" s="22"/>
      <c r="M37" s="22"/>
      <c r="N37" s="22"/>
      <c r="O37" s="22"/>
      <c r="P37" s="22"/>
    </row>
    <row r="38" spans="1:16" ht="39" customHeight="1" x14ac:dyDescent="0.2">
      <c r="A38" s="22"/>
      <c r="B38" s="35"/>
      <c r="C38" s="1155" t="s">
        <v>574</v>
      </c>
      <c r="D38" s="1155"/>
      <c r="E38" s="1156"/>
      <c r="F38" s="36">
        <v>0</v>
      </c>
      <c r="G38" s="37">
        <v>0</v>
      </c>
      <c r="H38" s="37">
        <v>0</v>
      </c>
      <c r="I38" s="37">
        <v>0</v>
      </c>
      <c r="J38" s="38">
        <v>0</v>
      </c>
      <c r="K38" s="22"/>
      <c r="L38" s="22"/>
      <c r="M38" s="22"/>
      <c r="N38" s="22"/>
      <c r="O38" s="22"/>
      <c r="P38" s="22"/>
    </row>
    <row r="39" spans="1:16" ht="39" customHeight="1" x14ac:dyDescent="0.2">
      <c r="A39" s="22"/>
      <c r="B39" s="35"/>
      <c r="C39" s="1155" t="s">
        <v>575</v>
      </c>
      <c r="D39" s="1155"/>
      <c r="E39" s="1156"/>
      <c r="F39" s="36">
        <v>0.02</v>
      </c>
      <c r="G39" s="37">
        <v>0.01</v>
      </c>
      <c r="H39" s="37">
        <v>0.01</v>
      </c>
      <c r="I39" s="37">
        <v>0.01</v>
      </c>
      <c r="J39" s="38">
        <v>0</v>
      </c>
      <c r="K39" s="22"/>
      <c r="L39" s="22"/>
      <c r="M39" s="22"/>
      <c r="N39" s="22"/>
      <c r="O39" s="22"/>
      <c r="P39" s="22"/>
    </row>
    <row r="40" spans="1:16" ht="39" customHeight="1" x14ac:dyDescent="0.2">
      <c r="A40" s="22"/>
      <c r="B40" s="35"/>
      <c r="C40" s="1155" t="s">
        <v>576</v>
      </c>
      <c r="D40" s="1155"/>
      <c r="E40" s="1156"/>
      <c r="F40" s="36">
        <v>0.1</v>
      </c>
      <c r="G40" s="37">
        <v>0.02</v>
      </c>
      <c r="H40" s="37">
        <v>0.02</v>
      </c>
      <c r="I40" s="37" t="s">
        <v>577</v>
      </c>
      <c r="J40" s="38">
        <v>0</v>
      </c>
      <c r="K40" s="22"/>
      <c r="L40" s="22"/>
      <c r="M40" s="22"/>
      <c r="N40" s="22"/>
      <c r="O40" s="22"/>
      <c r="P40" s="22"/>
    </row>
    <row r="41" spans="1:16" ht="39" customHeight="1" x14ac:dyDescent="0.2">
      <c r="A41" s="22"/>
      <c r="B41" s="35"/>
      <c r="C41" s="1155" t="s">
        <v>578</v>
      </c>
      <c r="D41" s="1155"/>
      <c r="E41" s="1156"/>
      <c r="F41" s="36">
        <v>0.08</v>
      </c>
      <c r="G41" s="37">
        <v>0.12</v>
      </c>
      <c r="H41" s="37">
        <v>0.08</v>
      </c>
      <c r="I41" s="37" t="s">
        <v>579</v>
      </c>
      <c r="J41" s="38">
        <v>0</v>
      </c>
      <c r="K41" s="22"/>
      <c r="L41" s="22"/>
      <c r="M41" s="22"/>
      <c r="N41" s="22"/>
      <c r="O41" s="22"/>
      <c r="P41" s="22"/>
    </row>
    <row r="42" spans="1:16" ht="39" customHeight="1" x14ac:dyDescent="0.2">
      <c r="A42" s="22"/>
      <c r="B42" s="39"/>
      <c r="C42" s="1155" t="s">
        <v>580</v>
      </c>
      <c r="D42" s="1155"/>
      <c r="E42" s="1156"/>
      <c r="F42" s="36" t="s">
        <v>519</v>
      </c>
      <c r="G42" s="37" t="s">
        <v>519</v>
      </c>
      <c r="H42" s="37" t="s">
        <v>519</v>
      </c>
      <c r="I42" s="37" t="s">
        <v>519</v>
      </c>
      <c r="J42" s="38" t="s">
        <v>519</v>
      </c>
      <c r="K42" s="22"/>
      <c r="L42" s="22"/>
      <c r="M42" s="22"/>
      <c r="N42" s="22"/>
      <c r="O42" s="22"/>
      <c r="P42" s="22"/>
    </row>
    <row r="43" spans="1:16" ht="39" customHeight="1" thickBot="1" x14ac:dyDescent="0.25">
      <c r="A43" s="22"/>
      <c r="B43" s="40"/>
      <c r="C43" s="1157" t="s">
        <v>581</v>
      </c>
      <c r="D43" s="1157"/>
      <c r="E43" s="1158"/>
      <c r="F43" s="41" t="s">
        <v>519</v>
      </c>
      <c r="G43" s="42" t="s">
        <v>519</v>
      </c>
      <c r="H43" s="42" t="s">
        <v>519</v>
      </c>
      <c r="I43" s="42" t="s">
        <v>519</v>
      </c>
      <c r="J43" s="43" t="s">
        <v>519</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row r="49" ht="13.5" hidden="1" customHeight="1" x14ac:dyDescent="0.2"/>
    <row r="50" ht="13.5" hidden="1" customHeight="1" x14ac:dyDescent="0.2"/>
    <row r="51" ht="13.5" hidden="1" customHeight="1" x14ac:dyDescent="0.2"/>
  </sheetData>
  <sheetProtection algorithmName="SHA-512" hashValue="z5NI8EsfKzqVe77bO16i/IZJw4VepKpmweEVzGjwHFOca8C4zh8J51N7WiQKec+kk87+dsuijRZfwuID+CxBlQ==" saltValue="bKMkbG5Low7MrNj89Jxd2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election activeCell="AN65" sqref="AN65:DC69"/>
    </sheetView>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561</v>
      </c>
      <c r="L44" s="54" t="s">
        <v>562</v>
      </c>
      <c r="M44" s="54" t="s">
        <v>563</v>
      </c>
      <c r="N44" s="54" t="s">
        <v>564</v>
      </c>
      <c r="O44" s="55" t="s">
        <v>565</v>
      </c>
      <c r="P44" s="46"/>
      <c r="Q44" s="46"/>
      <c r="R44" s="46"/>
      <c r="S44" s="46"/>
      <c r="T44" s="46"/>
      <c r="U44" s="46"/>
    </row>
    <row r="45" spans="1:21" ht="30.75" customHeight="1" x14ac:dyDescent="0.2">
      <c r="A45" s="46"/>
      <c r="B45" s="1179" t="s">
        <v>11</v>
      </c>
      <c r="C45" s="1180"/>
      <c r="D45" s="56"/>
      <c r="E45" s="1185" t="s">
        <v>12</v>
      </c>
      <c r="F45" s="1185"/>
      <c r="G45" s="1185"/>
      <c r="H45" s="1185"/>
      <c r="I45" s="1185"/>
      <c r="J45" s="1186"/>
      <c r="K45" s="57">
        <v>401</v>
      </c>
      <c r="L45" s="58">
        <v>372</v>
      </c>
      <c r="M45" s="58">
        <v>373</v>
      </c>
      <c r="N45" s="58">
        <v>397</v>
      </c>
      <c r="O45" s="59">
        <v>433</v>
      </c>
      <c r="P45" s="46"/>
      <c r="Q45" s="46"/>
      <c r="R45" s="46"/>
      <c r="S45" s="46"/>
      <c r="T45" s="46"/>
      <c r="U45" s="46"/>
    </row>
    <row r="46" spans="1:21" ht="30.75" customHeight="1" x14ac:dyDescent="0.2">
      <c r="A46" s="46"/>
      <c r="B46" s="1181"/>
      <c r="C46" s="1182"/>
      <c r="D46" s="60"/>
      <c r="E46" s="1163" t="s">
        <v>13</v>
      </c>
      <c r="F46" s="1163"/>
      <c r="G46" s="1163"/>
      <c r="H46" s="1163"/>
      <c r="I46" s="1163"/>
      <c r="J46" s="1164"/>
      <c r="K46" s="61" t="s">
        <v>519</v>
      </c>
      <c r="L46" s="62" t="s">
        <v>519</v>
      </c>
      <c r="M46" s="62" t="s">
        <v>519</v>
      </c>
      <c r="N46" s="62" t="s">
        <v>519</v>
      </c>
      <c r="O46" s="63" t="s">
        <v>519</v>
      </c>
      <c r="P46" s="46"/>
      <c r="Q46" s="46"/>
      <c r="R46" s="46"/>
      <c r="S46" s="46"/>
      <c r="T46" s="46"/>
      <c r="U46" s="46"/>
    </row>
    <row r="47" spans="1:21" ht="30.75" customHeight="1" x14ac:dyDescent="0.2">
      <c r="A47" s="46"/>
      <c r="B47" s="1181"/>
      <c r="C47" s="1182"/>
      <c r="D47" s="60"/>
      <c r="E47" s="1163" t="s">
        <v>14</v>
      </c>
      <c r="F47" s="1163"/>
      <c r="G47" s="1163"/>
      <c r="H47" s="1163"/>
      <c r="I47" s="1163"/>
      <c r="J47" s="1164"/>
      <c r="K47" s="61" t="s">
        <v>519</v>
      </c>
      <c r="L47" s="62" t="s">
        <v>519</v>
      </c>
      <c r="M47" s="62" t="s">
        <v>519</v>
      </c>
      <c r="N47" s="62" t="s">
        <v>519</v>
      </c>
      <c r="O47" s="63" t="s">
        <v>519</v>
      </c>
      <c r="P47" s="46"/>
      <c r="Q47" s="46"/>
      <c r="R47" s="46"/>
      <c r="S47" s="46"/>
      <c r="T47" s="46"/>
      <c r="U47" s="46"/>
    </row>
    <row r="48" spans="1:21" ht="30.75" customHeight="1" x14ac:dyDescent="0.2">
      <c r="A48" s="46"/>
      <c r="B48" s="1181"/>
      <c r="C48" s="1182"/>
      <c r="D48" s="60"/>
      <c r="E48" s="1163" t="s">
        <v>15</v>
      </c>
      <c r="F48" s="1163"/>
      <c r="G48" s="1163"/>
      <c r="H48" s="1163"/>
      <c r="I48" s="1163"/>
      <c r="J48" s="1164"/>
      <c r="K48" s="61">
        <v>202</v>
      </c>
      <c r="L48" s="62">
        <v>222</v>
      </c>
      <c r="M48" s="62">
        <v>236</v>
      </c>
      <c r="N48" s="62">
        <v>237</v>
      </c>
      <c r="O48" s="63">
        <v>241</v>
      </c>
      <c r="P48" s="46"/>
      <c r="Q48" s="46"/>
      <c r="R48" s="46"/>
      <c r="S48" s="46"/>
      <c r="T48" s="46"/>
      <c r="U48" s="46"/>
    </row>
    <row r="49" spans="1:21" ht="30.75" customHeight="1" x14ac:dyDescent="0.2">
      <c r="A49" s="46"/>
      <c r="B49" s="1181"/>
      <c r="C49" s="1182"/>
      <c r="D49" s="60"/>
      <c r="E49" s="1163" t="s">
        <v>16</v>
      </c>
      <c r="F49" s="1163"/>
      <c r="G49" s="1163"/>
      <c r="H49" s="1163"/>
      <c r="I49" s="1163"/>
      <c r="J49" s="1164"/>
      <c r="K49" s="61">
        <v>12</v>
      </c>
      <c r="L49" s="62">
        <v>9</v>
      </c>
      <c r="M49" s="62">
        <v>9</v>
      </c>
      <c r="N49" s="62">
        <v>15</v>
      </c>
      <c r="O49" s="63">
        <v>11</v>
      </c>
      <c r="P49" s="46"/>
      <c r="Q49" s="46"/>
      <c r="R49" s="46"/>
      <c r="S49" s="46"/>
      <c r="T49" s="46"/>
      <c r="U49" s="46"/>
    </row>
    <row r="50" spans="1:21" ht="30.75" customHeight="1" x14ac:dyDescent="0.2">
      <c r="A50" s="46"/>
      <c r="B50" s="1181"/>
      <c r="C50" s="1182"/>
      <c r="D50" s="60"/>
      <c r="E50" s="1163" t="s">
        <v>17</v>
      </c>
      <c r="F50" s="1163"/>
      <c r="G50" s="1163"/>
      <c r="H50" s="1163"/>
      <c r="I50" s="1163"/>
      <c r="J50" s="1164"/>
      <c r="K50" s="61">
        <v>3</v>
      </c>
      <c r="L50" s="62">
        <v>0</v>
      </c>
      <c r="M50" s="62">
        <v>0</v>
      </c>
      <c r="N50" s="62">
        <v>0</v>
      </c>
      <c r="O50" s="63">
        <v>0</v>
      </c>
      <c r="P50" s="46"/>
      <c r="Q50" s="46"/>
      <c r="R50" s="46"/>
      <c r="S50" s="46"/>
      <c r="T50" s="46"/>
      <c r="U50" s="46"/>
    </row>
    <row r="51" spans="1:21" ht="30.75" customHeight="1" x14ac:dyDescent="0.2">
      <c r="A51" s="46"/>
      <c r="B51" s="1183"/>
      <c r="C51" s="1184"/>
      <c r="D51" s="64"/>
      <c r="E51" s="1163" t="s">
        <v>18</v>
      </c>
      <c r="F51" s="1163"/>
      <c r="G51" s="1163"/>
      <c r="H51" s="1163"/>
      <c r="I51" s="1163"/>
      <c r="J51" s="1164"/>
      <c r="K51" s="61">
        <v>0</v>
      </c>
      <c r="L51" s="62">
        <v>0</v>
      </c>
      <c r="M51" s="62">
        <v>0</v>
      </c>
      <c r="N51" s="62">
        <v>0</v>
      </c>
      <c r="O51" s="63">
        <v>0</v>
      </c>
      <c r="P51" s="46"/>
      <c r="Q51" s="46"/>
      <c r="R51" s="46"/>
      <c r="S51" s="46"/>
      <c r="T51" s="46"/>
      <c r="U51" s="46"/>
    </row>
    <row r="52" spans="1:21" ht="30.75" customHeight="1" x14ac:dyDescent="0.2">
      <c r="A52" s="46"/>
      <c r="B52" s="1161" t="s">
        <v>19</v>
      </c>
      <c r="C52" s="1162"/>
      <c r="D52" s="64"/>
      <c r="E52" s="1163" t="s">
        <v>20</v>
      </c>
      <c r="F52" s="1163"/>
      <c r="G52" s="1163"/>
      <c r="H52" s="1163"/>
      <c r="I52" s="1163"/>
      <c r="J52" s="1164"/>
      <c r="K52" s="61">
        <v>403</v>
      </c>
      <c r="L52" s="62">
        <v>387</v>
      </c>
      <c r="M52" s="62">
        <v>397</v>
      </c>
      <c r="N52" s="62">
        <v>415</v>
      </c>
      <c r="O52" s="63">
        <v>435</v>
      </c>
      <c r="P52" s="46"/>
      <c r="Q52" s="46"/>
      <c r="R52" s="46"/>
      <c r="S52" s="46"/>
      <c r="T52" s="46"/>
      <c r="U52" s="46"/>
    </row>
    <row r="53" spans="1:21" ht="30.75" customHeight="1" thickBot="1" x14ac:dyDescent="0.25">
      <c r="A53" s="46"/>
      <c r="B53" s="1165" t="s">
        <v>21</v>
      </c>
      <c r="C53" s="1166"/>
      <c r="D53" s="65"/>
      <c r="E53" s="1167" t="s">
        <v>22</v>
      </c>
      <c r="F53" s="1167"/>
      <c r="G53" s="1167"/>
      <c r="H53" s="1167"/>
      <c r="I53" s="1167"/>
      <c r="J53" s="1168"/>
      <c r="K53" s="66">
        <v>215</v>
      </c>
      <c r="L53" s="67">
        <v>216</v>
      </c>
      <c r="M53" s="67">
        <v>221</v>
      </c>
      <c r="N53" s="67">
        <v>234</v>
      </c>
      <c r="O53" s="68">
        <v>250</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582</v>
      </c>
      <c r="P55" s="46"/>
      <c r="Q55" s="46"/>
      <c r="R55" s="46"/>
      <c r="S55" s="46"/>
      <c r="T55" s="46"/>
      <c r="U55" s="46"/>
    </row>
    <row r="56" spans="1:21" ht="31.5" customHeight="1" thickBot="1" x14ac:dyDescent="0.25">
      <c r="A56" s="46"/>
      <c r="B56" s="74"/>
      <c r="C56" s="75"/>
      <c r="D56" s="75"/>
      <c r="E56" s="76"/>
      <c r="F56" s="76"/>
      <c r="G56" s="76"/>
      <c r="H56" s="76"/>
      <c r="I56" s="76"/>
      <c r="J56" s="77" t="s">
        <v>2</v>
      </c>
      <c r="K56" s="78" t="s">
        <v>583</v>
      </c>
      <c r="L56" s="79" t="s">
        <v>584</v>
      </c>
      <c r="M56" s="79" t="s">
        <v>585</v>
      </c>
      <c r="N56" s="79" t="s">
        <v>586</v>
      </c>
      <c r="O56" s="80" t="s">
        <v>587</v>
      </c>
      <c r="P56" s="46"/>
      <c r="Q56" s="46"/>
      <c r="R56" s="46"/>
      <c r="S56" s="46"/>
      <c r="T56" s="46"/>
      <c r="U56" s="46"/>
    </row>
    <row r="57" spans="1:21" ht="31.5" customHeight="1" x14ac:dyDescent="0.2">
      <c r="B57" s="1169" t="s">
        <v>25</v>
      </c>
      <c r="C57" s="1170"/>
      <c r="D57" s="1173" t="s">
        <v>26</v>
      </c>
      <c r="E57" s="1174"/>
      <c r="F57" s="1174"/>
      <c r="G57" s="1174"/>
      <c r="H57" s="1174"/>
      <c r="I57" s="1174"/>
      <c r="J57" s="1175"/>
      <c r="K57" s="81"/>
      <c r="L57" s="82"/>
      <c r="M57" s="82"/>
      <c r="N57" s="82"/>
      <c r="O57" s="83"/>
    </row>
    <row r="58" spans="1:21" ht="31.5" customHeight="1" thickBot="1" x14ac:dyDescent="0.25">
      <c r="B58" s="1171"/>
      <c r="C58" s="1172"/>
      <c r="D58" s="1176" t="s">
        <v>27</v>
      </c>
      <c r="E58" s="1177"/>
      <c r="F58" s="1177"/>
      <c r="G58" s="1177"/>
      <c r="H58" s="1177"/>
      <c r="I58" s="1177"/>
      <c r="J58" s="1178"/>
      <c r="K58" s="84"/>
      <c r="L58" s="85"/>
      <c r="M58" s="85"/>
      <c r="N58" s="85"/>
      <c r="O58" s="86"/>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GHFVzuTv8DStZ1Xa0k753FA5LezfSW0bSNsVHhmL1rWSFFJRNMwpeG8jNdMQmYlxZdWkOfVbOloO6cqst8jIMQ==" saltValue="cg/DyCESQu3M0oky1k6tL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3"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election activeCell="AN65" sqref="AN65:DC69"/>
    </sheetView>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561</v>
      </c>
      <c r="J40" s="98" t="s">
        <v>562</v>
      </c>
      <c r="K40" s="98" t="s">
        <v>563</v>
      </c>
      <c r="L40" s="98" t="s">
        <v>564</v>
      </c>
      <c r="M40" s="99" t="s">
        <v>565</v>
      </c>
    </row>
    <row r="41" spans="2:13" ht="27.75" customHeight="1" x14ac:dyDescent="0.2">
      <c r="B41" s="1199" t="s">
        <v>30</v>
      </c>
      <c r="C41" s="1200"/>
      <c r="D41" s="100"/>
      <c r="E41" s="1201" t="s">
        <v>31</v>
      </c>
      <c r="F41" s="1201"/>
      <c r="G41" s="1201"/>
      <c r="H41" s="1202"/>
      <c r="I41" s="339">
        <v>4434</v>
      </c>
      <c r="J41" s="340">
        <v>4554</v>
      </c>
      <c r="K41" s="340">
        <v>4512</v>
      </c>
      <c r="L41" s="340">
        <v>4443</v>
      </c>
      <c r="M41" s="341">
        <v>4266</v>
      </c>
    </row>
    <row r="42" spans="2:13" ht="27.75" customHeight="1" x14ac:dyDescent="0.2">
      <c r="B42" s="1189"/>
      <c r="C42" s="1190"/>
      <c r="D42" s="101"/>
      <c r="E42" s="1193" t="s">
        <v>32</v>
      </c>
      <c r="F42" s="1193"/>
      <c r="G42" s="1193"/>
      <c r="H42" s="1194"/>
      <c r="I42" s="342">
        <v>1</v>
      </c>
      <c r="J42" s="343">
        <v>1</v>
      </c>
      <c r="K42" s="343">
        <v>0</v>
      </c>
      <c r="L42" s="343">
        <v>0</v>
      </c>
      <c r="M42" s="344">
        <v>0</v>
      </c>
    </row>
    <row r="43" spans="2:13" ht="27.75" customHeight="1" x14ac:dyDescent="0.2">
      <c r="B43" s="1189"/>
      <c r="C43" s="1190"/>
      <c r="D43" s="101"/>
      <c r="E43" s="1193" t="s">
        <v>33</v>
      </c>
      <c r="F43" s="1193"/>
      <c r="G43" s="1193"/>
      <c r="H43" s="1194"/>
      <c r="I43" s="342">
        <v>1779</v>
      </c>
      <c r="J43" s="343">
        <v>1896</v>
      </c>
      <c r="K43" s="343">
        <v>1984</v>
      </c>
      <c r="L43" s="343">
        <v>1976</v>
      </c>
      <c r="M43" s="344">
        <v>1906</v>
      </c>
    </row>
    <row r="44" spans="2:13" ht="27.75" customHeight="1" x14ac:dyDescent="0.2">
      <c r="B44" s="1189"/>
      <c r="C44" s="1190"/>
      <c r="D44" s="101"/>
      <c r="E44" s="1193" t="s">
        <v>34</v>
      </c>
      <c r="F44" s="1193"/>
      <c r="G44" s="1193"/>
      <c r="H44" s="1194"/>
      <c r="I44" s="342">
        <v>35</v>
      </c>
      <c r="J44" s="343">
        <v>47</v>
      </c>
      <c r="K44" s="343">
        <v>92</v>
      </c>
      <c r="L44" s="343">
        <v>85</v>
      </c>
      <c r="M44" s="344">
        <v>108</v>
      </c>
    </row>
    <row r="45" spans="2:13" ht="27.75" customHeight="1" x14ac:dyDescent="0.2">
      <c r="B45" s="1189"/>
      <c r="C45" s="1190"/>
      <c r="D45" s="101"/>
      <c r="E45" s="1193" t="s">
        <v>35</v>
      </c>
      <c r="F45" s="1193"/>
      <c r="G45" s="1193"/>
      <c r="H45" s="1194"/>
      <c r="I45" s="342">
        <v>387</v>
      </c>
      <c r="J45" s="343">
        <v>356</v>
      </c>
      <c r="K45" s="343">
        <v>343</v>
      </c>
      <c r="L45" s="343">
        <v>363</v>
      </c>
      <c r="M45" s="344">
        <v>340</v>
      </c>
    </row>
    <row r="46" spans="2:13" ht="27.75" customHeight="1" x14ac:dyDescent="0.2">
      <c r="B46" s="1189"/>
      <c r="C46" s="1190"/>
      <c r="D46" s="102"/>
      <c r="E46" s="1193" t="s">
        <v>36</v>
      </c>
      <c r="F46" s="1193"/>
      <c r="G46" s="1193"/>
      <c r="H46" s="1194"/>
      <c r="I46" s="342" t="s">
        <v>519</v>
      </c>
      <c r="J46" s="343" t="s">
        <v>519</v>
      </c>
      <c r="K46" s="343" t="s">
        <v>519</v>
      </c>
      <c r="L46" s="343" t="s">
        <v>519</v>
      </c>
      <c r="M46" s="344" t="s">
        <v>519</v>
      </c>
    </row>
    <row r="47" spans="2:13" ht="27.75" customHeight="1" x14ac:dyDescent="0.2">
      <c r="B47" s="1189"/>
      <c r="C47" s="1190"/>
      <c r="D47" s="103"/>
      <c r="E47" s="1203" t="s">
        <v>37</v>
      </c>
      <c r="F47" s="1204"/>
      <c r="G47" s="1204"/>
      <c r="H47" s="1205"/>
      <c r="I47" s="342" t="s">
        <v>519</v>
      </c>
      <c r="J47" s="343" t="s">
        <v>519</v>
      </c>
      <c r="K47" s="343" t="s">
        <v>519</v>
      </c>
      <c r="L47" s="343" t="s">
        <v>519</v>
      </c>
      <c r="M47" s="344" t="s">
        <v>519</v>
      </c>
    </row>
    <row r="48" spans="2:13" ht="27.75" customHeight="1" x14ac:dyDescent="0.2">
      <c r="B48" s="1189"/>
      <c r="C48" s="1190"/>
      <c r="D48" s="101"/>
      <c r="E48" s="1193" t="s">
        <v>38</v>
      </c>
      <c r="F48" s="1193"/>
      <c r="G48" s="1193"/>
      <c r="H48" s="1194"/>
      <c r="I48" s="342" t="s">
        <v>519</v>
      </c>
      <c r="J48" s="343" t="s">
        <v>519</v>
      </c>
      <c r="K48" s="343" t="s">
        <v>519</v>
      </c>
      <c r="L48" s="343" t="s">
        <v>519</v>
      </c>
      <c r="M48" s="344" t="s">
        <v>519</v>
      </c>
    </row>
    <row r="49" spans="2:13" ht="27.75" customHeight="1" x14ac:dyDescent="0.2">
      <c r="B49" s="1191"/>
      <c r="C49" s="1192"/>
      <c r="D49" s="101"/>
      <c r="E49" s="1193" t="s">
        <v>39</v>
      </c>
      <c r="F49" s="1193"/>
      <c r="G49" s="1193"/>
      <c r="H49" s="1194"/>
      <c r="I49" s="342" t="s">
        <v>519</v>
      </c>
      <c r="J49" s="343" t="s">
        <v>519</v>
      </c>
      <c r="K49" s="343" t="s">
        <v>519</v>
      </c>
      <c r="L49" s="343" t="s">
        <v>519</v>
      </c>
      <c r="M49" s="344" t="s">
        <v>519</v>
      </c>
    </row>
    <row r="50" spans="2:13" ht="27.75" customHeight="1" x14ac:dyDescent="0.2">
      <c r="B50" s="1187" t="s">
        <v>40</v>
      </c>
      <c r="C50" s="1188"/>
      <c r="D50" s="104"/>
      <c r="E50" s="1193" t="s">
        <v>41</v>
      </c>
      <c r="F50" s="1193"/>
      <c r="G50" s="1193"/>
      <c r="H50" s="1194"/>
      <c r="I50" s="342">
        <v>1240</v>
      </c>
      <c r="J50" s="343">
        <v>997</v>
      </c>
      <c r="K50" s="343">
        <v>956</v>
      </c>
      <c r="L50" s="343">
        <v>952</v>
      </c>
      <c r="M50" s="344">
        <v>1110</v>
      </c>
    </row>
    <row r="51" spans="2:13" ht="27.75" customHeight="1" x14ac:dyDescent="0.2">
      <c r="B51" s="1189"/>
      <c r="C51" s="1190"/>
      <c r="D51" s="101"/>
      <c r="E51" s="1193" t="s">
        <v>42</v>
      </c>
      <c r="F51" s="1193"/>
      <c r="G51" s="1193"/>
      <c r="H51" s="1194"/>
      <c r="I51" s="342">
        <v>150</v>
      </c>
      <c r="J51" s="343">
        <v>144</v>
      </c>
      <c r="K51" s="343">
        <v>136</v>
      </c>
      <c r="L51" s="343">
        <v>108</v>
      </c>
      <c r="M51" s="344">
        <v>82</v>
      </c>
    </row>
    <row r="52" spans="2:13" ht="27.75" customHeight="1" x14ac:dyDescent="0.2">
      <c r="B52" s="1191"/>
      <c r="C52" s="1192"/>
      <c r="D52" s="101"/>
      <c r="E52" s="1193" t="s">
        <v>43</v>
      </c>
      <c r="F52" s="1193"/>
      <c r="G52" s="1193"/>
      <c r="H52" s="1194"/>
      <c r="I52" s="342">
        <v>4353</v>
      </c>
      <c r="J52" s="343">
        <v>4327</v>
      </c>
      <c r="K52" s="343">
        <v>4269</v>
      </c>
      <c r="L52" s="343">
        <v>4241</v>
      </c>
      <c r="M52" s="344">
        <v>4074</v>
      </c>
    </row>
    <row r="53" spans="2:13" ht="27.75" customHeight="1" thickBot="1" x14ac:dyDescent="0.25">
      <c r="B53" s="1195" t="s">
        <v>44</v>
      </c>
      <c r="C53" s="1196"/>
      <c r="D53" s="105"/>
      <c r="E53" s="1197" t="s">
        <v>45</v>
      </c>
      <c r="F53" s="1197"/>
      <c r="G53" s="1197"/>
      <c r="H53" s="1198"/>
      <c r="I53" s="345">
        <v>893</v>
      </c>
      <c r="J53" s="346">
        <v>1385</v>
      </c>
      <c r="K53" s="346">
        <v>1570</v>
      </c>
      <c r="L53" s="346">
        <v>1567</v>
      </c>
      <c r="M53" s="347">
        <v>1355</v>
      </c>
    </row>
    <row r="54" spans="2:13" ht="27.75" customHeight="1" x14ac:dyDescent="0.2">
      <c r="B54" s="106" t="s">
        <v>46</v>
      </c>
      <c r="C54" s="107"/>
      <c r="D54" s="107"/>
      <c r="E54" s="108"/>
      <c r="F54" s="108"/>
      <c r="G54" s="108"/>
      <c r="H54" s="108"/>
      <c r="I54" s="109"/>
      <c r="J54" s="109"/>
      <c r="K54" s="109"/>
      <c r="L54" s="109"/>
      <c r="M54" s="109"/>
    </row>
    <row r="55" spans="2:13" ht="13.2" x14ac:dyDescent="0.2"/>
  </sheetData>
  <sheetProtection algorithmName="SHA-512" hashValue="rXjNQNHcMZyBdnlCwuu23iCivl6b6IZc8BsedHF/B905zKZP/02wEvLlC69A06Ss/8Rd83qCRAGPpkoDdi2Uww==" saltValue="auQcGeyFnQJLU84wvpLqc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70"/>
  <sheetViews>
    <sheetView showGridLines="0" zoomScale="75" zoomScaleNormal="75" zoomScaleSheetLayoutView="100" workbookViewId="0">
      <selection activeCell="AN65" sqref="AN65:DC69"/>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47</v>
      </c>
    </row>
    <row r="54" spans="2:8" ht="29.25" customHeight="1" thickBot="1" x14ac:dyDescent="0.3">
      <c r="B54" s="111" t="s">
        <v>1</v>
      </c>
      <c r="C54" s="112"/>
      <c r="D54" s="112"/>
      <c r="E54" s="113" t="s">
        <v>2</v>
      </c>
      <c r="F54" s="114" t="s">
        <v>563</v>
      </c>
      <c r="G54" s="114" t="s">
        <v>564</v>
      </c>
      <c r="H54" s="115" t="s">
        <v>565</v>
      </c>
    </row>
    <row r="55" spans="2:8" ht="52.5" customHeight="1" x14ac:dyDescent="0.2">
      <c r="B55" s="116"/>
      <c r="C55" s="1214" t="s">
        <v>48</v>
      </c>
      <c r="D55" s="1214"/>
      <c r="E55" s="1215"/>
      <c r="F55" s="117">
        <v>395</v>
      </c>
      <c r="G55" s="117">
        <v>395</v>
      </c>
      <c r="H55" s="118">
        <v>517</v>
      </c>
    </row>
    <row r="56" spans="2:8" ht="52.5" customHeight="1" x14ac:dyDescent="0.2">
      <c r="B56" s="119"/>
      <c r="C56" s="1216" t="s">
        <v>49</v>
      </c>
      <c r="D56" s="1216"/>
      <c r="E56" s="1217"/>
      <c r="F56" s="120">
        <v>84</v>
      </c>
      <c r="G56" s="120">
        <v>83</v>
      </c>
      <c r="H56" s="121">
        <v>83</v>
      </c>
    </row>
    <row r="57" spans="2:8" ht="53.25" customHeight="1" x14ac:dyDescent="0.2">
      <c r="B57" s="119"/>
      <c r="C57" s="1218" t="s">
        <v>50</v>
      </c>
      <c r="D57" s="1218"/>
      <c r="E57" s="1219"/>
      <c r="F57" s="122">
        <v>361</v>
      </c>
      <c r="G57" s="122">
        <v>359</v>
      </c>
      <c r="H57" s="123">
        <v>393</v>
      </c>
    </row>
    <row r="58" spans="2:8" ht="45.75" customHeight="1" x14ac:dyDescent="0.2">
      <c r="B58" s="124"/>
      <c r="C58" s="1206" t="s">
        <v>599</v>
      </c>
      <c r="D58" s="1207"/>
      <c r="E58" s="1208"/>
      <c r="F58" s="125">
        <v>240</v>
      </c>
      <c r="G58" s="125">
        <v>234</v>
      </c>
      <c r="H58" s="126">
        <v>264</v>
      </c>
    </row>
    <row r="59" spans="2:8" ht="45.75" customHeight="1" x14ac:dyDescent="0.2">
      <c r="B59" s="124"/>
      <c r="C59" s="1206" t="s">
        <v>600</v>
      </c>
      <c r="D59" s="1207"/>
      <c r="E59" s="1208"/>
      <c r="F59" s="125">
        <v>100</v>
      </c>
      <c r="G59" s="125">
        <v>96</v>
      </c>
      <c r="H59" s="126">
        <v>93</v>
      </c>
    </row>
    <row r="60" spans="2:8" ht="45.75" customHeight="1" x14ac:dyDescent="0.2">
      <c r="B60" s="124"/>
      <c r="C60" s="1206" t="s">
        <v>602</v>
      </c>
      <c r="D60" s="1207"/>
      <c r="E60" s="1208"/>
      <c r="F60" s="125">
        <v>2</v>
      </c>
      <c r="G60" s="125">
        <v>7</v>
      </c>
      <c r="H60" s="126">
        <v>12</v>
      </c>
    </row>
    <row r="61" spans="2:8" ht="45.75" customHeight="1" x14ac:dyDescent="0.2">
      <c r="B61" s="124"/>
      <c r="C61" s="1206" t="s">
        <v>601</v>
      </c>
      <c r="D61" s="1207"/>
      <c r="E61" s="1208"/>
      <c r="F61" s="125">
        <v>7</v>
      </c>
      <c r="G61" s="125">
        <v>8</v>
      </c>
      <c r="H61" s="126">
        <v>11</v>
      </c>
    </row>
    <row r="62" spans="2:8" ht="45.75" customHeight="1" thickBot="1" x14ac:dyDescent="0.25">
      <c r="B62" s="127"/>
      <c r="C62" s="1209" t="s">
        <v>603</v>
      </c>
      <c r="D62" s="1210"/>
      <c r="E62" s="1211"/>
      <c r="F62" s="128">
        <v>10</v>
      </c>
      <c r="G62" s="128">
        <v>10</v>
      </c>
      <c r="H62" s="129">
        <v>10</v>
      </c>
    </row>
    <row r="63" spans="2:8" ht="52.5" customHeight="1" thickBot="1" x14ac:dyDescent="0.25">
      <c r="B63" s="130"/>
      <c r="C63" s="1212" t="s">
        <v>51</v>
      </c>
      <c r="D63" s="1212"/>
      <c r="E63" s="1213"/>
      <c r="F63" s="131">
        <v>841</v>
      </c>
      <c r="G63" s="131">
        <v>837</v>
      </c>
      <c r="H63" s="132">
        <v>993</v>
      </c>
    </row>
    <row r="64" spans="2:8" ht="13.2" x14ac:dyDescent="0.2"/>
    <row r="65" ht="13.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sheetData>
  <sheetProtection algorithmName="SHA-512" hashValue="k0jSrKdX3tJD7TAQ0qQ+FxkXt51TkMWsMmtNw6N0DNSWRbcSYLnp1qMhFxK+bxHO+srWnPkG+et6nSvL6dM3vQ==" saltValue="HlrmI53eRNupS8HdWKbYX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election activeCell="AN65" sqref="AN65:DC69"/>
    </sheetView>
  </sheetViews>
  <sheetFormatPr defaultColWidth="0" defaultRowHeight="13.5" customHeight="1" zeroHeight="1" x14ac:dyDescent="0.2"/>
  <cols>
    <col min="1" max="1" width="6.33203125" style="252" customWidth="1"/>
    <col min="2" max="107" width="2.44140625" style="252" customWidth="1"/>
    <col min="108" max="108" width="6.109375" style="258" customWidth="1"/>
    <col min="109" max="109" width="5.88671875" style="256" customWidth="1"/>
    <col min="110" max="16384" width="8.6640625" style="252" hidden="1"/>
  </cols>
  <sheetData>
    <row r="1" spans="1:109" ht="42.75" customHeight="1" x14ac:dyDescent="0.2">
      <c r="A1" s="349"/>
      <c r="B1" s="350"/>
      <c r="DD1" s="252"/>
      <c r="DE1" s="252"/>
    </row>
    <row r="2" spans="1:109" ht="25.5" customHeight="1" x14ac:dyDescent="0.2">
      <c r="A2" s="351"/>
      <c r="C2" s="351"/>
      <c r="O2" s="351"/>
      <c r="P2" s="351"/>
      <c r="Q2" s="351"/>
      <c r="R2" s="351"/>
      <c r="S2" s="351"/>
      <c r="T2" s="351"/>
      <c r="U2" s="351"/>
      <c r="V2" s="351"/>
      <c r="W2" s="351"/>
      <c r="X2" s="351"/>
      <c r="Y2" s="351"/>
      <c r="Z2" s="351"/>
      <c r="AA2" s="351"/>
      <c r="AB2" s="351"/>
      <c r="AC2" s="351"/>
      <c r="AD2" s="351"/>
      <c r="AE2" s="351"/>
      <c r="AF2" s="351"/>
      <c r="AG2" s="351"/>
      <c r="AH2" s="351"/>
      <c r="AI2" s="351"/>
      <c r="AU2" s="351"/>
      <c r="BG2" s="351"/>
      <c r="BS2" s="351"/>
      <c r="CE2" s="351"/>
      <c r="CQ2" s="351"/>
      <c r="DD2" s="252"/>
      <c r="DE2" s="252"/>
    </row>
    <row r="3" spans="1:109" ht="25.5" customHeight="1" x14ac:dyDescent="0.2">
      <c r="A3" s="351"/>
      <c r="C3" s="351"/>
      <c r="O3" s="351"/>
      <c r="P3" s="351"/>
      <c r="Q3" s="351"/>
      <c r="R3" s="351"/>
      <c r="S3" s="351"/>
      <c r="T3" s="351"/>
      <c r="U3" s="351"/>
      <c r="V3" s="351"/>
      <c r="W3" s="351"/>
      <c r="X3" s="351"/>
      <c r="Y3" s="351"/>
      <c r="Z3" s="351"/>
      <c r="AA3" s="351"/>
      <c r="AB3" s="351"/>
      <c r="AC3" s="351"/>
      <c r="AD3" s="351"/>
      <c r="AE3" s="351"/>
      <c r="AF3" s="351"/>
      <c r="AG3" s="351"/>
      <c r="AH3" s="351"/>
      <c r="AI3" s="351"/>
      <c r="AU3" s="351"/>
      <c r="BG3" s="351"/>
      <c r="BS3" s="351"/>
      <c r="CE3" s="351"/>
      <c r="CQ3" s="351"/>
      <c r="DD3" s="252"/>
      <c r="DE3" s="252"/>
    </row>
    <row r="4" spans="1:109" s="250" customFormat="1" ht="13.2" x14ac:dyDescent="0.2">
      <c r="A4" s="351"/>
      <c r="B4" s="351"/>
      <c r="C4" s="351"/>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c r="AL4" s="351"/>
      <c r="AM4" s="351"/>
      <c r="AN4" s="351"/>
      <c r="AO4" s="351"/>
      <c r="AP4" s="351"/>
      <c r="AQ4" s="351"/>
      <c r="AR4" s="351"/>
      <c r="AS4" s="351"/>
      <c r="AT4" s="351"/>
      <c r="AU4" s="351"/>
      <c r="AV4" s="351"/>
      <c r="AW4" s="351"/>
      <c r="AX4" s="351"/>
      <c r="AY4" s="351"/>
      <c r="AZ4" s="351"/>
      <c r="BA4" s="351"/>
      <c r="BB4" s="351"/>
      <c r="BC4" s="351"/>
      <c r="BD4" s="351"/>
      <c r="BE4" s="351"/>
      <c r="BF4" s="351"/>
      <c r="BG4" s="351"/>
      <c r="BH4" s="351"/>
      <c r="BI4" s="351"/>
      <c r="BJ4" s="351"/>
      <c r="BK4" s="351"/>
      <c r="BL4" s="351"/>
      <c r="BM4" s="351"/>
      <c r="BN4" s="351"/>
      <c r="BO4" s="351"/>
      <c r="BP4" s="351"/>
      <c r="BQ4" s="351"/>
      <c r="BR4" s="351"/>
      <c r="BS4" s="351"/>
      <c r="BT4" s="351"/>
      <c r="BU4" s="351"/>
      <c r="BV4" s="351"/>
      <c r="BW4" s="351"/>
      <c r="BX4" s="351"/>
      <c r="BY4" s="351"/>
      <c r="BZ4" s="351"/>
      <c r="CA4" s="351"/>
      <c r="CB4" s="351"/>
      <c r="CC4" s="351"/>
      <c r="CD4" s="351"/>
      <c r="CE4" s="351"/>
      <c r="CF4" s="351"/>
      <c r="CG4" s="351"/>
      <c r="CH4" s="351"/>
      <c r="CI4" s="351"/>
      <c r="CJ4" s="351"/>
      <c r="CK4" s="351"/>
      <c r="CL4" s="351"/>
      <c r="CM4" s="351"/>
      <c r="CN4" s="351"/>
      <c r="CO4" s="351"/>
      <c r="CP4" s="351"/>
      <c r="CQ4" s="351"/>
      <c r="CR4" s="351"/>
      <c r="CS4" s="351"/>
      <c r="CT4" s="351"/>
      <c r="CU4" s="351"/>
      <c r="CV4" s="351"/>
      <c r="CW4" s="351"/>
      <c r="CX4" s="351"/>
      <c r="CY4" s="351"/>
      <c r="CZ4" s="351"/>
      <c r="DA4" s="351"/>
      <c r="DB4" s="351"/>
      <c r="DC4" s="351"/>
      <c r="DD4" s="351"/>
      <c r="DE4" s="351"/>
    </row>
    <row r="5" spans="1:109" s="250" customFormat="1" ht="13.2" x14ac:dyDescent="0.2">
      <c r="A5" s="351"/>
      <c r="B5" s="351"/>
      <c r="C5" s="351"/>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c r="AM5" s="351"/>
      <c r="AN5" s="351"/>
      <c r="AO5" s="351"/>
      <c r="AP5" s="351"/>
      <c r="AQ5" s="351"/>
      <c r="AR5" s="351"/>
      <c r="AS5" s="351"/>
      <c r="AT5" s="351"/>
      <c r="AU5" s="351"/>
      <c r="AV5" s="351"/>
      <c r="AW5" s="351"/>
      <c r="AX5" s="351"/>
      <c r="AY5" s="351"/>
      <c r="AZ5" s="351"/>
      <c r="BA5" s="351"/>
      <c r="BB5" s="351"/>
      <c r="BC5" s="351"/>
      <c r="BD5" s="351"/>
      <c r="BE5" s="351"/>
      <c r="BF5" s="351"/>
      <c r="BG5" s="351"/>
      <c r="BH5" s="351"/>
      <c r="BI5" s="351"/>
      <c r="BJ5" s="351"/>
      <c r="BK5" s="351"/>
      <c r="BL5" s="351"/>
      <c r="BM5" s="351"/>
      <c r="BN5" s="351"/>
      <c r="BO5" s="351"/>
      <c r="BP5" s="351"/>
      <c r="BQ5" s="351"/>
      <c r="BR5" s="351"/>
      <c r="BS5" s="351"/>
      <c r="BT5" s="351"/>
      <c r="BU5" s="351"/>
      <c r="BV5" s="351"/>
      <c r="BW5" s="351"/>
      <c r="BX5" s="351"/>
      <c r="BY5" s="351"/>
      <c r="BZ5" s="351"/>
      <c r="CA5" s="351"/>
      <c r="CB5" s="351"/>
      <c r="CC5" s="351"/>
      <c r="CD5" s="351"/>
      <c r="CE5" s="351"/>
      <c r="CF5" s="351"/>
      <c r="CG5" s="351"/>
      <c r="CH5" s="351"/>
      <c r="CI5" s="351"/>
      <c r="CJ5" s="351"/>
      <c r="CK5" s="351"/>
      <c r="CL5" s="351"/>
      <c r="CM5" s="351"/>
      <c r="CN5" s="351"/>
      <c r="CO5" s="351"/>
      <c r="CP5" s="351"/>
      <c r="CQ5" s="351"/>
      <c r="CR5" s="351"/>
      <c r="CS5" s="351"/>
      <c r="CT5" s="351"/>
      <c r="CU5" s="351"/>
      <c r="CV5" s="351"/>
      <c r="CW5" s="351"/>
      <c r="CX5" s="351"/>
      <c r="CY5" s="351"/>
      <c r="CZ5" s="351"/>
      <c r="DA5" s="351"/>
      <c r="DB5" s="351"/>
      <c r="DC5" s="351"/>
      <c r="DD5" s="351"/>
      <c r="DE5" s="351"/>
    </row>
    <row r="6" spans="1:109" s="250" customFormat="1" ht="13.2" x14ac:dyDescent="0.2">
      <c r="A6" s="351"/>
      <c r="B6" s="351"/>
      <c r="C6" s="351"/>
      <c r="D6" s="351"/>
      <c r="E6" s="351"/>
      <c r="F6" s="351"/>
      <c r="G6" s="351"/>
      <c r="H6" s="351"/>
      <c r="I6" s="351"/>
      <c r="J6" s="351"/>
      <c r="K6" s="351"/>
      <c r="L6" s="351"/>
      <c r="M6" s="351"/>
      <c r="N6" s="351"/>
      <c r="O6" s="351"/>
      <c r="P6" s="351"/>
      <c r="Q6" s="351"/>
      <c r="R6" s="351"/>
      <c r="S6" s="351"/>
      <c r="T6" s="351"/>
      <c r="U6" s="351"/>
      <c r="V6" s="351"/>
      <c r="W6" s="351"/>
      <c r="X6" s="351"/>
      <c r="Y6" s="351"/>
      <c r="Z6" s="351"/>
      <c r="AA6" s="351"/>
      <c r="AB6" s="351"/>
      <c r="AC6" s="351"/>
      <c r="AD6" s="351"/>
      <c r="AE6" s="351"/>
      <c r="AF6" s="351"/>
      <c r="AG6" s="351"/>
      <c r="AH6" s="351"/>
      <c r="AI6" s="351"/>
      <c r="AJ6" s="351"/>
      <c r="AK6" s="351"/>
      <c r="AL6" s="351"/>
      <c r="AM6" s="351"/>
      <c r="AN6" s="351"/>
      <c r="AO6" s="351"/>
      <c r="AP6" s="351"/>
      <c r="AQ6" s="351"/>
      <c r="AR6" s="351"/>
      <c r="AS6" s="351"/>
      <c r="AT6" s="351"/>
      <c r="AU6" s="351"/>
      <c r="AV6" s="351"/>
      <c r="AW6" s="351"/>
      <c r="AX6" s="351"/>
      <c r="AY6" s="351"/>
      <c r="AZ6" s="351"/>
      <c r="BA6" s="351"/>
      <c r="BB6" s="351"/>
      <c r="BC6" s="351"/>
      <c r="BD6" s="351"/>
      <c r="BE6" s="351"/>
      <c r="BF6" s="351"/>
      <c r="BG6" s="351"/>
      <c r="BH6" s="351"/>
      <c r="BI6" s="351"/>
      <c r="BJ6" s="351"/>
      <c r="BK6" s="351"/>
      <c r="BL6" s="351"/>
      <c r="BM6" s="351"/>
      <c r="BN6" s="351"/>
      <c r="BO6" s="351"/>
      <c r="BP6" s="351"/>
      <c r="BQ6" s="351"/>
      <c r="BR6" s="351"/>
      <c r="BS6" s="351"/>
      <c r="BT6" s="351"/>
      <c r="BU6" s="351"/>
      <c r="BV6" s="351"/>
      <c r="BW6" s="351"/>
      <c r="BX6" s="351"/>
      <c r="BY6" s="351"/>
      <c r="BZ6" s="351"/>
      <c r="CA6" s="351"/>
      <c r="CB6" s="351"/>
      <c r="CC6" s="351"/>
      <c r="CD6" s="351"/>
      <c r="CE6" s="351"/>
      <c r="CF6" s="351"/>
      <c r="CG6" s="351"/>
      <c r="CH6" s="351"/>
      <c r="CI6" s="351"/>
      <c r="CJ6" s="351"/>
      <c r="CK6" s="351"/>
      <c r="CL6" s="351"/>
      <c r="CM6" s="351"/>
      <c r="CN6" s="351"/>
      <c r="CO6" s="351"/>
      <c r="CP6" s="351"/>
      <c r="CQ6" s="351"/>
      <c r="CR6" s="351"/>
      <c r="CS6" s="351"/>
      <c r="CT6" s="351"/>
      <c r="CU6" s="351"/>
      <c r="CV6" s="351"/>
      <c r="CW6" s="351"/>
      <c r="CX6" s="351"/>
      <c r="CY6" s="351"/>
      <c r="CZ6" s="351"/>
      <c r="DA6" s="351"/>
      <c r="DB6" s="351"/>
      <c r="DC6" s="351"/>
      <c r="DD6" s="351"/>
      <c r="DE6" s="351"/>
    </row>
    <row r="7" spans="1:109" s="250" customFormat="1" ht="13.2" x14ac:dyDescent="0.2">
      <c r="A7" s="351"/>
      <c r="B7" s="351"/>
      <c r="C7" s="351"/>
      <c r="D7" s="351"/>
      <c r="E7" s="351"/>
      <c r="F7" s="351"/>
      <c r="G7" s="351"/>
      <c r="H7" s="351"/>
      <c r="I7" s="351"/>
      <c r="J7" s="351"/>
      <c r="K7" s="351"/>
      <c r="L7" s="351"/>
      <c r="M7" s="351"/>
      <c r="N7" s="351"/>
      <c r="O7" s="351"/>
      <c r="P7" s="351"/>
      <c r="Q7" s="351"/>
      <c r="R7" s="351"/>
      <c r="S7" s="351"/>
      <c r="T7" s="351"/>
      <c r="U7" s="351"/>
      <c r="V7" s="351"/>
      <c r="W7" s="351"/>
      <c r="X7" s="351"/>
      <c r="Y7" s="351"/>
      <c r="Z7" s="351"/>
      <c r="AA7" s="351"/>
      <c r="AB7" s="351"/>
      <c r="AC7" s="351"/>
      <c r="AD7" s="351"/>
      <c r="AE7" s="351"/>
      <c r="AF7" s="351"/>
      <c r="AG7" s="351"/>
      <c r="AH7" s="351"/>
      <c r="AI7" s="351"/>
      <c r="AJ7" s="351"/>
      <c r="AK7" s="351"/>
      <c r="AL7" s="351"/>
      <c r="AM7" s="351"/>
      <c r="AN7" s="351"/>
      <c r="AO7" s="351"/>
      <c r="AP7" s="351"/>
      <c r="AQ7" s="351"/>
      <c r="AR7" s="351"/>
      <c r="AS7" s="351"/>
      <c r="AT7" s="351"/>
      <c r="AU7" s="351"/>
      <c r="AV7" s="351"/>
      <c r="AW7" s="351"/>
      <c r="AX7" s="351"/>
      <c r="AY7" s="351"/>
      <c r="AZ7" s="351"/>
      <c r="BA7" s="351"/>
      <c r="BB7" s="351"/>
      <c r="BC7" s="351"/>
      <c r="BD7" s="351"/>
      <c r="BE7" s="351"/>
      <c r="BF7" s="351"/>
      <c r="BG7" s="351"/>
      <c r="BH7" s="351"/>
      <c r="BI7" s="351"/>
      <c r="BJ7" s="351"/>
      <c r="BK7" s="351"/>
      <c r="BL7" s="351"/>
      <c r="BM7" s="351"/>
      <c r="BN7" s="351"/>
      <c r="BO7" s="351"/>
      <c r="BP7" s="351"/>
      <c r="BQ7" s="351"/>
      <c r="BR7" s="351"/>
      <c r="BS7" s="351"/>
      <c r="BT7" s="351"/>
      <c r="BU7" s="351"/>
      <c r="BV7" s="351"/>
      <c r="BW7" s="351"/>
      <c r="BX7" s="351"/>
      <c r="BY7" s="351"/>
      <c r="BZ7" s="351"/>
      <c r="CA7" s="351"/>
      <c r="CB7" s="351"/>
      <c r="CC7" s="351"/>
      <c r="CD7" s="351"/>
      <c r="CE7" s="351"/>
      <c r="CF7" s="351"/>
      <c r="CG7" s="351"/>
      <c r="CH7" s="351"/>
      <c r="CI7" s="351"/>
      <c r="CJ7" s="351"/>
      <c r="CK7" s="351"/>
      <c r="CL7" s="351"/>
      <c r="CM7" s="351"/>
      <c r="CN7" s="351"/>
      <c r="CO7" s="351"/>
      <c r="CP7" s="351"/>
      <c r="CQ7" s="351"/>
      <c r="CR7" s="351"/>
      <c r="CS7" s="351"/>
      <c r="CT7" s="351"/>
      <c r="CU7" s="351"/>
      <c r="CV7" s="351"/>
      <c r="CW7" s="351"/>
      <c r="CX7" s="351"/>
      <c r="CY7" s="351"/>
      <c r="CZ7" s="351"/>
      <c r="DA7" s="351"/>
      <c r="DB7" s="351"/>
      <c r="DC7" s="351"/>
      <c r="DD7" s="351"/>
      <c r="DE7" s="351"/>
    </row>
    <row r="8" spans="1:109" s="250" customFormat="1" ht="13.2" x14ac:dyDescent="0.2">
      <c r="A8" s="351"/>
      <c r="B8" s="351"/>
      <c r="C8" s="351"/>
      <c r="D8" s="351"/>
      <c r="E8" s="351"/>
      <c r="F8" s="351"/>
      <c r="G8" s="351"/>
      <c r="H8" s="351"/>
      <c r="I8" s="351"/>
      <c r="J8" s="351"/>
      <c r="K8" s="351"/>
      <c r="L8" s="351"/>
      <c r="M8" s="351"/>
      <c r="N8" s="351"/>
      <c r="O8" s="351"/>
      <c r="P8" s="351"/>
      <c r="Q8" s="351"/>
      <c r="R8" s="351"/>
      <c r="S8" s="351"/>
      <c r="T8" s="351"/>
      <c r="U8" s="351"/>
      <c r="V8" s="351"/>
      <c r="W8" s="351"/>
      <c r="X8" s="351"/>
      <c r="Y8" s="351"/>
      <c r="Z8" s="351"/>
      <c r="AA8" s="351"/>
      <c r="AB8" s="351"/>
      <c r="AC8" s="351"/>
      <c r="AD8" s="351"/>
      <c r="AE8" s="351"/>
      <c r="AF8" s="351"/>
      <c r="AG8" s="351"/>
      <c r="AH8" s="351"/>
      <c r="AI8" s="351"/>
      <c r="AJ8" s="351"/>
      <c r="AK8" s="351"/>
      <c r="AL8" s="351"/>
      <c r="AM8" s="351"/>
      <c r="AN8" s="351"/>
      <c r="AO8" s="351"/>
      <c r="AP8" s="351"/>
      <c r="AQ8" s="351"/>
      <c r="AR8" s="351"/>
      <c r="AS8" s="351"/>
      <c r="AT8" s="351"/>
      <c r="AU8" s="351"/>
      <c r="AV8" s="351"/>
      <c r="AW8" s="351"/>
      <c r="AX8" s="351"/>
      <c r="AY8" s="351"/>
      <c r="AZ8" s="351"/>
      <c r="BA8" s="351"/>
      <c r="BB8" s="351"/>
      <c r="BC8" s="351"/>
      <c r="BD8" s="351"/>
      <c r="BE8" s="351"/>
      <c r="BF8" s="351"/>
      <c r="BG8" s="351"/>
      <c r="BH8" s="351"/>
      <c r="BI8" s="351"/>
      <c r="BJ8" s="351"/>
      <c r="BK8" s="351"/>
      <c r="BL8" s="351"/>
      <c r="BM8" s="351"/>
      <c r="BN8" s="351"/>
      <c r="BO8" s="351"/>
      <c r="BP8" s="351"/>
      <c r="BQ8" s="351"/>
      <c r="BR8" s="351"/>
      <c r="BS8" s="351"/>
      <c r="BT8" s="351"/>
      <c r="BU8" s="351"/>
      <c r="BV8" s="351"/>
      <c r="BW8" s="351"/>
      <c r="BX8" s="351"/>
      <c r="BY8" s="351"/>
      <c r="BZ8" s="351"/>
      <c r="CA8" s="351"/>
      <c r="CB8" s="351"/>
      <c r="CC8" s="351"/>
      <c r="CD8" s="351"/>
      <c r="CE8" s="351"/>
      <c r="CF8" s="351"/>
      <c r="CG8" s="351"/>
      <c r="CH8" s="351"/>
      <c r="CI8" s="351"/>
      <c r="CJ8" s="351"/>
      <c r="CK8" s="351"/>
      <c r="CL8" s="351"/>
      <c r="CM8" s="351"/>
      <c r="CN8" s="351"/>
      <c r="CO8" s="351"/>
      <c r="CP8" s="351"/>
      <c r="CQ8" s="351"/>
      <c r="CR8" s="351"/>
      <c r="CS8" s="351"/>
      <c r="CT8" s="351"/>
      <c r="CU8" s="351"/>
      <c r="CV8" s="351"/>
      <c r="CW8" s="351"/>
      <c r="CX8" s="351"/>
      <c r="CY8" s="351"/>
      <c r="CZ8" s="351"/>
      <c r="DA8" s="351"/>
      <c r="DB8" s="351"/>
      <c r="DC8" s="351"/>
      <c r="DD8" s="351"/>
      <c r="DE8" s="351"/>
    </row>
    <row r="9" spans="1:109" s="250" customFormat="1" ht="13.2" x14ac:dyDescent="0.2">
      <c r="A9" s="351"/>
      <c r="B9" s="351"/>
      <c r="C9" s="351"/>
      <c r="D9" s="351"/>
      <c r="E9" s="351"/>
      <c r="F9" s="351"/>
      <c r="G9" s="351"/>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1"/>
      <c r="AN9" s="351"/>
      <c r="AO9" s="351"/>
      <c r="AP9" s="351"/>
      <c r="AQ9" s="351"/>
      <c r="AR9" s="351"/>
      <c r="AS9" s="351"/>
      <c r="AT9" s="351"/>
      <c r="AU9" s="351"/>
      <c r="AV9" s="351"/>
      <c r="AW9" s="351"/>
      <c r="AX9" s="351"/>
      <c r="AY9" s="351"/>
      <c r="AZ9" s="351"/>
      <c r="BA9" s="351"/>
      <c r="BB9" s="351"/>
      <c r="BC9" s="351"/>
      <c r="BD9" s="351"/>
      <c r="BE9" s="351"/>
      <c r="BF9" s="351"/>
      <c r="BG9" s="351"/>
      <c r="BH9" s="351"/>
      <c r="BI9" s="351"/>
      <c r="BJ9" s="351"/>
      <c r="BK9" s="351"/>
      <c r="BL9" s="351"/>
      <c r="BM9" s="351"/>
      <c r="BN9" s="351"/>
      <c r="BO9" s="351"/>
      <c r="BP9" s="351"/>
      <c r="BQ9" s="351"/>
      <c r="BR9" s="351"/>
      <c r="BS9" s="351"/>
      <c r="BT9" s="351"/>
      <c r="BU9" s="351"/>
      <c r="BV9" s="351"/>
      <c r="BW9" s="351"/>
      <c r="BX9" s="351"/>
      <c r="BY9" s="351"/>
      <c r="BZ9" s="351"/>
      <c r="CA9" s="351"/>
      <c r="CB9" s="351"/>
      <c r="CC9" s="351"/>
      <c r="CD9" s="351"/>
      <c r="CE9" s="351"/>
      <c r="CF9" s="351"/>
      <c r="CG9" s="351"/>
      <c r="CH9" s="351"/>
      <c r="CI9" s="351"/>
      <c r="CJ9" s="351"/>
      <c r="CK9" s="351"/>
      <c r="CL9" s="351"/>
      <c r="CM9" s="351"/>
      <c r="CN9" s="351"/>
      <c r="CO9" s="351"/>
      <c r="CP9" s="351"/>
      <c r="CQ9" s="351"/>
      <c r="CR9" s="351"/>
      <c r="CS9" s="351"/>
      <c r="CT9" s="351"/>
      <c r="CU9" s="351"/>
      <c r="CV9" s="351"/>
      <c r="CW9" s="351"/>
      <c r="CX9" s="351"/>
      <c r="CY9" s="351"/>
      <c r="CZ9" s="351"/>
      <c r="DA9" s="351"/>
      <c r="DB9" s="351"/>
      <c r="DC9" s="351"/>
      <c r="DD9" s="351"/>
      <c r="DE9" s="351"/>
    </row>
    <row r="10" spans="1:109" s="250" customFormat="1" ht="13.2" x14ac:dyDescent="0.2">
      <c r="A10" s="351"/>
      <c r="B10" s="351"/>
      <c r="C10" s="351"/>
      <c r="D10" s="351"/>
      <c r="E10" s="351"/>
      <c r="F10" s="351"/>
      <c r="G10" s="351"/>
      <c r="H10" s="351"/>
      <c r="I10" s="351"/>
      <c r="J10" s="351"/>
      <c r="K10" s="351"/>
      <c r="L10" s="351"/>
      <c r="M10" s="351"/>
      <c r="N10" s="351"/>
      <c r="O10" s="351"/>
      <c r="P10" s="351"/>
      <c r="Q10" s="351"/>
      <c r="R10" s="351"/>
      <c r="S10" s="351"/>
      <c r="T10" s="351"/>
      <c r="U10" s="351"/>
      <c r="V10" s="351"/>
      <c r="W10" s="351"/>
      <c r="X10" s="351"/>
      <c r="Y10" s="351"/>
      <c r="Z10" s="351"/>
      <c r="AA10" s="351"/>
      <c r="AB10" s="351"/>
      <c r="AC10" s="351"/>
      <c r="AD10" s="351"/>
      <c r="AE10" s="351"/>
      <c r="AF10" s="351"/>
      <c r="AG10" s="351"/>
      <c r="AH10" s="351"/>
      <c r="AI10" s="351"/>
      <c r="AJ10" s="351"/>
      <c r="AK10" s="351"/>
      <c r="AL10" s="351"/>
      <c r="AM10" s="351"/>
      <c r="AN10" s="351"/>
      <c r="AO10" s="351"/>
      <c r="AP10" s="351"/>
      <c r="AQ10" s="351"/>
      <c r="AR10" s="351"/>
      <c r="AS10" s="351"/>
      <c r="AT10" s="351"/>
      <c r="AU10" s="351"/>
      <c r="AV10" s="351"/>
      <c r="AW10" s="351"/>
      <c r="AX10" s="351"/>
      <c r="AY10" s="351"/>
      <c r="AZ10" s="351"/>
      <c r="BA10" s="351"/>
      <c r="BB10" s="351"/>
      <c r="BC10" s="351"/>
      <c r="BD10" s="351"/>
      <c r="BE10" s="351"/>
      <c r="BF10" s="351"/>
      <c r="BG10" s="351"/>
      <c r="BH10" s="351"/>
      <c r="BI10" s="351"/>
      <c r="BJ10" s="351"/>
      <c r="BK10" s="351"/>
      <c r="BL10" s="351"/>
      <c r="BM10" s="351"/>
      <c r="BN10" s="351"/>
      <c r="BO10" s="351"/>
      <c r="BP10" s="351"/>
      <c r="BQ10" s="351"/>
      <c r="BR10" s="351"/>
      <c r="BS10" s="351"/>
      <c r="BT10" s="351"/>
      <c r="BU10" s="351"/>
      <c r="BV10" s="351"/>
      <c r="BW10" s="351"/>
      <c r="BX10" s="351"/>
      <c r="BY10" s="351"/>
      <c r="BZ10" s="351"/>
      <c r="CA10" s="351"/>
      <c r="CB10" s="351"/>
      <c r="CC10" s="351"/>
      <c r="CD10" s="351"/>
      <c r="CE10" s="351"/>
      <c r="CF10" s="351"/>
      <c r="CG10" s="351"/>
      <c r="CH10" s="351"/>
      <c r="CI10" s="351"/>
      <c r="CJ10" s="351"/>
      <c r="CK10" s="351"/>
      <c r="CL10" s="351"/>
      <c r="CM10" s="351"/>
      <c r="CN10" s="351"/>
      <c r="CO10" s="351"/>
      <c r="CP10" s="351"/>
      <c r="CQ10" s="351"/>
      <c r="CR10" s="351"/>
      <c r="CS10" s="351"/>
      <c r="CT10" s="351"/>
      <c r="CU10" s="351"/>
      <c r="CV10" s="351"/>
      <c r="CW10" s="351"/>
      <c r="CX10" s="351"/>
      <c r="CY10" s="351"/>
      <c r="CZ10" s="351"/>
      <c r="DA10" s="351"/>
      <c r="DB10" s="351"/>
      <c r="DC10" s="351"/>
      <c r="DD10" s="351"/>
      <c r="DE10" s="351"/>
    </row>
    <row r="11" spans="1:109" s="250" customFormat="1" ht="13.2" x14ac:dyDescent="0.2">
      <c r="A11" s="351"/>
      <c r="B11" s="351"/>
      <c r="C11" s="351"/>
      <c r="D11" s="351"/>
      <c r="E11" s="351"/>
      <c r="F11" s="351"/>
      <c r="G11" s="351"/>
      <c r="H11" s="351"/>
      <c r="I11" s="351"/>
      <c r="J11" s="351"/>
      <c r="K11" s="351"/>
      <c r="L11" s="351"/>
      <c r="M11" s="351"/>
      <c r="N11" s="351"/>
      <c r="O11" s="351"/>
      <c r="P11" s="351"/>
      <c r="Q11" s="351"/>
      <c r="R11" s="351"/>
      <c r="S11" s="351"/>
      <c r="T11" s="351"/>
      <c r="U11" s="351"/>
      <c r="V11" s="351"/>
      <c r="W11" s="351"/>
      <c r="X11" s="351"/>
      <c r="Y11" s="351"/>
      <c r="Z11" s="351"/>
      <c r="AA11" s="351"/>
      <c r="AB11" s="351"/>
      <c r="AC11" s="351"/>
      <c r="AD11" s="351"/>
      <c r="AE11" s="351"/>
      <c r="AF11" s="351"/>
      <c r="AG11" s="351"/>
      <c r="AH11" s="351"/>
      <c r="AI11" s="351"/>
      <c r="AJ11" s="351"/>
      <c r="AK11" s="351"/>
      <c r="AL11" s="351"/>
      <c r="AM11" s="351"/>
      <c r="AN11" s="351"/>
      <c r="AO11" s="351"/>
      <c r="AP11" s="351"/>
      <c r="AQ11" s="351"/>
      <c r="AR11" s="351"/>
      <c r="AS11" s="351"/>
      <c r="AT11" s="351"/>
      <c r="AU11" s="351"/>
      <c r="AV11" s="351"/>
      <c r="AW11" s="351"/>
      <c r="AX11" s="351"/>
      <c r="AY11" s="351"/>
      <c r="AZ11" s="351"/>
      <c r="BA11" s="351"/>
      <c r="BB11" s="351"/>
      <c r="BC11" s="351"/>
      <c r="BD11" s="351"/>
      <c r="BE11" s="351"/>
      <c r="BF11" s="351"/>
      <c r="BG11" s="351"/>
      <c r="BH11" s="351"/>
      <c r="BI11" s="351"/>
      <c r="BJ11" s="351"/>
      <c r="BK11" s="351"/>
      <c r="BL11" s="351"/>
      <c r="BM11" s="351"/>
      <c r="BN11" s="351"/>
      <c r="BO11" s="351"/>
      <c r="BP11" s="351"/>
      <c r="BQ11" s="351"/>
      <c r="BR11" s="351"/>
      <c r="BS11" s="351"/>
      <c r="BT11" s="351"/>
      <c r="BU11" s="351"/>
      <c r="BV11" s="351"/>
      <c r="BW11" s="351"/>
      <c r="BX11" s="351"/>
      <c r="BY11" s="351"/>
      <c r="BZ11" s="351"/>
      <c r="CA11" s="351"/>
      <c r="CB11" s="351"/>
      <c r="CC11" s="351"/>
      <c r="CD11" s="351"/>
      <c r="CE11" s="351"/>
      <c r="CF11" s="351"/>
      <c r="CG11" s="351"/>
      <c r="CH11" s="351"/>
      <c r="CI11" s="351"/>
      <c r="CJ11" s="351"/>
      <c r="CK11" s="351"/>
      <c r="CL11" s="351"/>
      <c r="CM11" s="351"/>
      <c r="CN11" s="351"/>
      <c r="CO11" s="351"/>
      <c r="CP11" s="351"/>
      <c r="CQ11" s="351"/>
      <c r="CR11" s="351"/>
      <c r="CS11" s="351"/>
      <c r="CT11" s="351"/>
      <c r="CU11" s="351"/>
      <c r="CV11" s="351"/>
      <c r="CW11" s="351"/>
      <c r="CX11" s="351"/>
      <c r="CY11" s="351"/>
      <c r="CZ11" s="351"/>
      <c r="DA11" s="351"/>
      <c r="DB11" s="351"/>
      <c r="DC11" s="351"/>
      <c r="DD11" s="351"/>
      <c r="DE11" s="351"/>
    </row>
    <row r="12" spans="1:109" s="250" customFormat="1" ht="13.2" x14ac:dyDescent="0.2">
      <c r="A12" s="351"/>
      <c r="B12" s="351"/>
      <c r="C12" s="351"/>
      <c r="D12" s="351"/>
      <c r="E12" s="351"/>
      <c r="F12" s="351"/>
      <c r="G12" s="351"/>
      <c r="H12" s="351"/>
      <c r="I12" s="351"/>
      <c r="J12" s="351"/>
      <c r="K12" s="351"/>
      <c r="L12" s="351"/>
      <c r="M12" s="351"/>
      <c r="N12" s="351"/>
      <c r="O12" s="351"/>
      <c r="P12" s="351"/>
      <c r="Q12" s="351"/>
      <c r="R12" s="351"/>
      <c r="S12" s="351"/>
      <c r="T12" s="351"/>
      <c r="U12" s="351"/>
      <c r="V12" s="351"/>
      <c r="W12" s="351"/>
      <c r="X12" s="351"/>
      <c r="Y12" s="351"/>
      <c r="Z12" s="351"/>
      <c r="AA12" s="351"/>
      <c r="AB12" s="351"/>
      <c r="AC12" s="351"/>
      <c r="AD12" s="351"/>
      <c r="AE12" s="351"/>
      <c r="AF12" s="351"/>
      <c r="AG12" s="351"/>
      <c r="AH12" s="351"/>
      <c r="AI12" s="351"/>
      <c r="AJ12" s="351"/>
      <c r="AK12" s="351"/>
      <c r="AL12" s="351"/>
      <c r="AM12" s="351"/>
      <c r="AN12" s="351"/>
      <c r="AO12" s="351"/>
      <c r="AP12" s="351"/>
      <c r="AQ12" s="351"/>
      <c r="AR12" s="351"/>
      <c r="AS12" s="351"/>
      <c r="AT12" s="351"/>
      <c r="AU12" s="351"/>
      <c r="AV12" s="351"/>
      <c r="AW12" s="351"/>
      <c r="AX12" s="351"/>
      <c r="AY12" s="351"/>
      <c r="AZ12" s="351"/>
      <c r="BA12" s="351"/>
      <c r="BB12" s="351"/>
      <c r="BC12" s="351"/>
      <c r="BD12" s="351"/>
      <c r="BE12" s="351"/>
      <c r="BF12" s="351"/>
      <c r="BG12" s="351"/>
      <c r="BH12" s="351"/>
      <c r="BI12" s="351"/>
      <c r="BJ12" s="351"/>
      <c r="BK12" s="351"/>
      <c r="BL12" s="351"/>
      <c r="BM12" s="351"/>
      <c r="BN12" s="351"/>
      <c r="BO12" s="351"/>
      <c r="BP12" s="351"/>
      <c r="BQ12" s="351"/>
      <c r="BR12" s="351"/>
      <c r="BS12" s="351"/>
      <c r="BT12" s="351"/>
      <c r="BU12" s="351"/>
      <c r="BV12" s="351"/>
      <c r="BW12" s="351"/>
      <c r="BX12" s="351"/>
      <c r="BY12" s="351"/>
      <c r="BZ12" s="351"/>
      <c r="CA12" s="351"/>
      <c r="CB12" s="351"/>
      <c r="CC12" s="351"/>
      <c r="CD12" s="351"/>
      <c r="CE12" s="351"/>
      <c r="CF12" s="351"/>
      <c r="CG12" s="351"/>
      <c r="CH12" s="351"/>
      <c r="CI12" s="351"/>
      <c r="CJ12" s="351"/>
      <c r="CK12" s="351"/>
      <c r="CL12" s="351"/>
      <c r="CM12" s="351"/>
      <c r="CN12" s="351"/>
      <c r="CO12" s="351"/>
      <c r="CP12" s="351"/>
      <c r="CQ12" s="351"/>
      <c r="CR12" s="351"/>
      <c r="CS12" s="351"/>
      <c r="CT12" s="351"/>
      <c r="CU12" s="351"/>
      <c r="CV12" s="351"/>
      <c r="CW12" s="351"/>
      <c r="CX12" s="351"/>
      <c r="CY12" s="351"/>
      <c r="CZ12" s="351"/>
      <c r="DA12" s="351"/>
      <c r="DB12" s="351"/>
      <c r="DC12" s="351"/>
      <c r="DD12" s="351"/>
      <c r="DE12" s="351"/>
    </row>
    <row r="13" spans="1:109" s="250" customFormat="1" ht="13.2" x14ac:dyDescent="0.2">
      <c r="A13" s="351"/>
      <c r="B13" s="351"/>
      <c r="C13" s="351"/>
      <c r="D13" s="351"/>
      <c r="E13" s="351"/>
      <c r="F13" s="351"/>
      <c r="G13" s="351"/>
      <c r="H13" s="351"/>
      <c r="I13" s="351"/>
      <c r="J13" s="351"/>
      <c r="K13" s="351"/>
      <c r="L13" s="351"/>
      <c r="M13" s="351"/>
      <c r="N13" s="351"/>
      <c r="O13" s="351"/>
      <c r="P13" s="351"/>
      <c r="Q13" s="351"/>
      <c r="R13" s="351"/>
      <c r="S13" s="351"/>
      <c r="T13" s="351"/>
      <c r="U13" s="351"/>
      <c r="V13" s="351"/>
      <c r="W13" s="351"/>
      <c r="X13" s="351"/>
      <c r="Y13" s="351"/>
      <c r="Z13" s="351"/>
      <c r="AA13" s="351"/>
      <c r="AB13" s="351"/>
      <c r="AC13" s="351"/>
      <c r="AD13" s="351"/>
      <c r="AE13" s="351"/>
      <c r="AF13" s="351"/>
      <c r="AG13" s="351"/>
      <c r="AH13" s="351"/>
      <c r="AI13" s="351"/>
      <c r="AJ13" s="351"/>
      <c r="AK13" s="351"/>
      <c r="AL13" s="351"/>
      <c r="AM13" s="351"/>
      <c r="AN13" s="351"/>
      <c r="AO13" s="351"/>
      <c r="AP13" s="351"/>
      <c r="AQ13" s="351"/>
      <c r="AR13" s="351"/>
      <c r="AS13" s="351"/>
      <c r="AT13" s="351"/>
      <c r="AU13" s="351"/>
      <c r="AV13" s="351"/>
      <c r="AW13" s="351"/>
      <c r="AX13" s="351"/>
      <c r="AY13" s="351"/>
      <c r="AZ13" s="351"/>
      <c r="BA13" s="351"/>
      <c r="BB13" s="351"/>
      <c r="BC13" s="351"/>
      <c r="BD13" s="351"/>
      <c r="BE13" s="351"/>
      <c r="BF13" s="351"/>
      <c r="BG13" s="351"/>
      <c r="BH13" s="351"/>
      <c r="BI13" s="351"/>
      <c r="BJ13" s="351"/>
      <c r="BK13" s="351"/>
      <c r="BL13" s="351"/>
      <c r="BM13" s="351"/>
      <c r="BN13" s="351"/>
      <c r="BO13" s="351"/>
      <c r="BP13" s="351"/>
      <c r="BQ13" s="351"/>
      <c r="BR13" s="351"/>
      <c r="BS13" s="351"/>
      <c r="BT13" s="351"/>
      <c r="BU13" s="351"/>
      <c r="BV13" s="351"/>
      <c r="BW13" s="351"/>
      <c r="BX13" s="351"/>
      <c r="BY13" s="351"/>
      <c r="BZ13" s="351"/>
      <c r="CA13" s="351"/>
      <c r="CB13" s="351"/>
      <c r="CC13" s="351"/>
      <c r="CD13" s="351"/>
      <c r="CE13" s="351"/>
      <c r="CF13" s="351"/>
      <c r="CG13" s="351"/>
      <c r="CH13" s="351"/>
      <c r="CI13" s="351"/>
      <c r="CJ13" s="351"/>
      <c r="CK13" s="351"/>
      <c r="CL13" s="351"/>
      <c r="CM13" s="351"/>
      <c r="CN13" s="351"/>
      <c r="CO13" s="351"/>
      <c r="CP13" s="351"/>
      <c r="CQ13" s="351"/>
      <c r="CR13" s="351"/>
      <c r="CS13" s="351"/>
      <c r="CT13" s="351"/>
      <c r="CU13" s="351"/>
      <c r="CV13" s="351"/>
      <c r="CW13" s="351"/>
      <c r="CX13" s="351"/>
      <c r="CY13" s="351"/>
      <c r="CZ13" s="351"/>
      <c r="DA13" s="351"/>
      <c r="DB13" s="351"/>
      <c r="DC13" s="351"/>
      <c r="DD13" s="351"/>
      <c r="DE13" s="351"/>
    </row>
    <row r="14" spans="1:109" s="250" customFormat="1" ht="13.2" x14ac:dyDescent="0.2">
      <c r="A14" s="351"/>
      <c r="B14" s="351"/>
      <c r="C14" s="351"/>
      <c r="D14" s="351"/>
      <c r="E14" s="351"/>
      <c r="F14" s="351"/>
      <c r="G14" s="351"/>
      <c r="H14" s="351"/>
      <c r="I14" s="351"/>
      <c r="J14" s="351"/>
      <c r="K14" s="351"/>
      <c r="L14" s="351"/>
      <c r="M14" s="351"/>
      <c r="N14" s="351"/>
      <c r="O14" s="351"/>
      <c r="P14" s="351"/>
      <c r="Q14" s="351"/>
      <c r="R14" s="351"/>
      <c r="S14" s="351"/>
      <c r="T14" s="351"/>
      <c r="U14" s="351"/>
      <c r="V14" s="351"/>
      <c r="W14" s="351"/>
      <c r="X14" s="351"/>
      <c r="Y14" s="351"/>
      <c r="Z14" s="351"/>
      <c r="AA14" s="351"/>
      <c r="AB14" s="351"/>
      <c r="AC14" s="351"/>
      <c r="AD14" s="351"/>
      <c r="AE14" s="351"/>
      <c r="AF14" s="351"/>
      <c r="AG14" s="351"/>
      <c r="AH14" s="351"/>
      <c r="AI14" s="351"/>
      <c r="AJ14" s="351"/>
      <c r="AK14" s="351"/>
      <c r="AL14" s="351"/>
      <c r="AM14" s="351"/>
      <c r="AN14" s="351"/>
      <c r="AO14" s="351"/>
      <c r="AP14" s="351"/>
      <c r="AQ14" s="351"/>
      <c r="AR14" s="351"/>
      <c r="AS14" s="351"/>
      <c r="AT14" s="351"/>
      <c r="AU14" s="351"/>
      <c r="AV14" s="351"/>
      <c r="AW14" s="351"/>
      <c r="AX14" s="351"/>
      <c r="AY14" s="351"/>
      <c r="AZ14" s="351"/>
      <c r="BA14" s="351"/>
      <c r="BB14" s="351"/>
      <c r="BC14" s="351"/>
      <c r="BD14" s="351"/>
      <c r="BE14" s="351"/>
      <c r="BF14" s="351"/>
      <c r="BG14" s="351"/>
      <c r="BH14" s="351"/>
      <c r="BI14" s="351"/>
      <c r="BJ14" s="351"/>
      <c r="BK14" s="351"/>
      <c r="BL14" s="351"/>
      <c r="BM14" s="351"/>
      <c r="BN14" s="351"/>
      <c r="BO14" s="351"/>
      <c r="BP14" s="351"/>
      <c r="BQ14" s="351"/>
      <c r="BR14" s="351"/>
      <c r="BS14" s="351"/>
      <c r="BT14" s="351"/>
      <c r="BU14" s="351"/>
      <c r="BV14" s="351"/>
      <c r="BW14" s="351"/>
      <c r="BX14" s="351"/>
      <c r="BY14" s="351"/>
      <c r="BZ14" s="351"/>
      <c r="CA14" s="351"/>
      <c r="CB14" s="351"/>
      <c r="CC14" s="351"/>
      <c r="CD14" s="351"/>
      <c r="CE14" s="351"/>
      <c r="CF14" s="351"/>
      <c r="CG14" s="351"/>
      <c r="CH14" s="351"/>
      <c r="CI14" s="351"/>
      <c r="CJ14" s="351"/>
      <c r="CK14" s="351"/>
      <c r="CL14" s="351"/>
      <c r="CM14" s="351"/>
      <c r="CN14" s="351"/>
      <c r="CO14" s="351"/>
      <c r="CP14" s="351"/>
      <c r="CQ14" s="351"/>
      <c r="CR14" s="351"/>
      <c r="CS14" s="351"/>
      <c r="CT14" s="351"/>
      <c r="CU14" s="351"/>
      <c r="CV14" s="351"/>
      <c r="CW14" s="351"/>
      <c r="CX14" s="351"/>
      <c r="CY14" s="351"/>
      <c r="CZ14" s="351"/>
      <c r="DA14" s="351"/>
      <c r="DB14" s="351"/>
      <c r="DC14" s="351"/>
      <c r="DD14" s="351"/>
      <c r="DE14" s="351"/>
    </row>
    <row r="15" spans="1:109" s="250" customFormat="1" ht="13.2" x14ac:dyDescent="0.2">
      <c r="A15" s="252"/>
      <c r="B15" s="351"/>
      <c r="C15" s="351"/>
      <c r="D15" s="351"/>
      <c r="E15" s="351"/>
      <c r="F15" s="351"/>
      <c r="G15" s="351"/>
      <c r="H15" s="351"/>
      <c r="I15" s="351"/>
      <c r="J15" s="351"/>
      <c r="K15" s="351"/>
      <c r="L15" s="351"/>
      <c r="M15" s="351"/>
      <c r="N15" s="351"/>
      <c r="O15" s="351"/>
      <c r="P15" s="351"/>
      <c r="Q15" s="351"/>
      <c r="R15" s="351"/>
      <c r="S15" s="351"/>
      <c r="T15" s="351"/>
      <c r="U15" s="351"/>
      <c r="V15" s="351"/>
      <c r="W15" s="351"/>
      <c r="X15" s="351"/>
      <c r="Y15" s="351"/>
      <c r="Z15" s="351"/>
      <c r="AA15" s="351"/>
      <c r="AB15" s="351"/>
      <c r="AC15" s="351"/>
      <c r="AD15" s="351"/>
      <c r="AE15" s="351"/>
      <c r="AF15" s="351"/>
      <c r="AG15" s="351"/>
      <c r="AH15" s="351"/>
      <c r="AI15" s="351"/>
      <c r="AJ15" s="351"/>
      <c r="AK15" s="351"/>
      <c r="AL15" s="351"/>
      <c r="AM15" s="351"/>
      <c r="AN15" s="351"/>
      <c r="AO15" s="351"/>
      <c r="AP15" s="351"/>
      <c r="AQ15" s="351"/>
      <c r="AR15" s="351"/>
      <c r="AS15" s="351"/>
      <c r="AT15" s="351"/>
      <c r="AU15" s="351"/>
      <c r="AV15" s="351"/>
      <c r="AW15" s="351"/>
      <c r="AX15" s="351"/>
      <c r="AY15" s="351"/>
      <c r="AZ15" s="351"/>
      <c r="BA15" s="351"/>
      <c r="BB15" s="351"/>
      <c r="BC15" s="351"/>
      <c r="BD15" s="351"/>
      <c r="BE15" s="351"/>
      <c r="BF15" s="351"/>
      <c r="BG15" s="351"/>
      <c r="BH15" s="351"/>
      <c r="BI15" s="351"/>
      <c r="BJ15" s="351"/>
      <c r="BK15" s="351"/>
      <c r="BL15" s="351"/>
      <c r="BM15" s="351"/>
      <c r="BN15" s="351"/>
      <c r="BO15" s="351"/>
      <c r="BP15" s="351"/>
      <c r="BQ15" s="351"/>
      <c r="BR15" s="351"/>
      <c r="BS15" s="351"/>
      <c r="BT15" s="351"/>
      <c r="BU15" s="351"/>
      <c r="BV15" s="351"/>
      <c r="BW15" s="351"/>
      <c r="BX15" s="351"/>
      <c r="BY15" s="351"/>
      <c r="BZ15" s="351"/>
      <c r="CA15" s="351"/>
      <c r="CB15" s="351"/>
      <c r="CC15" s="351"/>
      <c r="CD15" s="351"/>
      <c r="CE15" s="351"/>
      <c r="CF15" s="351"/>
      <c r="CG15" s="351"/>
      <c r="CH15" s="351"/>
      <c r="CI15" s="351"/>
      <c r="CJ15" s="351"/>
      <c r="CK15" s="351"/>
      <c r="CL15" s="351"/>
      <c r="CM15" s="351"/>
      <c r="CN15" s="351"/>
      <c r="CO15" s="351"/>
      <c r="CP15" s="351"/>
      <c r="CQ15" s="351"/>
      <c r="CR15" s="351"/>
      <c r="CS15" s="351"/>
      <c r="CT15" s="351"/>
      <c r="CU15" s="351"/>
      <c r="CV15" s="351"/>
      <c r="CW15" s="351"/>
      <c r="CX15" s="351"/>
      <c r="CY15" s="351"/>
      <c r="CZ15" s="351"/>
      <c r="DA15" s="351"/>
      <c r="DB15" s="351"/>
      <c r="DC15" s="351"/>
      <c r="DD15" s="351"/>
      <c r="DE15" s="351"/>
    </row>
    <row r="16" spans="1:109" s="250" customFormat="1" ht="13.2" x14ac:dyDescent="0.2">
      <c r="A16" s="252"/>
      <c r="B16" s="351"/>
      <c r="C16" s="351"/>
      <c r="D16" s="351"/>
      <c r="E16" s="351"/>
      <c r="F16" s="351"/>
      <c r="G16" s="351"/>
      <c r="H16" s="351"/>
      <c r="I16" s="351"/>
      <c r="J16" s="351"/>
      <c r="K16" s="351"/>
      <c r="L16" s="351"/>
      <c r="M16" s="351"/>
      <c r="N16" s="351"/>
      <c r="O16" s="351"/>
      <c r="P16" s="351"/>
      <c r="Q16" s="351"/>
      <c r="R16" s="351"/>
      <c r="S16" s="351"/>
      <c r="T16" s="351"/>
      <c r="U16" s="351"/>
      <c r="V16" s="351"/>
      <c r="W16" s="351"/>
      <c r="X16" s="351"/>
      <c r="Y16" s="351"/>
      <c r="Z16" s="351"/>
      <c r="AA16" s="351"/>
      <c r="AB16" s="351"/>
      <c r="AC16" s="351"/>
      <c r="AD16" s="351"/>
      <c r="AE16" s="351"/>
      <c r="AF16" s="351"/>
      <c r="AG16" s="351"/>
      <c r="AH16" s="351"/>
      <c r="AI16" s="351"/>
      <c r="AJ16" s="351"/>
      <c r="AK16" s="351"/>
      <c r="AL16" s="351"/>
      <c r="AM16" s="351"/>
      <c r="AN16" s="351"/>
      <c r="AO16" s="351"/>
      <c r="AP16" s="351"/>
      <c r="AQ16" s="351"/>
      <c r="AR16" s="351"/>
      <c r="AS16" s="351"/>
      <c r="AT16" s="351"/>
      <c r="AU16" s="351"/>
      <c r="AV16" s="351"/>
      <c r="AW16" s="351"/>
      <c r="AX16" s="351"/>
      <c r="AY16" s="351"/>
      <c r="AZ16" s="351"/>
      <c r="BA16" s="351"/>
      <c r="BB16" s="351"/>
      <c r="BC16" s="351"/>
      <c r="BD16" s="351"/>
      <c r="BE16" s="351"/>
      <c r="BF16" s="351"/>
      <c r="BG16" s="351"/>
      <c r="BH16" s="351"/>
      <c r="BI16" s="351"/>
      <c r="BJ16" s="351"/>
      <c r="BK16" s="351"/>
      <c r="BL16" s="351"/>
      <c r="BM16" s="351"/>
      <c r="BN16" s="351"/>
      <c r="BO16" s="351"/>
      <c r="BP16" s="351"/>
      <c r="BQ16" s="351"/>
      <c r="BR16" s="351"/>
      <c r="BS16" s="351"/>
      <c r="BT16" s="351"/>
      <c r="BU16" s="351"/>
      <c r="BV16" s="351"/>
      <c r="BW16" s="351"/>
      <c r="BX16" s="351"/>
      <c r="BY16" s="351"/>
      <c r="BZ16" s="351"/>
      <c r="CA16" s="351"/>
      <c r="CB16" s="351"/>
      <c r="CC16" s="351"/>
      <c r="CD16" s="351"/>
      <c r="CE16" s="351"/>
      <c r="CF16" s="351"/>
      <c r="CG16" s="351"/>
      <c r="CH16" s="351"/>
      <c r="CI16" s="351"/>
      <c r="CJ16" s="351"/>
      <c r="CK16" s="351"/>
      <c r="CL16" s="351"/>
      <c r="CM16" s="351"/>
      <c r="CN16" s="351"/>
      <c r="CO16" s="351"/>
      <c r="CP16" s="351"/>
      <c r="CQ16" s="351"/>
      <c r="CR16" s="351"/>
      <c r="CS16" s="351"/>
      <c r="CT16" s="351"/>
      <c r="CU16" s="351"/>
      <c r="CV16" s="351"/>
      <c r="CW16" s="351"/>
      <c r="CX16" s="351"/>
      <c r="CY16" s="351"/>
      <c r="CZ16" s="351"/>
      <c r="DA16" s="351"/>
      <c r="DB16" s="351"/>
      <c r="DC16" s="351"/>
      <c r="DD16" s="351"/>
      <c r="DE16" s="351"/>
    </row>
    <row r="17" spans="1:109" s="250" customFormat="1" ht="13.2" x14ac:dyDescent="0.2">
      <c r="A17" s="252"/>
      <c r="B17" s="351"/>
      <c r="C17" s="351"/>
      <c r="D17" s="351"/>
      <c r="E17" s="351"/>
      <c r="F17" s="351"/>
      <c r="G17" s="351"/>
      <c r="H17" s="351"/>
      <c r="I17" s="351"/>
      <c r="J17" s="351"/>
      <c r="K17" s="351"/>
      <c r="L17" s="351"/>
      <c r="M17" s="351"/>
      <c r="N17" s="351"/>
      <c r="O17" s="351"/>
      <c r="P17" s="351"/>
      <c r="Q17" s="351"/>
      <c r="R17" s="351"/>
      <c r="S17" s="351"/>
      <c r="T17" s="351"/>
      <c r="U17" s="351"/>
      <c r="V17" s="351"/>
      <c r="W17" s="351"/>
      <c r="X17" s="351"/>
      <c r="Y17" s="351"/>
      <c r="Z17" s="351"/>
      <c r="AA17" s="351"/>
      <c r="AB17" s="351"/>
      <c r="AC17" s="351"/>
      <c r="AD17" s="351"/>
      <c r="AE17" s="351"/>
      <c r="AF17" s="351"/>
      <c r="AG17" s="351"/>
      <c r="AH17" s="351"/>
      <c r="AI17" s="351"/>
      <c r="AJ17" s="351"/>
      <c r="AK17" s="351"/>
      <c r="AL17" s="351"/>
      <c r="AM17" s="351"/>
      <c r="AN17" s="351"/>
      <c r="AO17" s="351"/>
      <c r="AP17" s="351"/>
      <c r="AQ17" s="351"/>
      <c r="AR17" s="351"/>
      <c r="AS17" s="351"/>
      <c r="AT17" s="351"/>
      <c r="AU17" s="351"/>
      <c r="AV17" s="351"/>
      <c r="AW17" s="351"/>
      <c r="AX17" s="351"/>
      <c r="AY17" s="351"/>
      <c r="AZ17" s="351"/>
      <c r="BA17" s="351"/>
      <c r="BB17" s="351"/>
      <c r="BC17" s="351"/>
      <c r="BD17" s="351"/>
      <c r="BE17" s="351"/>
      <c r="BF17" s="351"/>
      <c r="BG17" s="351"/>
      <c r="BH17" s="351"/>
      <c r="BI17" s="351"/>
      <c r="BJ17" s="351"/>
      <c r="BK17" s="351"/>
      <c r="BL17" s="351"/>
      <c r="BM17" s="351"/>
      <c r="BN17" s="351"/>
      <c r="BO17" s="351"/>
      <c r="BP17" s="351"/>
      <c r="BQ17" s="351"/>
      <c r="BR17" s="351"/>
      <c r="BS17" s="351"/>
      <c r="BT17" s="351"/>
      <c r="BU17" s="351"/>
      <c r="BV17" s="351"/>
      <c r="BW17" s="351"/>
      <c r="BX17" s="351"/>
      <c r="BY17" s="351"/>
      <c r="BZ17" s="351"/>
      <c r="CA17" s="351"/>
      <c r="CB17" s="351"/>
      <c r="CC17" s="351"/>
      <c r="CD17" s="351"/>
      <c r="CE17" s="351"/>
      <c r="CF17" s="351"/>
      <c r="CG17" s="351"/>
      <c r="CH17" s="351"/>
      <c r="CI17" s="351"/>
      <c r="CJ17" s="351"/>
      <c r="CK17" s="351"/>
      <c r="CL17" s="351"/>
      <c r="CM17" s="351"/>
      <c r="CN17" s="351"/>
      <c r="CO17" s="351"/>
      <c r="CP17" s="351"/>
      <c r="CQ17" s="351"/>
      <c r="CR17" s="351"/>
      <c r="CS17" s="351"/>
      <c r="CT17" s="351"/>
      <c r="CU17" s="351"/>
      <c r="CV17" s="351"/>
      <c r="CW17" s="351"/>
      <c r="CX17" s="351"/>
      <c r="CY17" s="351"/>
      <c r="CZ17" s="351"/>
      <c r="DA17" s="351"/>
      <c r="DB17" s="351"/>
      <c r="DC17" s="351"/>
      <c r="DD17" s="351"/>
      <c r="DE17" s="351"/>
    </row>
    <row r="18" spans="1:109" s="250" customFormat="1" ht="13.2" x14ac:dyDescent="0.2">
      <c r="A18" s="252"/>
      <c r="B18" s="351"/>
      <c r="C18" s="351"/>
      <c r="D18" s="351"/>
      <c r="E18" s="351"/>
      <c r="F18" s="351"/>
      <c r="G18" s="351"/>
      <c r="H18" s="351"/>
      <c r="I18" s="351"/>
      <c r="J18" s="351"/>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K18" s="351"/>
      <c r="AL18" s="351"/>
      <c r="AM18" s="351"/>
      <c r="AN18" s="351"/>
      <c r="AO18" s="351"/>
      <c r="AP18" s="351"/>
      <c r="AQ18" s="351"/>
      <c r="AR18" s="351"/>
      <c r="AS18" s="351"/>
      <c r="AT18" s="351"/>
      <c r="AU18" s="351"/>
      <c r="AV18" s="351"/>
      <c r="AW18" s="351"/>
      <c r="AX18" s="351"/>
      <c r="AY18" s="351"/>
      <c r="AZ18" s="351"/>
      <c r="BA18" s="351"/>
      <c r="BB18" s="351"/>
      <c r="BC18" s="351"/>
      <c r="BD18" s="351"/>
      <c r="BE18" s="351"/>
      <c r="BF18" s="351"/>
      <c r="BG18" s="351"/>
      <c r="BH18" s="351"/>
      <c r="BI18" s="351"/>
      <c r="BJ18" s="351"/>
      <c r="BK18" s="351"/>
      <c r="BL18" s="351"/>
      <c r="BM18" s="351"/>
      <c r="BN18" s="351"/>
      <c r="BO18" s="351"/>
      <c r="BP18" s="351"/>
      <c r="BQ18" s="351"/>
      <c r="BR18" s="351"/>
      <c r="BS18" s="351"/>
      <c r="BT18" s="351"/>
      <c r="BU18" s="351"/>
      <c r="BV18" s="351"/>
      <c r="BW18" s="351"/>
      <c r="BX18" s="351"/>
      <c r="BY18" s="351"/>
      <c r="BZ18" s="351"/>
      <c r="CA18" s="351"/>
      <c r="CB18" s="351"/>
      <c r="CC18" s="351"/>
      <c r="CD18" s="351"/>
      <c r="CE18" s="351"/>
      <c r="CF18" s="351"/>
      <c r="CG18" s="351"/>
      <c r="CH18" s="351"/>
      <c r="CI18" s="351"/>
      <c r="CJ18" s="351"/>
      <c r="CK18" s="351"/>
      <c r="CL18" s="351"/>
      <c r="CM18" s="351"/>
      <c r="CN18" s="351"/>
      <c r="CO18" s="351"/>
      <c r="CP18" s="351"/>
      <c r="CQ18" s="351"/>
      <c r="CR18" s="351"/>
      <c r="CS18" s="351"/>
      <c r="CT18" s="351"/>
      <c r="CU18" s="351"/>
      <c r="CV18" s="351"/>
      <c r="CW18" s="351"/>
      <c r="CX18" s="351"/>
      <c r="CY18" s="351"/>
      <c r="CZ18" s="351"/>
      <c r="DA18" s="351"/>
      <c r="DB18" s="351"/>
      <c r="DC18" s="351"/>
      <c r="DD18" s="351"/>
      <c r="DE18" s="351"/>
    </row>
    <row r="19" spans="1:109" ht="13.2" x14ac:dyDescent="0.2">
      <c r="DD19" s="252"/>
      <c r="DE19" s="252"/>
    </row>
    <row r="20" spans="1:109" ht="13.2" x14ac:dyDescent="0.2">
      <c r="DD20" s="252"/>
      <c r="DE20" s="252"/>
    </row>
    <row r="21" spans="1:109" ht="17.25" customHeight="1" x14ac:dyDescent="0.2">
      <c r="B21" s="352"/>
      <c r="C21" s="254"/>
      <c r="D21" s="254"/>
      <c r="E21" s="254"/>
      <c r="F21" s="254"/>
      <c r="G21" s="254"/>
      <c r="H21" s="254"/>
      <c r="I21" s="254"/>
      <c r="J21" s="254"/>
      <c r="K21" s="254"/>
      <c r="L21" s="254"/>
      <c r="M21" s="254"/>
      <c r="N21" s="353"/>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353"/>
      <c r="AU21" s="254"/>
      <c r="AV21" s="254"/>
      <c r="AW21" s="254"/>
      <c r="AX21" s="254"/>
      <c r="AY21" s="254"/>
      <c r="AZ21" s="254"/>
      <c r="BA21" s="254"/>
      <c r="BB21" s="254"/>
      <c r="BC21" s="254"/>
      <c r="BD21" s="254"/>
      <c r="BE21" s="254"/>
      <c r="BF21" s="353"/>
      <c r="BG21" s="254"/>
      <c r="BH21" s="254"/>
      <c r="BI21" s="254"/>
      <c r="BJ21" s="254"/>
      <c r="BK21" s="254"/>
      <c r="BL21" s="254"/>
      <c r="BM21" s="254"/>
      <c r="BN21" s="254"/>
      <c r="BO21" s="254"/>
      <c r="BP21" s="254"/>
      <c r="BQ21" s="254"/>
      <c r="BR21" s="353"/>
      <c r="BS21" s="254"/>
      <c r="BT21" s="254"/>
      <c r="BU21" s="254"/>
      <c r="BV21" s="254"/>
      <c r="BW21" s="254"/>
      <c r="BX21" s="254"/>
      <c r="BY21" s="254"/>
      <c r="BZ21" s="254"/>
      <c r="CA21" s="254"/>
      <c r="CB21" s="254"/>
      <c r="CC21" s="254"/>
      <c r="CD21" s="353"/>
      <c r="CE21" s="254"/>
      <c r="CF21" s="254"/>
      <c r="CG21" s="254"/>
      <c r="CH21" s="254"/>
      <c r="CI21" s="254"/>
      <c r="CJ21" s="254"/>
      <c r="CK21" s="254"/>
      <c r="CL21" s="254"/>
      <c r="CM21" s="254"/>
      <c r="CN21" s="254"/>
      <c r="CO21" s="254"/>
      <c r="CP21" s="353"/>
      <c r="CQ21" s="254"/>
      <c r="CR21" s="254"/>
      <c r="CS21" s="254"/>
      <c r="CT21" s="254"/>
      <c r="CU21" s="254"/>
      <c r="CV21" s="254"/>
      <c r="CW21" s="254"/>
      <c r="CX21" s="254"/>
      <c r="CY21" s="254"/>
      <c r="CZ21" s="254"/>
      <c r="DA21" s="254"/>
      <c r="DB21" s="353"/>
      <c r="DC21" s="254"/>
      <c r="DD21" s="255"/>
      <c r="DE21" s="252"/>
    </row>
    <row r="22" spans="1:109" ht="17.25" customHeight="1" x14ac:dyDescent="0.2">
      <c r="B22" s="256"/>
    </row>
    <row r="23" spans="1:109" ht="13.2" x14ac:dyDescent="0.2">
      <c r="B23" s="256"/>
    </row>
    <row r="24" spans="1:109" ht="13.2" x14ac:dyDescent="0.2">
      <c r="B24" s="256"/>
    </row>
    <row r="25" spans="1:109" ht="13.2" x14ac:dyDescent="0.2">
      <c r="B25" s="256"/>
    </row>
    <row r="26" spans="1:109" ht="13.2" x14ac:dyDescent="0.2">
      <c r="B26" s="256"/>
    </row>
    <row r="27" spans="1:109" ht="13.2" x14ac:dyDescent="0.2">
      <c r="B27" s="256"/>
    </row>
    <row r="28" spans="1:109" ht="13.2" x14ac:dyDescent="0.2">
      <c r="B28" s="256"/>
    </row>
    <row r="29" spans="1:109" ht="13.2" x14ac:dyDescent="0.2">
      <c r="B29" s="256"/>
    </row>
    <row r="30" spans="1:109" ht="13.2" x14ac:dyDescent="0.2">
      <c r="B30" s="256"/>
    </row>
    <row r="31" spans="1:109" ht="13.2" x14ac:dyDescent="0.2">
      <c r="B31" s="256"/>
    </row>
    <row r="32" spans="1:109" ht="13.2" x14ac:dyDescent="0.2">
      <c r="B32" s="256"/>
    </row>
    <row r="33" spans="2:109" ht="13.2" x14ac:dyDescent="0.2">
      <c r="B33" s="256"/>
    </row>
    <row r="34" spans="2:109" ht="13.2" x14ac:dyDescent="0.2">
      <c r="B34" s="256"/>
    </row>
    <row r="35" spans="2:109" ht="13.2" x14ac:dyDescent="0.2">
      <c r="B35" s="256"/>
    </row>
    <row r="36" spans="2:109" ht="13.2" x14ac:dyDescent="0.2">
      <c r="B36" s="256"/>
    </row>
    <row r="37" spans="2:109" ht="13.2" x14ac:dyDescent="0.2">
      <c r="B37" s="256"/>
    </row>
    <row r="38" spans="2:109" ht="13.2" x14ac:dyDescent="0.2">
      <c r="B38" s="256"/>
    </row>
    <row r="39" spans="2:109" ht="13.2" x14ac:dyDescent="0.2">
      <c r="B39" s="337"/>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8"/>
      <c r="BQ39" s="308"/>
      <c r="BR39" s="308"/>
      <c r="BS39" s="308"/>
      <c r="BT39" s="308"/>
      <c r="BU39" s="308"/>
      <c r="BV39" s="308"/>
      <c r="BW39" s="308"/>
      <c r="BX39" s="308"/>
      <c r="BY39" s="308"/>
      <c r="BZ39" s="308"/>
      <c r="CA39" s="308"/>
      <c r="CB39" s="308"/>
      <c r="CC39" s="308"/>
      <c r="CD39" s="308"/>
      <c r="CE39" s="308"/>
      <c r="CF39" s="308"/>
      <c r="CG39" s="308"/>
      <c r="CH39" s="308"/>
      <c r="CI39" s="308"/>
      <c r="CJ39" s="308"/>
      <c r="CK39" s="308"/>
      <c r="CL39" s="308"/>
      <c r="CM39" s="308"/>
      <c r="CN39" s="308"/>
      <c r="CO39" s="308"/>
      <c r="CP39" s="308"/>
      <c r="CQ39" s="308"/>
      <c r="CR39" s="308"/>
      <c r="CS39" s="308"/>
      <c r="CT39" s="308"/>
      <c r="CU39" s="308"/>
      <c r="CV39" s="308"/>
      <c r="CW39" s="308"/>
      <c r="CX39" s="308"/>
      <c r="CY39" s="308"/>
      <c r="CZ39" s="308"/>
      <c r="DA39" s="308"/>
      <c r="DB39" s="308"/>
      <c r="DC39" s="308"/>
      <c r="DD39" s="338"/>
    </row>
    <row r="40" spans="2:109" ht="13.2" x14ac:dyDescent="0.2">
      <c r="B40" s="354"/>
      <c r="DD40" s="354"/>
      <c r="DE40" s="252"/>
    </row>
    <row r="41" spans="2:109" ht="16.2" x14ac:dyDescent="0.2">
      <c r="B41" s="253" t="s">
        <v>605</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4"/>
      <c r="CP41" s="254"/>
      <c r="CQ41" s="254"/>
      <c r="CR41" s="254"/>
      <c r="CS41" s="254"/>
      <c r="CT41" s="254"/>
      <c r="CU41" s="254"/>
      <c r="CV41" s="254"/>
      <c r="CW41" s="254"/>
      <c r="CX41" s="254"/>
      <c r="CY41" s="254"/>
      <c r="CZ41" s="254"/>
      <c r="DA41" s="254"/>
      <c r="DB41" s="254"/>
      <c r="DC41" s="254"/>
      <c r="DD41" s="255"/>
    </row>
    <row r="42" spans="2:109" ht="13.2" x14ac:dyDescent="0.2">
      <c r="B42" s="256"/>
      <c r="G42" s="355"/>
      <c r="I42" s="356"/>
      <c r="J42" s="356"/>
      <c r="K42" s="356"/>
      <c r="AM42" s="355"/>
      <c r="AN42" s="355" t="s">
        <v>606</v>
      </c>
      <c r="AP42" s="356"/>
      <c r="AQ42" s="356"/>
      <c r="AR42" s="356"/>
      <c r="AY42" s="355"/>
      <c r="BA42" s="356"/>
      <c r="BB42" s="356"/>
      <c r="BC42" s="356"/>
      <c r="BK42" s="355"/>
      <c r="BM42" s="356"/>
      <c r="BN42" s="356"/>
      <c r="BO42" s="356"/>
      <c r="BW42" s="355"/>
      <c r="BY42" s="356"/>
      <c r="BZ42" s="356"/>
      <c r="CA42" s="356"/>
      <c r="CI42" s="355"/>
      <c r="CK42" s="356"/>
      <c r="CL42" s="356"/>
      <c r="CM42" s="356"/>
      <c r="CU42" s="355"/>
      <c r="CW42" s="356"/>
      <c r="CX42" s="356"/>
      <c r="CY42" s="356"/>
    </row>
    <row r="43" spans="2:109" ht="13.5" customHeight="1" x14ac:dyDescent="0.2">
      <c r="B43" s="256"/>
      <c r="AN43" s="1232" t="s">
        <v>607</v>
      </c>
      <c r="AO43" s="1233"/>
      <c r="AP43" s="1233"/>
      <c r="AQ43" s="1233"/>
      <c r="AR43" s="1233"/>
      <c r="AS43" s="1233"/>
      <c r="AT43" s="1233"/>
      <c r="AU43" s="1233"/>
      <c r="AV43" s="1233"/>
      <c r="AW43" s="1233"/>
      <c r="AX43" s="1233"/>
      <c r="AY43" s="1233"/>
      <c r="AZ43" s="1233"/>
      <c r="BA43" s="1233"/>
      <c r="BB43" s="1233"/>
      <c r="BC43" s="1233"/>
      <c r="BD43" s="1233"/>
      <c r="BE43" s="1233"/>
      <c r="BF43" s="1233"/>
      <c r="BG43" s="1233"/>
      <c r="BH43" s="1233"/>
      <c r="BI43" s="1233"/>
      <c r="BJ43" s="1233"/>
      <c r="BK43" s="1233"/>
      <c r="BL43" s="1233"/>
      <c r="BM43" s="1233"/>
      <c r="BN43" s="1233"/>
      <c r="BO43" s="1233"/>
      <c r="BP43" s="1233"/>
      <c r="BQ43" s="1233"/>
      <c r="BR43" s="1233"/>
      <c r="BS43" s="1233"/>
      <c r="BT43" s="1233"/>
      <c r="BU43" s="1233"/>
      <c r="BV43" s="1233"/>
      <c r="BW43" s="1233"/>
      <c r="BX43" s="1233"/>
      <c r="BY43" s="1233"/>
      <c r="BZ43" s="1233"/>
      <c r="CA43" s="1233"/>
      <c r="CB43" s="1233"/>
      <c r="CC43" s="1233"/>
      <c r="CD43" s="1233"/>
      <c r="CE43" s="1233"/>
      <c r="CF43" s="1233"/>
      <c r="CG43" s="1233"/>
      <c r="CH43" s="1233"/>
      <c r="CI43" s="1233"/>
      <c r="CJ43" s="1233"/>
      <c r="CK43" s="1233"/>
      <c r="CL43" s="1233"/>
      <c r="CM43" s="1233"/>
      <c r="CN43" s="1233"/>
      <c r="CO43" s="1233"/>
      <c r="CP43" s="1233"/>
      <c r="CQ43" s="1233"/>
      <c r="CR43" s="1233"/>
      <c r="CS43" s="1233"/>
      <c r="CT43" s="1233"/>
      <c r="CU43" s="1233"/>
      <c r="CV43" s="1233"/>
      <c r="CW43" s="1233"/>
      <c r="CX43" s="1233"/>
      <c r="CY43" s="1233"/>
      <c r="CZ43" s="1233"/>
      <c r="DA43" s="1233"/>
      <c r="DB43" s="1233"/>
      <c r="DC43" s="1234"/>
    </row>
    <row r="44" spans="2:109" ht="13.2" x14ac:dyDescent="0.2">
      <c r="B44" s="256"/>
      <c r="AN44" s="1235"/>
      <c r="AO44" s="1236"/>
      <c r="AP44" s="1236"/>
      <c r="AQ44" s="1236"/>
      <c r="AR44" s="1236"/>
      <c r="AS44" s="1236"/>
      <c r="AT44" s="1236"/>
      <c r="AU44" s="1236"/>
      <c r="AV44" s="1236"/>
      <c r="AW44" s="1236"/>
      <c r="AX44" s="1236"/>
      <c r="AY44" s="1236"/>
      <c r="AZ44" s="1236"/>
      <c r="BA44" s="1236"/>
      <c r="BB44" s="1236"/>
      <c r="BC44" s="1236"/>
      <c r="BD44" s="1236"/>
      <c r="BE44" s="1236"/>
      <c r="BF44" s="1236"/>
      <c r="BG44" s="1236"/>
      <c r="BH44" s="1236"/>
      <c r="BI44" s="1236"/>
      <c r="BJ44" s="1236"/>
      <c r="BK44" s="1236"/>
      <c r="BL44" s="1236"/>
      <c r="BM44" s="1236"/>
      <c r="BN44" s="1236"/>
      <c r="BO44" s="1236"/>
      <c r="BP44" s="1236"/>
      <c r="BQ44" s="1236"/>
      <c r="BR44" s="1236"/>
      <c r="BS44" s="1236"/>
      <c r="BT44" s="1236"/>
      <c r="BU44" s="1236"/>
      <c r="BV44" s="1236"/>
      <c r="BW44" s="1236"/>
      <c r="BX44" s="1236"/>
      <c r="BY44" s="1236"/>
      <c r="BZ44" s="1236"/>
      <c r="CA44" s="1236"/>
      <c r="CB44" s="1236"/>
      <c r="CC44" s="1236"/>
      <c r="CD44" s="1236"/>
      <c r="CE44" s="1236"/>
      <c r="CF44" s="1236"/>
      <c r="CG44" s="1236"/>
      <c r="CH44" s="1236"/>
      <c r="CI44" s="1236"/>
      <c r="CJ44" s="1236"/>
      <c r="CK44" s="1236"/>
      <c r="CL44" s="1236"/>
      <c r="CM44" s="1236"/>
      <c r="CN44" s="1236"/>
      <c r="CO44" s="1236"/>
      <c r="CP44" s="1236"/>
      <c r="CQ44" s="1236"/>
      <c r="CR44" s="1236"/>
      <c r="CS44" s="1236"/>
      <c r="CT44" s="1236"/>
      <c r="CU44" s="1236"/>
      <c r="CV44" s="1236"/>
      <c r="CW44" s="1236"/>
      <c r="CX44" s="1236"/>
      <c r="CY44" s="1236"/>
      <c r="CZ44" s="1236"/>
      <c r="DA44" s="1236"/>
      <c r="DB44" s="1236"/>
      <c r="DC44" s="1237"/>
    </row>
    <row r="45" spans="2:109" ht="13.2" x14ac:dyDescent="0.2">
      <c r="B45" s="256"/>
      <c r="AN45" s="1235"/>
      <c r="AO45" s="1236"/>
      <c r="AP45" s="1236"/>
      <c r="AQ45" s="1236"/>
      <c r="AR45" s="1236"/>
      <c r="AS45" s="1236"/>
      <c r="AT45" s="1236"/>
      <c r="AU45" s="1236"/>
      <c r="AV45" s="1236"/>
      <c r="AW45" s="1236"/>
      <c r="AX45" s="1236"/>
      <c r="AY45" s="1236"/>
      <c r="AZ45" s="1236"/>
      <c r="BA45" s="1236"/>
      <c r="BB45" s="1236"/>
      <c r="BC45" s="1236"/>
      <c r="BD45" s="1236"/>
      <c r="BE45" s="1236"/>
      <c r="BF45" s="1236"/>
      <c r="BG45" s="1236"/>
      <c r="BH45" s="1236"/>
      <c r="BI45" s="1236"/>
      <c r="BJ45" s="1236"/>
      <c r="BK45" s="1236"/>
      <c r="BL45" s="1236"/>
      <c r="BM45" s="1236"/>
      <c r="BN45" s="1236"/>
      <c r="BO45" s="1236"/>
      <c r="BP45" s="1236"/>
      <c r="BQ45" s="1236"/>
      <c r="BR45" s="1236"/>
      <c r="BS45" s="1236"/>
      <c r="BT45" s="1236"/>
      <c r="BU45" s="1236"/>
      <c r="BV45" s="1236"/>
      <c r="BW45" s="1236"/>
      <c r="BX45" s="1236"/>
      <c r="BY45" s="1236"/>
      <c r="BZ45" s="1236"/>
      <c r="CA45" s="1236"/>
      <c r="CB45" s="1236"/>
      <c r="CC45" s="1236"/>
      <c r="CD45" s="1236"/>
      <c r="CE45" s="1236"/>
      <c r="CF45" s="1236"/>
      <c r="CG45" s="1236"/>
      <c r="CH45" s="1236"/>
      <c r="CI45" s="1236"/>
      <c r="CJ45" s="1236"/>
      <c r="CK45" s="1236"/>
      <c r="CL45" s="1236"/>
      <c r="CM45" s="1236"/>
      <c r="CN45" s="1236"/>
      <c r="CO45" s="1236"/>
      <c r="CP45" s="1236"/>
      <c r="CQ45" s="1236"/>
      <c r="CR45" s="1236"/>
      <c r="CS45" s="1236"/>
      <c r="CT45" s="1236"/>
      <c r="CU45" s="1236"/>
      <c r="CV45" s="1236"/>
      <c r="CW45" s="1236"/>
      <c r="CX45" s="1236"/>
      <c r="CY45" s="1236"/>
      <c r="CZ45" s="1236"/>
      <c r="DA45" s="1236"/>
      <c r="DB45" s="1236"/>
      <c r="DC45" s="1237"/>
    </row>
    <row r="46" spans="2:109" ht="13.2" x14ac:dyDescent="0.2">
      <c r="B46" s="256"/>
      <c r="AN46" s="1235"/>
      <c r="AO46" s="1236"/>
      <c r="AP46" s="1236"/>
      <c r="AQ46" s="1236"/>
      <c r="AR46" s="1236"/>
      <c r="AS46" s="1236"/>
      <c r="AT46" s="1236"/>
      <c r="AU46" s="1236"/>
      <c r="AV46" s="1236"/>
      <c r="AW46" s="1236"/>
      <c r="AX46" s="1236"/>
      <c r="AY46" s="1236"/>
      <c r="AZ46" s="1236"/>
      <c r="BA46" s="1236"/>
      <c r="BB46" s="1236"/>
      <c r="BC46" s="1236"/>
      <c r="BD46" s="1236"/>
      <c r="BE46" s="1236"/>
      <c r="BF46" s="1236"/>
      <c r="BG46" s="1236"/>
      <c r="BH46" s="1236"/>
      <c r="BI46" s="1236"/>
      <c r="BJ46" s="1236"/>
      <c r="BK46" s="1236"/>
      <c r="BL46" s="1236"/>
      <c r="BM46" s="1236"/>
      <c r="BN46" s="1236"/>
      <c r="BO46" s="1236"/>
      <c r="BP46" s="1236"/>
      <c r="BQ46" s="1236"/>
      <c r="BR46" s="1236"/>
      <c r="BS46" s="1236"/>
      <c r="BT46" s="1236"/>
      <c r="BU46" s="1236"/>
      <c r="BV46" s="1236"/>
      <c r="BW46" s="1236"/>
      <c r="BX46" s="1236"/>
      <c r="BY46" s="1236"/>
      <c r="BZ46" s="1236"/>
      <c r="CA46" s="1236"/>
      <c r="CB46" s="1236"/>
      <c r="CC46" s="1236"/>
      <c r="CD46" s="1236"/>
      <c r="CE46" s="1236"/>
      <c r="CF46" s="1236"/>
      <c r="CG46" s="1236"/>
      <c r="CH46" s="1236"/>
      <c r="CI46" s="1236"/>
      <c r="CJ46" s="1236"/>
      <c r="CK46" s="1236"/>
      <c r="CL46" s="1236"/>
      <c r="CM46" s="1236"/>
      <c r="CN46" s="1236"/>
      <c r="CO46" s="1236"/>
      <c r="CP46" s="1236"/>
      <c r="CQ46" s="1236"/>
      <c r="CR46" s="1236"/>
      <c r="CS46" s="1236"/>
      <c r="CT46" s="1236"/>
      <c r="CU46" s="1236"/>
      <c r="CV46" s="1236"/>
      <c r="CW46" s="1236"/>
      <c r="CX46" s="1236"/>
      <c r="CY46" s="1236"/>
      <c r="CZ46" s="1236"/>
      <c r="DA46" s="1236"/>
      <c r="DB46" s="1236"/>
      <c r="DC46" s="1237"/>
    </row>
    <row r="47" spans="2:109" ht="13.2" x14ac:dyDescent="0.2">
      <c r="B47" s="256"/>
      <c r="AN47" s="1238"/>
      <c r="AO47" s="1239"/>
      <c r="AP47" s="1239"/>
      <c r="AQ47" s="1239"/>
      <c r="AR47" s="1239"/>
      <c r="AS47" s="1239"/>
      <c r="AT47" s="1239"/>
      <c r="AU47" s="1239"/>
      <c r="AV47" s="1239"/>
      <c r="AW47" s="1239"/>
      <c r="AX47" s="1239"/>
      <c r="AY47" s="1239"/>
      <c r="AZ47" s="1239"/>
      <c r="BA47" s="1239"/>
      <c r="BB47" s="1239"/>
      <c r="BC47" s="1239"/>
      <c r="BD47" s="1239"/>
      <c r="BE47" s="1239"/>
      <c r="BF47" s="1239"/>
      <c r="BG47" s="1239"/>
      <c r="BH47" s="1239"/>
      <c r="BI47" s="1239"/>
      <c r="BJ47" s="1239"/>
      <c r="BK47" s="1239"/>
      <c r="BL47" s="1239"/>
      <c r="BM47" s="1239"/>
      <c r="BN47" s="1239"/>
      <c r="BO47" s="1239"/>
      <c r="BP47" s="1239"/>
      <c r="BQ47" s="1239"/>
      <c r="BR47" s="1239"/>
      <c r="BS47" s="1239"/>
      <c r="BT47" s="1239"/>
      <c r="BU47" s="1239"/>
      <c r="BV47" s="1239"/>
      <c r="BW47" s="1239"/>
      <c r="BX47" s="1239"/>
      <c r="BY47" s="1239"/>
      <c r="BZ47" s="1239"/>
      <c r="CA47" s="1239"/>
      <c r="CB47" s="1239"/>
      <c r="CC47" s="1239"/>
      <c r="CD47" s="1239"/>
      <c r="CE47" s="1239"/>
      <c r="CF47" s="1239"/>
      <c r="CG47" s="1239"/>
      <c r="CH47" s="1239"/>
      <c r="CI47" s="1239"/>
      <c r="CJ47" s="1239"/>
      <c r="CK47" s="1239"/>
      <c r="CL47" s="1239"/>
      <c r="CM47" s="1239"/>
      <c r="CN47" s="1239"/>
      <c r="CO47" s="1239"/>
      <c r="CP47" s="1239"/>
      <c r="CQ47" s="1239"/>
      <c r="CR47" s="1239"/>
      <c r="CS47" s="1239"/>
      <c r="CT47" s="1239"/>
      <c r="CU47" s="1239"/>
      <c r="CV47" s="1239"/>
      <c r="CW47" s="1239"/>
      <c r="CX47" s="1239"/>
      <c r="CY47" s="1239"/>
      <c r="CZ47" s="1239"/>
      <c r="DA47" s="1239"/>
      <c r="DB47" s="1239"/>
      <c r="DC47" s="1240"/>
    </row>
    <row r="48" spans="2:109" ht="13.2" x14ac:dyDescent="0.2">
      <c r="B48" s="256"/>
      <c r="H48" s="357"/>
      <c r="I48" s="357"/>
      <c r="J48" s="357"/>
      <c r="AN48" s="357"/>
      <c r="AO48" s="357"/>
      <c r="AP48" s="357"/>
      <c r="AZ48" s="357"/>
      <c r="BA48" s="357"/>
      <c r="BB48" s="357"/>
      <c r="BL48" s="357"/>
      <c r="BM48" s="357"/>
      <c r="BN48" s="357"/>
      <c r="BX48" s="357"/>
      <c r="BY48" s="357"/>
      <c r="BZ48" s="357"/>
      <c r="CJ48" s="357"/>
      <c r="CK48" s="357"/>
      <c r="CL48" s="357"/>
      <c r="CV48" s="357"/>
      <c r="CW48" s="357"/>
      <c r="CX48" s="357"/>
    </row>
    <row r="49" spans="1:109" ht="13.2" x14ac:dyDescent="0.2">
      <c r="B49" s="256"/>
      <c r="AN49" s="252" t="s">
        <v>608</v>
      </c>
    </row>
    <row r="50" spans="1:109" ht="13.2" x14ac:dyDescent="0.2">
      <c r="B50" s="256"/>
      <c r="G50" s="1226"/>
      <c r="H50" s="1226"/>
      <c r="I50" s="1226"/>
      <c r="J50" s="1226"/>
      <c r="K50" s="358"/>
      <c r="L50" s="358"/>
      <c r="M50" s="359"/>
      <c r="N50" s="359"/>
      <c r="AN50" s="1229"/>
      <c r="AO50" s="1230"/>
      <c r="AP50" s="1230"/>
      <c r="AQ50" s="1230"/>
      <c r="AR50" s="1230"/>
      <c r="AS50" s="1230"/>
      <c r="AT50" s="1230"/>
      <c r="AU50" s="1230"/>
      <c r="AV50" s="1230"/>
      <c r="AW50" s="1230"/>
      <c r="AX50" s="1230"/>
      <c r="AY50" s="1230"/>
      <c r="AZ50" s="1230"/>
      <c r="BA50" s="1230"/>
      <c r="BB50" s="1230"/>
      <c r="BC50" s="1230"/>
      <c r="BD50" s="1230"/>
      <c r="BE50" s="1230"/>
      <c r="BF50" s="1230"/>
      <c r="BG50" s="1230"/>
      <c r="BH50" s="1230"/>
      <c r="BI50" s="1230"/>
      <c r="BJ50" s="1230"/>
      <c r="BK50" s="1230"/>
      <c r="BL50" s="1230"/>
      <c r="BM50" s="1230"/>
      <c r="BN50" s="1230"/>
      <c r="BO50" s="1231"/>
      <c r="BP50" s="1225" t="s">
        <v>561</v>
      </c>
      <c r="BQ50" s="1225"/>
      <c r="BR50" s="1225"/>
      <c r="BS50" s="1225"/>
      <c r="BT50" s="1225"/>
      <c r="BU50" s="1225"/>
      <c r="BV50" s="1225"/>
      <c r="BW50" s="1225"/>
      <c r="BX50" s="1225" t="s">
        <v>562</v>
      </c>
      <c r="BY50" s="1225"/>
      <c r="BZ50" s="1225"/>
      <c r="CA50" s="1225"/>
      <c r="CB50" s="1225"/>
      <c r="CC50" s="1225"/>
      <c r="CD50" s="1225"/>
      <c r="CE50" s="1225"/>
      <c r="CF50" s="1225" t="s">
        <v>563</v>
      </c>
      <c r="CG50" s="1225"/>
      <c r="CH50" s="1225"/>
      <c r="CI50" s="1225"/>
      <c r="CJ50" s="1225"/>
      <c r="CK50" s="1225"/>
      <c r="CL50" s="1225"/>
      <c r="CM50" s="1225"/>
      <c r="CN50" s="1225" t="s">
        <v>564</v>
      </c>
      <c r="CO50" s="1225"/>
      <c r="CP50" s="1225"/>
      <c r="CQ50" s="1225"/>
      <c r="CR50" s="1225"/>
      <c r="CS50" s="1225"/>
      <c r="CT50" s="1225"/>
      <c r="CU50" s="1225"/>
      <c r="CV50" s="1225" t="s">
        <v>565</v>
      </c>
      <c r="CW50" s="1225"/>
      <c r="CX50" s="1225"/>
      <c r="CY50" s="1225"/>
      <c r="CZ50" s="1225"/>
      <c r="DA50" s="1225"/>
      <c r="DB50" s="1225"/>
      <c r="DC50" s="1225"/>
    </row>
    <row r="51" spans="1:109" ht="13.5" customHeight="1" x14ac:dyDescent="0.2">
      <c r="B51" s="256"/>
      <c r="G51" s="1228"/>
      <c r="H51" s="1228"/>
      <c r="I51" s="1241"/>
      <c r="J51" s="1241"/>
      <c r="K51" s="1227"/>
      <c r="L51" s="1227"/>
      <c r="M51" s="1227"/>
      <c r="N51" s="1227"/>
      <c r="AM51" s="357"/>
      <c r="AN51" s="1223" t="s">
        <v>609</v>
      </c>
      <c r="AO51" s="1223"/>
      <c r="AP51" s="1223"/>
      <c r="AQ51" s="1223"/>
      <c r="AR51" s="1223"/>
      <c r="AS51" s="1223"/>
      <c r="AT51" s="1223"/>
      <c r="AU51" s="1223"/>
      <c r="AV51" s="1223"/>
      <c r="AW51" s="1223"/>
      <c r="AX51" s="1223"/>
      <c r="AY51" s="1223"/>
      <c r="AZ51" s="1223"/>
      <c r="BA51" s="1223"/>
      <c r="BB51" s="1223" t="s">
        <v>610</v>
      </c>
      <c r="BC51" s="1223"/>
      <c r="BD51" s="1223"/>
      <c r="BE51" s="1223"/>
      <c r="BF51" s="1223"/>
      <c r="BG51" s="1223"/>
      <c r="BH51" s="1223"/>
      <c r="BI51" s="1223"/>
      <c r="BJ51" s="1223"/>
      <c r="BK51" s="1223"/>
      <c r="BL51" s="1223"/>
      <c r="BM51" s="1223"/>
      <c r="BN51" s="1223"/>
      <c r="BO51" s="1223"/>
      <c r="BP51" s="1220">
        <v>57.8</v>
      </c>
      <c r="BQ51" s="1220"/>
      <c r="BR51" s="1220"/>
      <c r="BS51" s="1220"/>
      <c r="BT51" s="1220"/>
      <c r="BU51" s="1220"/>
      <c r="BV51" s="1220"/>
      <c r="BW51" s="1220"/>
      <c r="BX51" s="1220">
        <v>91.9</v>
      </c>
      <c r="BY51" s="1220"/>
      <c r="BZ51" s="1220"/>
      <c r="CA51" s="1220"/>
      <c r="CB51" s="1220"/>
      <c r="CC51" s="1220"/>
      <c r="CD51" s="1220"/>
      <c r="CE51" s="1220"/>
      <c r="CF51" s="1220">
        <v>103.1</v>
      </c>
      <c r="CG51" s="1220"/>
      <c r="CH51" s="1220"/>
      <c r="CI51" s="1220"/>
      <c r="CJ51" s="1220"/>
      <c r="CK51" s="1220"/>
      <c r="CL51" s="1220"/>
      <c r="CM51" s="1220"/>
      <c r="CN51" s="1220">
        <v>97.7</v>
      </c>
      <c r="CO51" s="1220"/>
      <c r="CP51" s="1220"/>
      <c r="CQ51" s="1220"/>
      <c r="CR51" s="1220"/>
      <c r="CS51" s="1220"/>
      <c r="CT51" s="1220"/>
      <c r="CU51" s="1220"/>
      <c r="CV51" s="1220">
        <v>76</v>
      </c>
      <c r="CW51" s="1220"/>
      <c r="CX51" s="1220"/>
      <c r="CY51" s="1220"/>
      <c r="CZ51" s="1220"/>
      <c r="DA51" s="1220"/>
      <c r="DB51" s="1220"/>
      <c r="DC51" s="1220"/>
    </row>
    <row r="52" spans="1:109" ht="13.2" x14ac:dyDescent="0.2">
      <c r="B52" s="256"/>
      <c r="G52" s="1228"/>
      <c r="H52" s="1228"/>
      <c r="I52" s="1241"/>
      <c r="J52" s="1241"/>
      <c r="K52" s="1227"/>
      <c r="L52" s="1227"/>
      <c r="M52" s="1227"/>
      <c r="N52" s="1227"/>
      <c r="AM52" s="357"/>
      <c r="AN52" s="1223"/>
      <c r="AO52" s="1223"/>
      <c r="AP52" s="1223"/>
      <c r="AQ52" s="1223"/>
      <c r="AR52" s="1223"/>
      <c r="AS52" s="1223"/>
      <c r="AT52" s="1223"/>
      <c r="AU52" s="1223"/>
      <c r="AV52" s="1223"/>
      <c r="AW52" s="1223"/>
      <c r="AX52" s="1223"/>
      <c r="AY52" s="1223"/>
      <c r="AZ52" s="1223"/>
      <c r="BA52" s="1223"/>
      <c r="BB52" s="1223"/>
      <c r="BC52" s="1223"/>
      <c r="BD52" s="1223"/>
      <c r="BE52" s="1223"/>
      <c r="BF52" s="1223"/>
      <c r="BG52" s="1223"/>
      <c r="BH52" s="1223"/>
      <c r="BI52" s="1223"/>
      <c r="BJ52" s="1223"/>
      <c r="BK52" s="1223"/>
      <c r="BL52" s="1223"/>
      <c r="BM52" s="1223"/>
      <c r="BN52" s="1223"/>
      <c r="BO52" s="1223"/>
      <c r="BP52" s="1220"/>
      <c r="BQ52" s="1220"/>
      <c r="BR52" s="1220"/>
      <c r="BS52" s="1220"/>
      <c r="BT52" s="1220"/>
      <c r="BU52" s="1220"/>
      <c r="BV52" s="1220"/>
      <c r="BW52" s="1220"/>
      <c r="BX52" s="1220"/>
      <c r="BY52" s="1220"/>
      <c r="BZ52" s="1220"/>
      <c r="CA52" s="1220"/>
      <c r="CB52" s="1220"/>
      <c r="CC52" s="1220"/>
      <c r="CD52" s="1220"/>
      <c r="CE52" s="1220"/>
      <c r="CF52" s="1220"/>
      <c r="CG52" s="1220"/>
      <c r="CH52" s="1220"/>
      <c r="CI52" s="1220"/>
      <c r="CJ52" s="1220"/>
      <c r="CK52" s="1220"/>
      <c r="CL52" s="1220"/>
      <c r="CM52" s="1220"/>
      <c r="CN52" s="1220"/>
      <c r="CO52" s="1220"/>
      <c r="CP52" s="1220"/>
      <c r="CQ52" s="1220"/>
      <c r="CR52" s="1220"/>
      <c r="CS52" s="1220"/>
      <c r="CT52" s="1220"/>
      <c r="CU52" s="1220"/>
      <c r="CV52" s="1220"/>
      <c r="CW52" s="1220"/>
      <c r="CX52" s="1220"/>
      <c r="CY52" s="1220"/>
      <c r="CZ52" s="1220"/>
      <c r="DA52" s="1220"/>
      <c r="DB52" s="1220"/>
      <c r="DC52" s="1220"/>
    </row>
    <row r="53" spans="1:109" ht="13.2" x14ac:dyDescent="0.2">
      <c r="A53" s="356"/>
      <c r="B53" s="256"/>
      <c r="G53" s="1228"/>
      <c r="H53" s="1228"/>
      <c r="I53" s="1226"/>
      <c r="J53" s="1226"/>
      <c r="K53" s="1227"/>
      <c r="L53" s="1227"/>
      <c r="M53" s="1227"/>
      <c r="N53" s="1227"/>
      <c r="AM53" s="357"/>
      <c r="AN53" s="1223"/>
      <c r="AO53" s="1223"/>
      <c r="AP53" s="1223"/>
      <c r="AQ53" s="1223"/>
      <c r="AR53" s="1223"/>
      <c r="AS53" s="1223"/>
      <c r="AT53" s="1223"/>
      <c r="AU53" s="1223"/>
      <c r="AV53" s="1223"/>
      <c r="AW53" s="1223"/>
      <c r="AX53" s="1223"/>
      <c r="AY53" s="1223"/>
      <c r="AZ53" s="1223"/>
      <c r="BA53" s="1223"/>
      <c r="BB53" s="1223" t="s">
        <v>611</v>
      </c>
      <c r="BC53" s="1223"/>
      <c r="BD53" s="1223"/>
      <c r="BE53" s="1223"/>
      <c r="BF53" s="1223"/>
      <c r="BG53" s="1223"/>
      <c r="BH53" s="1223"/>
      <c r="BI53" s="1223"/>
      <c r="BJ53" s="1223"/>
      <c r="BK53" s="1223"/>
      <c r="BL53" s="1223"/>
      <c r="BM53" s="1223"/>
      <c r="BN53" s="1223"/>
      <c r="BO53" s="1223"/>
      <c r="BP53" s="1220">
        <v>72.900000000000006</v>
      </c>
      <c r="BQ53" s="1220"/>
      <c r="BR53" s="1220"/>
      <c r="BS53" s="1220"/>
      <c r="BT53" s="1220"/>
      <c r="BU53" s="1220"/>
      <c r="BV53" s="1220"/>
      <c r="BW53" s="1220"/>
      <c r="BX53" s="1220">
        <v>70.2</v>
      </c>
      <c r="BY53" s="1220"/>
      <c r="BZ53" s="1220"/>
      <c r="CA53" s="1220"/>
      <c r="CB53" s="1220"/>
      <c r="CC53" s="1220"/>
      <c r="CD53" s="1220"/>
      <c r="CE53" s="1220"/>
      <c r="CF53" s="1220">
        <v>77.3</v>
      </c>
      <c r="CG53" s="1220"/>
      <c r="CH53" s="1220"/>
      <c r="CI53" s="1220"/>
      <c r="CJ53" s="1220"/>
      <c r="CK53" s="1220"/>
      <c r="CL53" s="1220"/>
      <c r="CM53" s="1220"/>
      <c r="CN53" s="1220">
        <v>80.599999999999994</v>
      </c>
      <c r="CO53" s="1220"/>
      <c r="CP53" s="1220"/>
      <c r="CQ53" s="1220"/>
      <c r="CR53" s="1220"/>
      <c r="CS53" s="1220"/>
      <c r="CT53" s="1220"/>
      <c r="CU53" s="1220"/>
      <c r="CV53" s="1220">
        <v>81.3</v>
      </c>
      <c r="CW53" s="1220"/>
      <c r="CX53" s="1220"/>
      <c r="CY53" s="1220"/>
      <c r="CZ53" s="1220"/>
      <c r="DA53" s="1220"/>
      <c r="DB53" s="1220"/>
      <c r="DC53" s="1220"/>
    </row>
    <row r="54" spans="1:109" ht="13.2" x14ac:dyDescent="0.2">
      <c r="A54" s="356"/>
      <c r="B54" s="256"/>
      <c r="G54" s="1228"/>
      <c r="H54" s="1228"/>
      <c r="I54" s="1226"/>
      <c r="J54" s="1226"/>
      <c r="K54" s="1227"/>
      <c r="L54" s="1227"/>
      <c r="M54" s="1227"/>
      <c r="N54" s="1227"/>
      <c r="AM54" s="357"/>
      <c r="AN54" s="1223"/>
      <c r="AO54" s="1223"/>
      <c r="AP54" s="1223"/>
      <c r="AQ54" s="1223"/>
      <c r="AR54" s="1223"/>
      <c r="AS54" s="1223"/>
      <c r="AT54" s="1223"/>
      <c r="AU54" s="1223"/>
      <c r="AV54" s="1223"/>
      <c r="AW54" s="1223"/>
      <c r="AX54" s="1223"/>
      <c r="AY54" s="1223"/>
      <c r="AZ54" s="1223"/>
      <c r="BA54" s="1223"/>
      <c r="BB54" s="1223"/>
      <c r="BC54" s="1223"/>
      <c r="BD54" s="1223"/>
      <c r="BE54" s="1223"/>
      <c r="BF54" s="1223"/>
      <c r="BG54" s="1223"/>
      <c r="BH54" s="1223"/>
      <c r="BI54" s="1223"/>
      <c r="BJ54" s="1223"/>
      <c r="BK54" s="1223"/>
      <c r="BL54" s="1223"/>
      <c r="BM54" s="1223"/>
      <c r="BN54" s="1223"/>
      <c r="BO54" s="1223"/>
      <c r="BP54" s="1220"/>
      <c r="BQ54" s="1220"/>
      <c r="BR54" s="1220"/>
      <c r="BS54" s="1220"/>
      <c r="BT54" s="1220"/>
      <c r="BU54" s="1220"/>
      <c r="BV54" s="1220"/>
      <c r="BW54" s="1220"/>
      <c r="BX54" s="1220"/>
      <c r="BY54" s="1220"/>
      <c r="BZ54" s="1220"/>
      <c r="CA54" s="1220"/>
      <c r="CB54" s="1220"/>
      <c r="CC54" s="1220"/>
      <c r="CD54" s="1220"/>
      <c r="CE54" s="1220"/>
      <c r="CF54" s="1220"/>
      <c r="CG54" s="1220"/>
      <c r="CH54" s="1220"/>
      <c r="CI54" s="1220"/>
      <c r="CJ54" s="1220"/>
      <c r="CK54" s="1220"/>
      <c r="CL54" s="1220"/>
      <c r="CM54" s="1220"/>
      <c r="CN54" s="1220"/>
      <c r="CO54" s="1220"/>
      <c r="CP54" s="1220"/>
      <c r="CQ54" s="1220"/>
      <c r="CR54" s="1220"/>
      <c r="CS54" s="1220"/>
      <c r="CT54" s="1220"/>
      <c r="CU54" s="1220"/>
      <c r="CV54" s="1220"/>
      <c r="CW54" s="1220"/>
      <c r="CX54" s="1220"/>
      <c r="CY54" s="1220"/>
      <c r="CZ54" s="1220"/>
      <c r="DA54" s="1220"/>
      <c r="DB54" s="1220"/>
      <c r="DC54" s="1220"/>
    </row>
    <row r="55" spans="1:109" ht="13.2" x14ac:dyDescent="0.2">
      <c r="A55" s="356"/>
      <c r="B55" s="256"/>
      <c r="G55" s="1226"/>
      <c r="H55" s="1226"/>
      <c r="I55" s="1226"/>
      <c r="J55" s="1226"/>
      <c r="K55" s="1227"/>
      <c r="L55" s="1227"/>
      <c r="M55" s="1227"/>
      <c r="N55" s="1227"/>
      <c r="AN55" s="1225" t="s">
        <v>612</v>
      </c>
      <c r="AO55" s="1225"/>
      <c r="AP55" s="1225"/>
      <c r="AQ55" s="1225"/>
      <c r="AR55" s="1225"/>
      <c r="AS55" s="1225"/>
      <c r="AT55" s="1225"/>
      <c r="AU55" s="1225"/>
      <c r="AV55" s="1225"/>
      <c r="AW55" s="1225"/>
      <c r="AX55" s="1225"/>
      <c r="AY55" s="1225"/>
      <c r="AZ55" s="1225"/>
      <c r="BA55" s="1225"/>
      <c r="BB55" s="1223" t="s">
        <v>610</v>
      </c>
      <c r="BC55" s="1223"/>
      <c r="BD55" s="1223"/>
      <c r="BE55" s="1223"/>
      <c r="BF55" s="1223"/>
      <c r="BG55" s="1223"/>
      <c r="BH55" s="1223"/>
      <c r="BI55" s="1223"/>
      <c r="BJ55" s="1223"/>
      <c r="BK55" s="1223"/>
      <c r="BL55" s="1223"/>
      <c r="BM55" s="1223"/>
      <c r="BN55" s="1223"/>
      <c r="BO55" s="1223"/>
      <c r="BP55" s="1220">
        <v>0</v>
      </c>
      <c r="BQ55" s="1220"/>
      <c r="BR55" s="1220"/>
      <c r="BS55" s="1220"/>
      <c r="BT55" s="1220"/>
      <c r="BU55" s="1220"/>
      <c r="BV55" s="1220"/>
      <c r="BW55" s="1220"/>
      <c r="BX55" s="1220">
        <v>0</v>
      </c>
      <c r="BY55" s="1220"/>
      <c r="BZ55" s="1220"/>
      <c r="CA55" s="1220"/>
      <c r="CB55" s="1220"/>
      <c r="CC55" s="1220"/>
      <c r="CD55" s="1220"/>
      <c r="CE55" s="1220"/>
      <c r="CF55" s="1220">
        <v>0</v>
      </c>
      <c r="CG55" s="1220"/>
      <c r="CH55" s="1220"/>
      <c r="CI55" s="1220"/>
      <c r="CJ55" s="1220"/>
      <c r="CK55" s="1220"/>
      <c r="CL55" s="1220"/>
      <c r="CM55" s="1220"/>
      <c r="CN55" s="1220">
        <v>0</v>
      </c>
      <c r="CO55" s="1220"/>
      <c r="CP55" s="1220"/>
      <c r="CQ55" s="1220"/>
      <c r="CR55" s="1220"/>
      <c r="CS55" s="1220"/>
      <c r="CT55" s="1220"/>
      <c r="CU55" s="1220"/>
      <c r="CV55" s="1220">
        <v>0</v>
      </c>
      <c r="CW55" s="1220"/>
      <c r="CX55" s="1220"/>
      <c r="CY55" s="1220"/>
      <c r="CZ55" s="1220"/>
      <c r="DA55" s="1220"/>
      <c r="DB55" s="1220"/>
      <c r="DC55" s="1220"/>
    </row>
    <row r="56" spans="1:109" ht="13.2" x14ac:dyDescent="0.2">
      <c r="A56" s="356"/>
      <c r="B56" s="256"/>
      <c r="G56" s="1226"/>
      <c r="H56" s="1226"/>
      <c r="I56" s="1226"/>
      <c r="J56" s="1226"/>
      <c r="K56" s="1227"/>
      <c r="L56" s="1227"/>
      <c r="M56" s="1227"/>
      <c r="N56" s="1227"/>
      <c r="AN56" s="1225"/>
      <c r="AO56" s="1225"/>
      <c r="AP56" s="1225"/>
      <c r="AQ56" s="1225"/>
      <c r="AR56" s="1225"/>
      <c r="AS56" s="1225"/>
      <c r="AT56" s="1225"/>
      <c r="AU56" s="1225"/>
      <c r="AV56" s="1225"/>
      <c r="AW56" s="1225"/>
      <c r="AX56" s="1225"/>
      <c r="AY56" s="1225"/>
      <c r="AZ56" s="1225"/>
      <c r="BA56" s="1225"/>
      <c r="BB56" s="1223"/>
      <c r="BC56" s="1223"/>
      <c r="BD56" s="1223"/>
      <c r="BE56" s="1223"/>
      <c r="BF56" s="1223"/>
      <c r="BG56" s="1223"/>
      <c r="BH56" s="1223"/>
      <c r="BI56" s="1223"/>
      <c r="BJ56" s="1223"/>
      <c r="BK56" s="1223"/>
      <c r="BL56" s="1223"/>
      <c r="BM56" s="1223"/>
      <c r="BN56" s="1223"/>
      <c r="BO56" s="1223"/>
      <c r="BP56" s="1220"/>
      <c r="BQ56" s="1220"/>
      <c r="BR56" s="1220"/>
      <c r="BS56" s="1220"/>
      <c r="BT56" s="1220"/>
      <c r="BU56" s="1220"/>
      <c r="BV56" s="1220"/>
      <c r="BW56" s="1220"/>
      <c r="BX56" s="1220"/>
      <c r="BY56" s="1220"/>
      <c r="BZ56" s="1220"/>
      <c r="CA56" s="1220"/>
      <c r="CB56" s="1220"/>
      <c r="CC56" s="1220"/>
      <c r="CD56" s="1220"/>
      <c r="CE56" s="1220"/>
      <c r="CF56" s="1220"/>
      <c r="CG56" s="1220"/>
      <c r="CH56" s="1220"/>
      <c r="CI56" s="1220"/>
      <c r="CJ56" s="1220"/>
      <c r="CK56" s="1220"/>
      <c r="CL56" s="1220"/>
      <c r="CM56" s="1220"/>
      <c r="CN56" s="1220"/>
      <c r="CO56" s="1220"/>
      <c r="CP56" s="1220"/>
      <c r="CQ56" s="1220"/>
      <c r="CR56" s="1220"/>
      <c r="CS56" s="1220"/>
      <c r="CT56" s="1220"/>
      <c r="CU56" s="1220"/>
      <c r="CV56" s="1220"/>
      <c r="CW56" s="1220"/>
      <c r="CX56" s="1220"/>
      <c r="CY56" s="1220"/>
      <c r="CZ56" s="1220"/>
      <c r="DA56" s="1220"/>
      <c r="DB56" s="1220"/>
      <c r="DC56" s="1220"/>
    </row>
    <row r="57" spans="1:109" s="356" customFormat="1" ht="13.2" x14ac:dyDescent="0.2">
      <c r="B57" s="360"/>
      <c r="G57" s="1226"/>
      <c r="H57" s="1226"/>
      <c r="I57" s="1221"/>
      <c r="J57" s="1221"/>
      <c r="K57" s="1227"/>
      <c r="L57" s="1227"/>
      <c r="M57" s="1227"/>
      <c r="N57" s="1227"/>
      <c r="AM57" s="252"/>
      <c r="AN57" s="1225"/>
      <c r="AO57" s="1225"/>
      <c r="AP57" s="1225"/>
      <c r="AQ57" s="1225"/>
      <c r="AR57" s="1225"/>
      <c r="AS57" s="1225"/>
      <c r="AT57" s="1225"/>
      <c r="AU57" s="1225"/>
      <c r="AV57" s="1225"/>
      <c r="AW57" s="1225"/>
      <c r="AX57" s="1225"/>
      <c r="AY57" s="1225"/>
      <c r="AZ57" s="1225"/>
      <c r="BA57" s="1225"/>
      <c r="BB57" s="1223" t="s">
        <v>611</v>
      </c>
      <c r="BC57" s="1223"/>
      <c r="BD57" s="1223"/>
      <c r="BE57" s="1223"/>
      <c r="BF57" s="1223"/>
      <c r="BG57" s="1223"/>
      <c r="BH57" s="1223"/>
      <c r="BI57" s="1223"/>
      <c r="BJ57" s="1223"/>
      <c r="BK57" s="1223"/>
      <c r="BL57" s="1223"/>
      <c r="BM57" s="1223"/>
      <c r="BN57" s="1223"/>
      <c r="BO57" s="1223"/>
      <c r="BP57" s="1220">
        <v>58.2</v>
      </c>
      <c r="BQ57" s="1220"/>
      <c r="BR57" s="1220"/>
      <c r="BS57" s="1220"/>
      <c r="BT57" s="1220"/>
      <c r="BU57" s="1220"/>
      <c r="BV57" s="1220"/>
      <c r="BW57" s="1220"/>
      <c r="BX57" s="1220">
        <v>59.4</v>
      </c>
      <c r="BY57" s="1220"/>
      <c r="BZ57" s="1220"/>
      <c r="CA57" s="1220"/>
      <c r="CB57" s="1220"/>
      <c r="CC57" s="1220"/>
      <c r="CD57" s="1220"/>
      <c r="CE57" s="1220"/>
      <c r="CF57" s="1220">
        <v>60.4</v>
      </c>
      <c r="CG57" s="1220"/>
      <c r="CH57" s="1220"/>
      <c r="CI57" s="1220"/>
      <c r="CJ57" s="1220"/>
      <c r="CK57" s="1220"/>
      <c r="CL57" s="1220"/>
      <c r="CM57" s="1220"/>
      <c r="CN57" s="1220">
        <v>61.5</v>
      </c>
      <c r="CO57" s="1220"/>
      <c r="CP57" s="1220"/>
      <c r="CQ57" s="1220"/>
      <c r="CR57" s="1220"/>
      <c r="CS57" s="1220"/>
      <c r="CT57" s="1220"/>
      <c r="CU57" s="1220"/>
      <c r="CV57" s="1220">
        <v>61</v>
      </c>
      <c r="CW57" s="1220"/>
      <c r="CX57" s="1220"/>
      <c r="CY57" s="1220"/>
      <c r="CZ57" s="1220"/>
      <c r="DA57" s="1220"/>
      <c r="DB57" s="1220"/>
      <c r="DC57" s="1220"/>
      <c r="DD57" s="361"/>
      <c r="DE57" s="360"/>
    </row>
    <row r="58" spans="1:109" s="356" customFormat="1" ht="13.2" x14ac:dyDescent="0.2">
      <c r="A58" s="252"/>
      <c r="B58" s="360"/>
      <c r="G58" s="1226"/>
      <c r="H58" s="1226"/>
      <c r="I58" s="1221"/>
      <c r="J58" s="1221"/>
      <c r="K58" s="1227"/>
      <c r="L58" s="1227"/>
      <c r="M58" s="1227"/>
      <c r="N58" s="1227"/>
      <c r="AM58" s="252"/>
      <c r="AN58" s="1225"/>
      <c r="AO58" s="1225"/>
      <c r="AP58" s="1225"/>
      <c r="AQ58" s="1225"/>
      <c r="AR58" s="1225"/>
      <c r="AS58" s="1225"/>
      <c r="AT58" s="1225"/>
      <c r="AU58" s="1225"/>
      <c r="AV58" s="1225"/>
      <c r="AW58" s="1225"/>
      <c r="AX58" s="1225"/>
      <c r="AY58" s="1225"/>
      <c r="AZ58" s="1225"/>
      <c r="BA58" s="1225"/>
      <c r="BB58" s="1223"/>
      <c r="BC58" s="1223"/>
      <c r="BD58" s="1223"/>
      <c r="BE58" s="1223"/>
      <c r="BF58" s="1223"/>
      <c r="BG58" s="1223"/>
      <c r="BH58" s="1223"/>
      <c r="BI58" s="1223"/>
      <c r="BJ58" s="1223"/>
      <c r="BK58" s="1223"/>
      <c r="BL58" s="1223"/>
      <c r="BM58" s="1223"/>
      <c r="BN58" s="1223"/>
      <c r="BO58" s="1223"/>
      <c r="BP58" s="1220"/>
      <c r="BQ58" s="1220"/>
      <c r="BR58" s="1220"/>
      <c r="BS58" s="1220"/>
      <c r="BT58" s="1220"/>
      <c r="BU58" s="1220"/>
      <c r="BV58" s="1220"/>
      <c r="BW58" s="1220"/>
      <c r="BX58" s="1220"/>
      <c r="BY58" s="1220"/>
      <c r="BZ58" s="1220"/>
      <c r="CA58" s="1220"/>
      <c r="CB58" s="1220"/>
      <c r="CC58" s="1220"/>
      <c r="CD58" s="1220"/>
      <c r="CE58" s="1220"/>
      <c r="CF58" s="1220"/>
      <c r="CG58" s="1220"/>
      <c r="CH58" s="1220"/>
      <c r="CI58" s="1220"/>
      <c r="CJ58" s="1220"/>
      <c r="CK58" s="1220"/>
      <c r="CL58" s="1220"/>
      <c r="CM58" s="1220"/>
      <c r="CN58" s="1220"/>
      <c r="CO58" s="1220"/>
      <c r="CP58" s="1220"/>
      <c r="CQ58" s="1220"/>
      <c r="CR58" s="1220"/>
      <c r="CS58" s="1220"/>
      <c r="CT58" s="1220"/>
      <c r="CU58" s="1220"/>
      <c r="CV58" s="1220"/>
      <c r="CW58" s="1220"/>
      <c r="CX58" s="1220"/>
      <c r="CY58" s="1220"/>
      <c r="CZ58" s="1220"/>
      <c r="DA58" s="1220"/>
      <c r="DB58" s="1220"/>
      <c r="DC58" s="1220"/>
      <c r="DD58" s="361"/>
      <c r="DE58" s="360"/>
    </row>
    <row r="59" spans="1:109" s="356" customFormat="1" ht="13.2" x14ac:dyDescent="0.2">
      <c r="A59" s="252"/>
      <c r="B59" s="360"/>
      <c r="K59" s="362"/>
      <c r="L59" s="362"/>
      <c r="M59" s="362"/>
      <c r="N59" s="362"/>
      <c r="AQ59" s="362"/>
      <c r="AR59" s="362"/>
      <c r="AS59" s="362"/>
      <c r="AT59" s="362"/>
      <c r="BC59" s="362"/>
      <c r="BD59" s="362"/>
      <c r="BE59" s="362"/>
      <c r="BF59" s="362"/>
      <c r="BO59" s="362"/>
      <c r="BP59" s="362"/>
      <c r="BQ59" s="362"/>
      <c r="BR59" s="362"/>
      <c r="CA59" s="362"/>
      <c r="CB59" s="362"/>
      <c r="CC59" s="362"/>
      <c r="CD59" s="362"/>
      <c r="CM59" s="362"/>
      <c r="CN59" s="362"/>
      <c r="CO59" s="362"/>
      <c r="CP59" s="362"/>
      <c r="CY59" s="362"/>
      <c r="CZ59" s="362"/>
      <c r="DA59" s="362"/>
      <c r="DB59" s="362"/>
      <c r="DC59" s="362"/>
      <c r="DD59" s="361"/>
      <c r="DE59" s="360"/>
    </row>
    <row r="60" spans="1:109" s="356" customFormat="1" ht="13.2" x14ac:dyDescent="0.2">
      <c r="A60" s="252"/>
      <c r="B60" s="360"/>
      <c r="K60" s="362"/>
      <c r="L60" s="362"/>
      <c r="M60" s="362"/>
      <c r="N60" s="362"/>
      <c r="AQ60" s="362"/>
      <c r="AR60" s="362"/>
      <c r="AS60" s="362"/>
      <c r="AT60" s="362"/>
      <c r="BC60" s="362"/>
      <c r="BD60" s="362"/>
      <c r="BE60" s="362"/>
      <c r="BF60" s="362"/>
      <c r="BO60" s="362"/>
      <c r="BP60" s="362"/>
      <c r="BQ60" s="362"/>
      <c r="BR60" s="362"/>
      <c r="CA60" s="362"/>
      <c r="CB60" s="362"/>
      <c r="CC60" s="362"/>
      <c r="CD60" s="362"/>
      <c r="CM60" s="362"/>
      <c r="CN60" s="362"/>
      <c r="CO60" s="362"/>
      <c r="CP60" s="362"/>
      <c r="CY60" s="362"/>
      <c r="CZ60" s="362"/>
      <c r="DA60" s="362"/>
      <c r="DB60" s="362"/>
      <c r="DC60" s="362"/>
      <c r="DD60" s="361"/>
      <c r="DE60" s="360"/>
    </row>
    <row r="61" spans="1:109" s="356" customFormat="1" ht="13.2" x14ac:dyDescent="0.2">
      <c r="A61" s="252"/>
      <c r="B61" s="363"/>
      <c r="C61" s="364"/>
      <c r="D61" s="364"/>
      <c r="E61" s="364"/>
      <c r="F61" s="364"/>
      <c r="G61" s="364"/>
      <c r="H61" s="364"/>
      <c r="I61" s="364"/>
      <c r="J61" s="364"/>
      <c r="K61" s="364"/>
      <c r="L61" s="364"/>
      <c r="M61" s="365"/>
      <c r="N61" s="365"/>
      <c r="O61" s="364"/>
      <c r="P61" s="364"/>
      <c r="Q61" s="364"/>
      <c r="R61" s="364"/>
      <c r="S61" s="364"/>
      <c r="T61" s="364"/>
      <c r="U61" s="364"/>
      <c r="V61" s="364"/>
      <c r="W61" s="364"/>
      <c r="X61" s="364"/>
      <c r="Y61" s="364"/>
      <c r="Z61" s="364"/>
      <c r="AA61" s="364"/>
      <c r="AB61" s="364"/>
      <c r="AC61" s="364"/>
      <c r="AD61" s="364"/>
      <c r="AE61" s="364"/>
      <c r="AF61" s="364"/>
      <c r="AG61" s="364"/>
      <c r="AH61" s="364"/>
      <c r="AI61" s="364"/>
      <c r="AJ61" s="364"/>
      <c r="AK61" s="364"/>
      <c r="AL61" s="364"/>
      <c r="AM61" s="364"/>
      <c r="AN61" s="364"/>
      <c r="AO61" s="364"/>
      <c r="AP61" s="364"/>
      <c r="AQ61" s="364"/>
      <c r="AR61" s="364"/>
      <c r="AS61" s="365"/>
      <c r="AT61" s="365"/>
      <c r="AU61" s="364"/>
      <c r="AV61" s="364"/>
      <c r="AW61" s="364"/>
      <c r="AX61" s="364"/>
      <c r="AY61" s="364"/>
      <c r="AZ61" s="364"/>
      <c r="BA61" s="364"/>
      <c r="BB61" s="364"/>
      <c r="BC61" s="364"/>
      <c r="BD61" s="364"/>
      <c r="BE61" s="365"/>
      <c r="BF61" s="365"/>
      <c r="BG61" s="364"/>
      <c r="BH61" s="364"/>
      <c r="BI61" s="364"/>
      <c r="BJ61" s="364"/>
      <c r="BK61" s="364"/>
      <c r="BL61" s="364"/>
      <c r="BM61" s="364"/>
      <c r="BN61" s="364"/>
      <c r="BO61" s="364"/>
      <c r="BP61" s="364"/>
      <c r="BQ61" s="365"/>
      <c r="BR61" s="365"/>
      <c r="BS61" s="364"/>
      <c r="BT61" s="364"/>
      <c r="BU61" s="364"/>
      <c r="BV61" s="364"/>
      <c r="BW61" s="364"/>
      <c r="BX61" s="364"/>
      <c r="BY61" s="364"/>
      <c r="BZ61" s="364"/>
      <c r="CA61" s="364"/>
      <c r="CB61" s="364"/>
      <c r="CC61" s="365"/>
      <c r="CD61" s="365"/>
      <c r="CE61" s="364"/>
      <c r="CF61" s="364"/>
      <c r="CG61" s="364"/>
      <c r="CH61" s="364"/>
      <c r="CI61" s="364"/>
      <c r="CJ61" s="364"/>
      <c r="CK61" s="364"/>
      <c r="CL61" s="364"/>
      <c r="CM61" s="364"/>
      <c r="CN61" s="364"/>
      <c r="CO61" s="365"/>
      <c r="CP61" s="365"/>
      <c r="CQ61" s="364"/>
      <c r="CR61" s="364"/>
      <c r="CS61" s="364"/>
      <c r="CT61" s="364"/>
      <c r="CU61" s="364"/>
      <c r="CV61" s="364"/>
      <c r="CW61" s="364"/>
      <c r="CX61" s="364"/>
      <c r="CY61" s="364"/>
      <c r="CZ61" s="364"/>
      <c r="DA61" s="365"/>
      <c r="DB61" s="365"/>
      <c r="DC61" s="365"/>
      <c r="DD61" s="366"/>
      <c r="DE61" s="360"/>
    </row>
    <row r="62" spans="1:109" ht="13.2" x14ac:dyDescent="0.2">
      <c r="B62" s="354"/>
      <c r="C62" s="354"/>
      <c r="D62" s="354"/>
      <c r="E62" s="354"/>
      <c r="F62" s="354"/>
      <c r="G62" s="354"/>
      <c r="H62" s="354"/>
      <c r="I62" s="354"/>
      <c r="J62" s="354"/>
      <c r="K62" s="354"/>
      <c r="L62" s="354"/>
      <c r="M62" s="354"/>
      <c r="N62" s="354"/>
      <c r="O62" s="354"/>
      <c r="P62" s="354"/>
      <c r="Q62" s="354"/>
      <c r="R62" s="354"/>
      <c r="S62" s="354"/>
      <c r="T62" s="354"/>
      <c r="U62" s="354"/>
      <c r="V62" s="354"/>
      <c r="W62" s="354"/>
      <c r="X62" s="354"/>
      <c r="Y62" s="354"/>
      <c r="Z62" s="354"/>
      <c r="AA62" s="354"/>
      <c r="AB62" s="354"/>
      <c r="AC62" s="354"/>
      <c r="AD62" s="354"/>
      <c r="AE62" s="354"/>
      <c r="AF62" s="354"/>
      <c r="AG62" s="354"/>
      <c r="AH62" s="354"/>
      <c r="AI62" s="354"/>
      <c r="AJ62" s="354"/>
      <c r="AK62" s="354"/>
      <c r="AL62" s="354"/>
      <c r="AM62" s="354"/>
      <c r="AN62" s="354"/>
      <c r="AO62" s="354"/>
      <c r="AP62" s="354"/>
      <c r="AQ62" s="354"/>
      <c r="AR62" s="354"/>
      <c r="AS62" s="354"/>
      <c r="AT62" s="354"/>
      <c r="AU62" s="354"/>
      <c r="AV62" s="354"/>
      <c r="AW62" s="354"/>
      <c r="AX62" s="354"/>
      <c r="AY62" s="354"/>
      <c r="AZ62" s="354"/>
      <c r="BA62" s="354"/>
      <c r="BB62" s="354"/>
      <c r="BC62" s="354"/>
      <c r="BD62" s="354"/>
      <c r="BE62" s="354"/>
      <c r="BF62" s="354"/>
      <c r="BG62" s="354"/>
      <c r="BH62" s="354"/>
      <c r="BI62" s="354"/>
      <c r="BJ62" s="354"/>
      <c r="BK62" s="354"/>
      <c r="BL62" s="354"/>
      <c r="BM62" s="354"/>
      <c r="BN62" s="354"/>
      <c r="BO62" s="354"/>
      <c r="BP62" s="354"/>
      <c r="BQ62" s="354"/>
      <c r="BR62" s="354"/>
      <c r="BS62" s="354"/>
      <c r="BT62" s="354"/>
      <c r="BU62" s="354"/>
      <c r="BV62" s="354"/>
      <c r="BW62" s="354"/>
      <c r="BX62" s="354"/>
      <c r="BY62" s="354"/>
      <c r="BZ62" s="354"/>
      <c r="CA62" s="354"/>
      <c r="CB62" s="354"/>
      <c r="CC62" s="354"/>
      <c r="CD62" s="354"/>
      <c r="CE62" s="354"/>
      <c r="CF62" s="354"/>
      <c r="CG62" s="354"/>
      <c r="CH62" s="354"/>
      <c r="CI62" s="354"/>
      <c r="CJ62" s="354"/>
      <c r="CK62" s="354"/>
      <c r="CL62" s="354"/>
      <c r="CM62" s="354"/>
      <c r="CN62" s="354"/>
      <c r="CO62" s="354"/>
      <c r="CP62" s="354"/>
      <c r="CQ62" s="354"/>
      <c r="CR62" s="354"/>
      <c r="CS62" s="354"/>
      <c r="CT62" s="354"/>
      <c r="CU62" s="354"/>
      <c r="CV62" s="354"/>
      <c r="CW62" s="354"/>
      <c r="CX62" s="354"/>
      <c r="CY62" s="354"/>
      <c r="CZ62" s="354"/>
      <c r="DA62" s="354"/>
      <c r="DB62" s="354"/>
      <c r="DC62" s="354"/>
      <c r="DD62" s="354"/>
      <c r="DE62" s="252"/>
    </row>
    <row r="63" spans="1:109" ht="16.2" x14ac:dyDescent="0.2">
      <c r="B63" s="309" t="s">
        <v>613</v>
      </c>
    </row>
    <row r="64" spans="1:109" ht="13.2" x14ac:dyDescent="0.2">
      <c r="B64" s="256"/>
      <c r="G64" s="355"/>
      <c r="I64" s="367"/>
      <c r="J64" s="367"/>
      <c r="K64" s="367"/>
      <c r="L64" s="367"/>
      <c r="M64" s="367"/>
      <c r="N64" s="368"/>
      <c r="AM64" s="355"/>
      <c r="AN64" s="355" t="s">
        <v>606</v>
      </c>
      <c r="AP64" s="356"/>
      <c r="AQ64" s="356"/>
      <c r="AR64" s="356"/>
      <c r="AY64" s="355"/>
      <c r="BA64" s="356"/>
      <c r="BB64" s="356"/>
      <c r="BC64" s="356"/>
      <c r="BK64" s="355"/>
      <c r="BM64" s="356"/>
      <c r="BN64" s="356"/>
      <c r="BO64" s="356"/>
      <c r="BW64" s="355"/>
      <c r="BY64" s="356"/>
      <c r="BZ64" s="356"/>
      <c r="CA64" s="356"/>
      <c r="CI64" s="355"/>
      <c r="CK64" s="356"/>
      <c r="CL64" s="356"/>
      <c r="CM64" s="356"/>
      <c r="CU64" s="355"/>
      <c r="CW64" s="356"/>
      <c r="CX64" s="356"/>
      <c r="CY64" s="356"/>
    </row>
    <row r="65" spans="2:107" ht="13.2" x14ac:dyDescent="0.2">
      <c r="B65" s="256"/>
      <c r="AN65" s="1232" t="s">
        <v>614</v>
      </c>
      <c r="AO65" s="1233"/>
      <c r="AP65" s="1233"/>
      <c r="AQ65" s="1233"/>
      <c r="AR65" s="1233"/>
      <c r="AS65" s="1233"/>
      <c r="AT65" s="1233"/>
      <c r="AU65" s="1233"/>
      <c r="AV65" s="1233"/>
      <c r="AW65" s="1233"/>
      <c r="AX65" s="1233"/>
      <c r="AY65" s="1233"/>
      <c r="AZ65" s="1233"/>
      <c r="BA65" s="1233"/>
      <c r="BB65" s="1233"/>
      <c r="BC65" s="1233"/>
      <c r="BD65" s="1233"/>
      <c r="BE65" s="1233"/>
      <c r="BF65" s="1233"/>
      <c r="BG65" s="1233"/>
      <c r="BH65" s="1233"/>
      <c r="BI65" s="1233"/>
      <c r="BJ65" s="1233"/>
      <c r="BK65" s="1233"/>
      <c r="BL65" s="1233"/>
      <c r="BM65" s="1233"/>
      <c r="BN65" s="1233"/>
      <c r="BO65" s="1233"/>
      <c r="BP65" s="1233"/>
      <c r="BQ65" s="1233"/>
      <c r="BR65" s="1233"/>
      <c r="BS65" s="1233"/>
      <c r="BT65" s="1233"/>
      <c r="BU65" s="1233"/>
      <c r="BV65" s="1233"/>
      <c r="BW65" s="1233"/>
      <c r="BX65" s="1233"/>
      <c r="BY65" s="1233"/>
      <c r="BZ65" s="1233"/>
      <c r="CA65" s="1233"/>
      <c r="CB65" s="1233"/>
      <c r="CC65" s="1233"/>
      <c r="CD65" s="1233"/>
      <c r="CE65" s="1233"/>
      <c r="CF65" s="1233"/>
      <c r="CG65" s="1233"/>
      <c r="CH65" s="1233"/>
      <c r="CI65" s="1233"/>
      <c r="CJ65" s="1233"/>
      <c r="CK65" s="1233"/>
      <c r="CL65" s="1233"/>
      <c r="CM65" s="1233"/>
      <c r="CN65" s="1233"/>
      <c r="CO65" s="1233"/>
      <c r="CP65" s="1233"/>
      <c r="CQ65" s="1233"/>
      <c r="CR65" s="1233"/>
      <c r="CS65" s="1233"/>
      <c r="CT65" s="1233"/>
      <c r="CU65" s="1233"/>
      <c r="CV65" s="1233"/>
      <c r="CW65" s="1233"/>
      <c r="CX65" s="1233"/>
      <c r="CY65" s="1233"/>
      <c r="CZ65" s="1233"/>
      <c r="DA65" s="1233"/>
      <c r="DB65" s="1233"/>
      <c r="DC65" s="1234"/>
    </row>
    <row r="66" spans="2:107" ht="13.2" x14ac:dyDescent="0.2">
      <c r="B66" s="256"/>
      <c r="AN66" s="1235"/>
      <c r="AO66" s="1236"/>
      <c r="AP66" s="1236"/>
      <c r="AQ66" s="1236"/>
      <c r="AR66" s="1236"/>
      <c r="AS66" s="1236"/>
      <c r="AT66" s="1236"/>
      <c r="AU66" s="1236"/>
      <c r="AV66" s="1236"/>
      <c r="AW66" s="1236"/>
      <c r="AX66" s="1236"/>
      <c r="AY66" s="1236"/>
      <c r="AZ66" s="1236"/>
      <c r="BA66" s="1236"/>
      <c r="BB66" s="1236"/>
      <c r="BC66" s="1236"/>
      <c r="BD66" s="1236"/>
      <c r="BE66" s="1236"/>
      <c r="BF66" s="1236"/>
      <c r="BG66" s="1236"/>
      <c r="BH66" s="1236"/>
      <c r="BI66" s="1236"/>
      <c r="BJ66" s="1236"/>
      <c r="BK66" s="1236"/>
      <c r="BL66" s="1236"/>
      <c r="BM66" s="1236"/>
      <c r="BN66" s="1236"/>
      <c r="BO66" s="1236"/>
      <c r="BP66" s="1236"/>
      <c r="BQ66" s="1236"/>
      <c r="BR66" s="1236"/>
      <c r="BS66" s="1236"/>
      <c r="BT66" s="1236"/>
      <c r="BU66" s="1236"/>
      <c r="BV66" s="1236"/>
      <c r="BW66" s="1236"/>
      <c r="BX66" s="1236"/>
      <c r="BY66" s="1236"/>
      <c r="BZ66" s="1236"/>
      <c r="CA66" s="1236"/>
      <c r="CB66" s="1236"/>
      <c r="CC66" s="1236"/>
      <c r="CD66" s="1236"/>
      <c r="CE66" s="1236"/>
      <c r="CF66" s="1236"/>
      <c r="CG66" s="1236"/>
      <c r="CH66" s="1236"/>
      <c r="CI66" s="1236"/>
      <c r="CJ66" s="1236"/>
      <c r="CK66" s="1236"/>
      <c r="CL66" s="1236"/>
      <c r="CM66" s="1236"/>
      <c r="CN66" s="1236"/>
      <c r="CO66" s="1236"/>
      <c r="CP66" s="1236"/>
      <c r="CQ66" s="1236"/>
      <c r="CR66" s="1236"/>
      <c r="CS66" s="1236"/>
      <c r="CT66" s="1236"/>
      <c r="CU66" s="1236"/>
      <c r="CV66" s="1236"/>
      <c r="CW66" s="1236"/>
      <c r="CX66" s="1236"/>
      <c r="CY66" s="1236"/>
      <c r="CZ66" s="1236"/>
      <c r="DA66" s="1236"/>
      <c r="DB66" s="1236"/>
      <c r="DC66" s="1237"/>
    </row>
    <row r="67" spans="2:107" ht="13.2" x14ac:dyDescent="0.2">
      <c r="B67" s="256"/>
      <c r="AN67" s="1235"/>
      <c r="AO67" s="1236"/>
      <c r="AP67" s="1236"/>
      <c r="AQ67" s="1236"/>
      <c r="AR67" s="1236"/>
      <c r="AS67" s="1236"/>
      <c r="AT67" s="1236"/>
      <c r="AU67" s="1236"/>
      <c r="AV67" s="1236"/>
      <c r="AW67" s="1236"/>
      <c r="AX67" s="1236"/>
      <c r="AY67" s="1236"/>
      <c r="AZ67" s="1236"/>
      <c r="BA67" s="1236"/>
      <c r="BB67" s="1236"/>
      <c r="BC67" s="1236"/>
      <c r="BD67" s="1236"/>
      <c r="BE67" s="1236"/>
      <c r="BF67" s="1236"/>
      <c r="BG67" s="1236"/>
      <c r="BH67" s="1236"/>
      <c r="BI67" s="1236"/>
      <c r="BJ67" s="1236"/>
      <c r="BK67" s="1236"/>
      <c r="BL67" s="1236"/>
      <c r="BM67" s="1236"/>
      <c r="BN67" s="1236"/>
      <c r="BO67" s="1236"/>
      <c r="BP67" s="1236"/>
      <c r="BQ67" s="1236"/>
      <c r="BR67" s="1236"/>
      <c r="BS67" s="1236"/>
      <c r="BT67" s="1236"/>
      <c r="BU67" s="1236"/>
      <c r="BV67" s="1236"/>
      <c r="BW67" s="1236"/>
      <c r="BX67" s="1236"/>
      <c r="BY67" s="1236"/>
      <c r="BZ67" s="1236"/>
      <c r="CA67" s="1236"/>
      <c r="CB67" s="1236"/>
      <c r="CC67" s="1236"/>
      <c r="CD67" s="1236"/>
      <c r="CE67" s="1236"/>
      <c r="CF67" s="1236"/>
      <c r="CG67" s="1236"/>
      <c r="CH67" s="1236"/>
      <c r="CI67" s="1236"/>
      <c r="CJ67" s="1236"/>
      <c r="CK67" s="1236"/>
      <c r="CL67" s="1236"/>
      <c r="CM67" s="1236"/>
      <c r="CN67" s="1236"/>
      <c r="CO67" s="1236"/>
      <c r="CP67" s="1236"/>
      <c r="CQ67" s="1236"/>
      <c r="CR67" s="1236"/>
      <c r="CS67" s="1236"/>
      <c r="CT67" s="1236"/>
      <c r="CU67" s="1236"/>
      <c r="CV67" s="1236"/>
      <c r="CW67" s="1236"/>
      <c r="CX67" s="1236"/>
      <c r="CY67" s="1236"/>
      <c r="CZ67" s="1236"/>
      <c r="DA67" s="1236"/>
      <c r="DB67" s="1236"/>
      <c r="DC67" s="1237"/>
    </row>
    <row r="68" spans="2:107" ht="13.2" x14ac:dyDescent="0.2">
      <c r="B68" s="256"/>
      <c r="AN68" s="1235"/>
      <c r="AO68" s="1236"/>
      <c r="AP68" s="1236"/>
      <c r="AQ68" s="1236"/>
      <c r="AR68" s="1236"/>
      <c r="AS68" s="1236"/>
      <c r="AT68" s="1236"/>
      <c r="AU68" s="1236"/>
      <c r="AV68" s="1236"/>
      <c r="AW68" s="1236"/>
      <c r="AX68" s="1236"/>
      <c r="AY68" s="1236"/>
      <c r="AZ68" s="1236"/>
      <c r="BA68" s="1236"/>
      <c r="BB68" s="1236"/>
      <c r="BC68" s="1236"/>
      <c r="BD68" s="1236"/>
      <c r="BE68" s="1236"/>
      <c r="BF68" s="1236"/>
      <c r="BG68" s="1236"/>
      <c r="BH68" s="1236"/>
      <c r="BI68" s="1236"/>
      <c r="BJ68" s="1236"/>
      <c r="BK68" s="1236"/>
      <c r="BL68" s="1236"/>
      <c r="BM68" s="1236"/>
      <c r="BN68" s="1236"/>
      <c r="BO68" s="1236"/>
      <c r="BP68" s="1236"/>
      <c r="BQ68" s="1236"/>
      <c r="BR68" s="1236"/>
      <c r="BS68" s="1236"/>
      <c r="BT68" s="1236"/>
      <c r="BU68" s="1236"/>
      <c r="BV68" s="1236"/>
      <c r="BW68" s="1236"/>
      <c r="BX68" s="1236"/>
      <c r="BY68" s="1236"/>
      <c r="BZ68" s="1236"/>
      <c r="CA68" s="1236"/>
      <c r="CB68" s="1236"/>
      <c r="CC68" s="1236"/>
      <c r="CD68" s="1236"/>
      <c r="CE68" s="1236"/>
      <c r="CF68" s="1236"/>
      <c r="CG68" s="1236"/>
      <c r="CH68" s="1236"/>
      <c r="CI68" s="1236"/>
      <c r="CJ68" s="1236"/>
      <c r="CK68" s="1236"/>
      <c r="CL68" s="1236"/>
      <c r="CM68" s="1236"/>
      <c r="CN68" s="1236"/>
      <c r="CO68" s="1236"/>
      <c r="CP68" s="1236"/>
      <c r="CQ68" s="1236"/>
      <c r="CR68" s="1236"/>
      <c r="CS68" s="1236"/>
      <c r="CT68" s="1236"/>
      <c r="CU68" s="1236"/>
      <c r="CV68" s="1236"/>
      <c r="CW68" s="1236"/>
      <c r="CX68" s="1236"/>
      <c r="CY68" s="1236"/>
      <c r="CZ68" s="1236"/>
      <c r="DA68" s="1236"/>
      <c r="DB68" s="1236"/>
      <c r="DC68" s="1237"/>
    </row>
    <row r="69" spans="2:107" ht="13.2" x14ac:dyDescent="0.2">
      <c r="B69" s="256"/>
      <c r="AN69" s="1238"/>
      <c r="AO69" s="1239"/>
      <c r="AP69" s="1239"/>
      <c r="AQ69" s="1239"/>
      <c r="AR69" s="1239"/>
      <c r="AS69" s="1239"/>
      <c r="AT69" s="1239"/>
      <c r="AU69" s="1239"/>
      <c r="AV69" s="1239"/>
      <c r="AW69" s="1239"/>
      <c r="AX69" s="1239"/>
      <c r="AY69" s="1239"/>
      <c r="AZ69" s="1239"/>
      <c r="BA69" s="1239"/>
      <c r="BB69" s="1239"/>
      <c r="BC69" s="1239"/>
      <c r="BD69" s="1239"/>
      <c r="BE69" s="1239"/>
      <c r="BF69" s="1239"/>
      <c r="BG69" s="1239"/>
      <c r="BH69" s="1239"/>
      <c r="BI69" s="1239"/>
      <c r="BJ69" s="1239"/>
      <c r="BK69" s="1239"/>
      <c r="BL69" s="1239"/>
      <c r="BM69" s="1239"/>
      <c r="BN69" s="1239"/>
      <c r="BO69" s="1239"/>
      <c r="BP69" s="1239"/>
      <c r="BQ69" s="1239"/>
      <c r="BR69" s="1239"/>
      <c r="BS69" s="1239"/>
      <c r="BT69" s="1239"/>
      <c r="BU69" s="1239"/>
      <c r="BV69" s="1239"/>
      <c r="BW69" s="1239"/>
      <c r="BX69" s="1239"/>
      <c r="BY69" s="1239"/>
      <c r="BZ69" s="1239"/>
      <c r="CA69" s="1239"/>
      <c r="CB69" s="1239"/>
      <c r="CC69" s="1239"/>
      <c r="CD69" s="1239"/>
      <c r="CE69" s="1239"/>
      <c r="CF69" s="1239"/>
      <c r="CG69" s="1239"/>
      <c r="CH69" s="1239"/>
      <c r="CI69" s="1239"/>
      <c r="CJ69" s="1239"/>
      <c r="CK69" s="1239"/>
      <c r="CL69" s="1239"/>
      <c r="CM69" s="1239"/>
      <c r="CN69" s="1239"/>
      <c r="CO69" s="1239"/>
      <c r="CP69" s="1239"/>
      <c r="CQ69" s="1239"/>
      <c r="CR69" s="1239"/>
      <c r="CS69" s="1239"/>
      <c r="CT69" s="1239"/>
      <c r="CU69" s="1239"/>
      <c r="CV69" s="1239"/>
      <c r="CW69" s="1239"/>
      <c r="CX69" s="1239"/>
      <c r="CY69" s="1239"/>
      <c r="CZ69" s="1239"/>
      <c r="DA69" s="1239"/>
      <c r="DB69" s="1239"/>
      <c r="DC69" s="1240"/>
    </row>
    <row r="70" spans="2:107" ht="13.2" x14ac:dyDescent="0.2">
      <c r="B70" s="256"/>
      <c r="H70" s="369"/>
      <c r="I70" s="369"/>
      <c r="J70" s="370"/>
      <c r="K70" s="370"/>
      <c r="L70" s="371"/>
      <c r="M70" s="370"/>
      <c r="N70" s="371"/>
      <c r="AN70" s="357"/>
      <c r="AO70" s="357"/>
      <c r="AP70" s="357"/>
      <c r="AZ70" s="357"/>
      <c r="BA70" s="357"/>
      <c r="BB70" s="357"/>
      <c r="BL70" s="357"/>
      <c r="BM70" s="357"/>
      <c r="BN70" s="357"/>
      <c r="BX70" s="357"/>
      <c r="BY70" s="357"/>
      <c r="BZ70" s="357"/>
      <c r="CJ70" s="357"/>
      <c r="CK70" s="357"/>
      <c r="CL70" s="357"/>
      <c r="CV70" s="357"/>
      <c r="CW70" s="357"/>
      <c r="CX70" s="357"/>
    </row>
    <row r="71" spans="2:107" ht="13.2" x14ac:dyDescent="0.2">
      <c r="B71" s="256"/>
      <c r="G71" s="372"/>
      <c r="I71" s="373"/>
      <c r="J71" s="370"/>
      <c r="K71" s="370"/>
      <c r="L71" s="371"/>
      <c r="M71" s="370"/>
      <c r="N71" s="371"/>
      <c r="AM71" s="372"/>
      <c r="AN71" s="252" t="s">
        <v>608</v>
      </c>
    </row>
    <row r="72" spans="2:107" ht="13.2" x14ac:dyDescent="0.2">
      <c r="B72" s="256"/>
      <c r="G72" s="1226"/>
      <c r="H72" s="1226"/>
      <c r="I72" s="1226"/>
      <c r="J72" s="1226"/>
      <c r="K72" s="358"/>
      <c r="L72" s="358"/>
      <c r="M72" s="359"/>
      <c r="N72" s="359"/>
      <c r="AN72" s="1229"/>
      <c r="AO72" s="1230"/>
      <c r="AP72" s="1230"/>
      <c r="AQ72" s="1230"/>
      <c r="AR72" s="1230"/>
      <c r="AS72" s="1230"/>
      <c r="AT72" s="1230"/>
      <c r="AU72" s="1230"/>
      <c r="AV72" s="1230"/>
      <c r="AW72" s="1230"/>
      <c r="AX72" s="1230"/>
      <c r="AY72" s="1230"/>
      <c r="AZ72" s="1230"/>
      <c r="BA72" s="1230"/>
      <c r="BB72" s="1230"/>
      <c r="BC72" s="1230"/>
      <c r="BD72" s="1230"/>
      <c r="BE72" s="1230"/>
      <c r="BF72" s="1230"/>
      <c r="BG72" s="1230"/>
      <c r="BH72" s="1230"/>
      <c r="BI72" s="1230"/>
      <c r="BJ72" s="1230"/>
      <c r="BK72" s="1230"/>
      <c r="BL72" s="1230"/>
      <c r="BM72" s="1230"/>
      <c r="BN72" s="1230"/>
      <c r="BO72" s="1231"/>
      <c r="BP72" s="1225" t="s">
        <v>561</v>
      </c>
      <c r="BQ72" s="1225"/>
      <c r="BR72" s="1225"/>
      <c r="BS72" s="1225"/>
      <c r="BT72" s="1225"/>
      <c r="BU72" s="1225"/>
      <c r="BV72" s="1225"/>
      <c r="BW72" s="1225"/>
      <c r="BX72" s="1225" t="s">
        <v>562</v>
      </c>
      <c r="BY72" s="1225"/>
      <c r="BZ72" s="1225"/>
      <c r="CA72" s="1225"/>
      <c r="CB72" s="1225"/>
      <c r="CC72" s="1225"/>
      <c r="CD72" s="1225"/>
      <c r="CE72" s="1225"/>
      <c r="CF72" s="1225" t="s">
        <v>563</v>
      </c>
      <c r="CG72" s="1225"/>
      <c r="CH72" s="1225"/>
      <c r="CI72" s="1225"/>
      <c r="CJ72" s="1225"/>
      <c r="CK72" s="1225"/>
      <c r="CL72" s="1225"/>
      <c r="CM72" s="1225"/>
      <c r="CN72" s="1225" t="s">
        <v>564</v>
      </c>
      <c r="CO72" s="1225"/>
      <c r="CP72" s="1225"/>
      <c r="CQ72" s="1225"/>
      <c r="CR72" s="1225"/>
      <c r="CS72" s="1225"/>
      <c r="CT72" s="1225"/>
      <c r="CU72" s="1225"/>
      <c r="CV72" s="1225" t="s">
        <v>565</v>
      </c>
      <c r="CW72" s="1225"/>
      <c r="CX72" s="1225"/>
      <c r="CY72" s="1225"/>
      <c r="CZ72" s="1225"/>
      <c r="DA72" s="1225"/>
      <c r="DB72" s="1225"/>
      <c r="DC72" s="1225"/>
    </row>
    <row r="73" spans="2:107" ht="13.2" x14ac:dyDescent="0.2">
      <c r="B73" s="256"/>
      <c r="G73" s="1228"/>
      <c r="H73" s="1228"/>
      <c r="I73" s="1228"/>
      <c r="J73" s="1228"/>
      <c r="K73" s="1224"/>
      <c r="L73" s="1224"/>
      <c r="M73" s="1224"/>
      <c r="N73" s="1224"/>
      <c r="AM73" s="357"/>
      <c r="AN73" s="1223" t="s">
        <v>609</v>
      </c>
      <c r="AO73" s="1223"/>
      <c r="AP73" s="1223"/>
      <c r="AQ73" s="1223"/>
      <c r="AR73" s="1223"/>
      <c r="AS73" s="1223"/>
      <c r="AT73" s="1223"/>
      <c r="AU73" s="1223"/>
      <c r="AV73" s="1223"/>
      <c r="AW73" s="1223"/>
      <c r="AX73" s="1223"/>
      <c r="AY73" s="1223"/>
      <c r="AZ73" s="1223"/>
      <c r="BA73" s="1223"/>
      <c r="BB73" s="1223" t="s">
        <v>610</v>
      </c>
      <c r="BC73" s="1223"/>
      <c r="BD73" s="1223"/>
      <c r="BE73" s="1223"/>
      <c r="BF73" s="1223"/>
      <c r="BG73" s="1223"/>
      <c r="BH73" s="1223"/>
      <c r="BI73" s="1223"/>
      <c r="BJ73" s="1223"/>
      <c r="BK73" s="1223"/>
      <c r="BL73" s="1223"/>
      <c r="BM73" s="1223"/>
      <c r="BN73" s="1223"/>
      <c r="BO73" s="1223"/>
      <c r="BP73" s="1220">
        <v>57.8</v>
      </c>
      <c r="BQ73" s="1220"/>
      <c r="BR73" s="1220"/>
      <c r="BS73" s="1220"/>
      <c r="BT73" s="1220"/>
      <c r="BU73" s="1220"/>
      <c r="BV73" s="1220"/>
      <c r="BW73" s="1220"/>
      <c r="BX73" s="1220">
        <v>91.9</v>
      </c>
      <c r="BY73" s="1220"/>
      <c r="BZ73" s="1220"/>
      <c r="CA73" s="1220"/>
      <c r="CB73" s="1220"/>
      <c r="CC73" s="1220"/>
      <c r="CD73" s="1220"/>
      <c r="CE73" s="1220"/>
      <c r="CF73" s="1220">
        <v>103.1</v>
      </c>
      <c r="CG73" s="1220"/>
      <c r="CH73" s="1220"/>
      <c r="CI73" s="1220"/>
      <c r="CJ73" s="1220"/>
      <c r="CK73" s="1220"/>
      <c r="CL73" s="1220"/>
      <c r="CM73" s="1220"/>
      <c r="CN73" s="1220">
        <v>97.7</v>
      </c>
      <c r="CO73" s="1220"/>
      <c r="CP73" s="1220"/>
      <c r="CQ73" s="1220"/>
      <c r="CR73" s="1220"/>
      <c r="CS73" s="1220"/>
      <c r="CT73" s="1220"/>
      <c r="CU73" s="1220"/>
      <c r="CV73" s="1220">
        <v>76</v>
      </c>
      <c r="CW73" s="1220"/>
      <c r="CX73" s="1220"/>
      <c r="CY73" s="1220"/>
      <c r="CZ73" s="1220"/>
      <c r="DA73" s="1220"/>
      <c r="DB73" s="1220"/>
      <c r="DC73" s="1220"/>
    </row>
    <row r="74" spans="2:107" ht="13.2" x14ac:dyDescent="0.2">
      <c r="B74" s="256"/>
      <c r="G74" s="1228"/>
      <c r="H74" s="1228"/>
      <c r="I74" s="1228"/>
      <c r="J74" s="1228"/>
      <c r="K74" s="1224"/>
      <c r="L74" s="1224"/>
      <c r="M74" s="1224"/>
      <c r="N74" s="1224"/>
      <c r="AM74" s="357"/>
      <c r="AN74" s="1223"/>
      <c r="AO74" s="1223"/>
      <c r="AP74" s="1223"/>
      <c r="AQ74" s="1223"/>
      <c r="AR74" s="1223"/>
      <c r="AS74" s="1223"/>
      <c r="AT74" s="1223"/>
      <c r="AU74" s="1223"/>
      <c r="AV74" s="1223"/>
      <c r="AW74" s="1223"/>
      <c r="AX74" s="1223"/>
      <c r="AY74" s="1223"/>
      <c r="AZ74" s="1223"/>
      <c r="BA74" s="1223"/>
      <c r="BB74" s="1223"/>
      <c r="BC74" s="1223"/>
      <c r="BD74" s="1223"/>
      <c r="BE74" s="1223"/>
      <c r="BF74" s="1223"/>
      <c r="BG74" s="1223"/>
      <c r="BH74" s="1223"/>
      <c r="BI74" s="1223"/>
      <c r="BJ74" s="1223"/>
      <c r="BK74" s="1223"/>
      <c r="BL74" s="1223"/>
      <c r="BM74" s="1223"/>
      <c r="BN74" s="1223"/>
      <c r="BO74" s="1223"/>
      <c r="BP74" s="1220"/>
      <c r="BQ74" s="1220"/>
      <c r="BR74" s="1220"/>
      <c r="BS74" s="1220"/>
      <c r="BT74" s="1220"/>
      <c r="BU74" s="1220"/>
      <c r="BV74" s="1220"/>
      <c r="BW74" s="1220"/>
      <c r="BX74" s="1220"/>
      <c r="BY74" s="1220"/>
      <c r="BZ74" s="1220"/>
      <c r="CA74" s="1220"/>
      <c r="CB74" s="1220"/>
      <c r="CC74" s="1220"/>
      <c r="CD74" s="1220"/>
      <c r="CE74" s="1220"/>
      <c r="CF74" s="1220"/>
      <c r="CG74" s="1220"/>
      <c r="CH74" s="1220"/>
      <c r="CI74" s="1220"/>
      <c r="CJ74" s="1220"/>
      <c r="CK74" s="1220"/>
      <c r="CL74" s="1220"/>
      <c r="CM74" s="1220"/>
      <c r="CN74" s="1220"/>
      <c r="CO74" s="1220"/>
      <c r="CP74" s="1220"/>
      <c r="CQ74" s="1220"/>
      <c r="CR74" s="1220"/>
      <c r="CS74" s="1220"/>
      <c r="CT74" s="1220"/>
      <c r="CU74" s="1220"/>
      <c r="CV74" s="1220"/>
      <c r="CW74" s="1220"/>
      <c r="CX74" s="1220"/>
      <c r="CY74" s="1220"/>
      <c r="CZ74" s="1220"/>
      <c r="DA74" s="1220"/>
      <c r="DB74" s="1220"/>
      <c r="DC74" s="1220"/>
    </row>
    <row r="75" spans="2:107" ht="13.2" x14ac:dyDescent="0.2">
      <c r="B75" s="256"/>
      <c r="G75" s="1228"/>
      <c r="H75" s="1228"/>
      <c r="I75" s="1226"/>
      <c r="J75" s="1226"/>
      <c r="K75" s="1227"/>
      <c r="L75" s="1227"/>
      <c r="M75" s="1227"/>
      <c r="N75" s="1227"/>
      <c r="AM75" s="357"/>
      <c r="AN75" s="1223"/>
      <c r="AO75" s="1223"/>
      <c r="AP75" s="1223"/>
      <c r="AQ75" s="1223"/>
      <c r="AR75" s="1223"/>
      <c r="AS75" s="1223"/>
      <c r="AT75" s="1223"/>
      <c r="AU75" s="1223"/>
      <c r="AV75" s="1223"/>
      <c r="AW75" s="1223"/>
      <c r="AX75" s="1223"/>
      <c r="AY75" s="1223"/>
      <c r="AZ75" s="1223"/>
      <c r="BA75" s="1223"/>
      <c r="BB75" s="1223" t="s">
        <v>615</v>
      </c>
      <c r="BC75" s="1223"/>
      <c r="BD75" s="1223"/>
      <c r="BE75" s="1223"/>
      <c r="BF75" s="1223"/>
      <c r="BG75" s="1223"/>
      <c r="BH75" s="1223"/>
      <c r="BI75" s="1223"/>
      <c r="BJ75" s="1223"/>
      <c r="BK75" s="1223"/>
      <c r="BL75" s="1223"/>
      <c r="BM75" s="1223"/>
      <c r="BN75" s="1223"/>
      <c r="BO75" s="1223"/>
      <c r="BP75" s="1220">
        <v>11</v>
      </c>
      <c r="BQ75" s="1220"/>
      <c r="BR75" s="1220"/>
      <c r="BS75" s="1220"/>
      <c r="BT75" s="1220"/>
      <c r="BU75" s="1220"/>
      <c r="BV75" s="1220"/>
      <c r="BW75" s="1220"/>
      <c r="BX75" s="1220">
        <v>12.7</v>
      </c>
      <c r="BY75" s="1220"/>
      <c r="BZ75" s="1220"/>
      <c r="CA75" s="1220"/>
      <c r="CB75" s="1220"/>
      <c r="CC75" s="1220"/>
      <c r="CD75" s="1220"/>
      <c r="CE75" s="1220"/>
      <c r="CF75" s="1220">
        <v>14.2</v>
      </c>
      <c r="CG75" s="1220"/>
      <c r="CH75" s="1220"/>
      <c r="CI75" s="1220"/>
      <c r="CJ75" s="1220"/>
      <c r="CK75" s="1220"/>
      <c r="CL75" s="1220"/>
      <c r="CM75" s="1220"/>
      <c r="CN75" s="1220">
        <v>14.4</v>
      </c>
      <c r="CO75" s="1220"/>
      <c r="CP75" s="1220"/>
      <c r="CQ75" s="1220"/>
      <c r="CR75" s="1220"/>
      <c r="CS75" s="1220"/>
      <c r="CT75" s="1220"/>
      <c r="CU75" s="1220"/>
      <c r="CV75" s="1220">
        <v>14.3</v>
      </c>
      <c r="CW75" s="1220"/>
      <c r="CX75" s="1220"/>
      <c r="CY75" s="1220"/>
      <c r="CZ75" s="1220"/>
      <c r="DA75" s="1220"/>
      <c r="DB75" s="1220"/>
      <c r="DC75" s="1220"/>
    </row>
    <row r="76" spans="2:107" ht="13.2" x14ac:dyDescent="0.2">
      <c r="B76" s="256"/>
      <c r="G76" s="1228"/>
      <c r="H76" s="1228"/>
      <c r="I76" s="1226"/>
      <c r="J76" s="1226"/>
      <c r="K76" s="1227"/>
      <c r="L76" s="1227"/>
      <c r="M76" s="1227"/>
      <c r="N76" s="1227"/>
      <c r="AM76" s="357"/>
      <c r="AN76" s="1223"/>
      <c r="AO76" s="1223"/>
      <c r="AP76" s="1223"/>
      <c r="AQ76" s="1223"/>
      <c r="AR76" s="1223"/>
      <c r="AS76" s="1223"/>
      <c r="AT76" s="1223"/>
      <c r="AU76" s="1223"/>
      <c r="AV76" s="1223"/>
      <c r="AW76" s="1223"/>
      <c r="AX76" s="1223"/>
      <c r="AY76" s="1223"/>
      <c r="AZ76" s="1223"/>
      <c r="BA76" s="1223"/>
      <c r="BB76" s="1223"/>
      <c r="BC76" s="1223"/>
      <c r="BD76" s="1223"/>
      <c r="BE76" s="1223"/>
      <c r="BF76" s="1223"/>
      <c r="BG76" s="1223"/>
      <c r="BH76" s="1223"/>
      <c r="BI76" s="1223"/>
      <c r="BJ76" s="1223"/>
      <c r="BK76" s="1223"/>
      <c r="BL76" s="1223"/>
      <c r="BM76" s="1223"/>
      <c r="BN76" s="1223"/>
      <c r="BO76" s="1223"/>
      <c r="BP76" s="1220"/>
      <c r="BQ76" s="1220"/>
      <c r="BR76" s="1220"/>
      <c r="BS76" s="1220"/>
      <c r="BT76" s="1220"/>
      <c r="BU76" s="1220"/>
      <c r="BV76" s="1220"/>
      <c r="BW76" s="1220"/>
      <c r="BX76" s="1220"/>
      <c r="BY76" s="1220"/>
      <c r="BZ76" s="1220"/>
      <c r="CA76" s="1220"/>
      <c r="CB76" s="1220"/>
      <c r="CC76" s="1220"/>
      <c r="CD76" s="1220"/>
      <c r="CE76" s="1220"/>
      <c r="CF76" s="1220"/>
      <c r="CG76" s="1220"/>
      <c r="CH76" s="1220"/>
      <c r="CI76" s="1220"/>
      <c r="CJ76" s="1220"/>
      <c r="CK76" s="1220"/>
      <c r="CL76" s="1220"/>
      <c r="CM76" s="1220"/>
      <c r="CN76" s="1220"/>
      <c r="CO76" s="1220"/>
      <c r="CP76" s="1220"/>
      <c r="CQ76" s="1220"/>
      <c r="CR76" s="1220"/>
      <c r="CS76" s="1220"/>
      <c r="CT76" s="1220"/>
      <c r="CU76" s="1220"/>
      <c r="CV76" s="1220"/>
      <c r="CW76" s="1220"/>
      <c r="CX76" s="1220"/>
      <c r="CY76" s="1220"/>
      <c r="CZ76" s="1220"/>
      <c r="DA76" s="1220"/>
      <c r="DB76" s="1220"/>
      <c r="DC76" s="1220"/>
    </row>
    <row r="77" spans="2:107" ht="13.2" x14ac:dyDescent="0.2">
      <c r="B77" s="256"/>
      <c r="G77" s="1226"/>
      <c r="H77" s="1226"/>
      <c r="I77" s="1226"/>
      <c r="J77" s="1226"/>
      <c r="K77" s="1224"/>
      <c r="L77" s="1224"/>
      <c r="M77" s="1224"/>
      <c r="N77" s="1224"/>
      <c r="AN77" s="1225" t="s">
        <v>612</v>
      </c>
      <c r="AO77" s="1225"/>
      <c r="AP77" s="1225"/>
      <c r="AQ77" s="1225"/>
      <c r="AR77" s="1225"/>
      <c r="AS77" s="1225"/>
      <c r="AT77" s="1225"/>
      <c r="AU77" s="1225"/>
      <c r="AV77" s="1225"/>
      <c r="AW77" s="1225"/>
      <c r="AX77" s="1225"/>
      <c r="AY77" s="1225"/>
      <c r="AZ77" s="1225"/>
      <c r="BA77" s="1225"/>
      <c r="BB77" s="1223" t="s">
        <v>610</v>
      </c>
      <c r="BC77" s="1223"/>
      <c r="BD77" s="1223"/>
      <c r="BE77" s="1223"/>
      <c r="BF77" s="1223"/>
      <c r="BG77" s="1223"/>
      <c r="BH77" s="1223"/>
      <c r="BI77" s="1223"/>
      <c r="BJ77" s="1223"/>
      <c r="BK77" s="1223"/>
      <c r="BL77" s="1223"/>
      <c r="BM77" s="1223"/>
      <c r="BN77" s="1223"/>
      <c r="BO77" s="1223"/>
      <c r="BP77" s="1220">
        <v>0</v>
      </c>
      <c r="BQ77" s="1220"/>
      <c r="BR77" s="1220"/>
      <c r="BS77" s="1220"/>
      <c r="BT77" s="1220"/>
      <c r="BU77" s="1220"/>
      <c r="BV77" s="1220"/>
      <c r="BW77" s="1220"/>
      <c r="BX77" s="1220">
        <v>0</v>
      </c>
      <c r="BY77" s="1220"/>
      <c r="BZ77" s="1220"/>
      <c r="CA77" s="1220"/>
      <c r="CB77" s="1220"/>
      <c r="CC77" s="1220"/>
      <c r="CD77" s="1220"/>
      <c r="CE77" s="1220"/>
      <c r="CF77" s="1220">
        <v>0</v>
      </c>
      <c r="CG77" s="1220"/>
      <c r="CH77" s="1220"/>
      <c r="CI77" s="1220"/>
      <c r="CJ77" s="1220"/>
      <c r="CK77" s="1220"/>
      <c r="CL77" s="1220"/>
      <c r="CM77" s="1220"/>
      <c r="CN77" s="1220">
        <v>0</v>
      </c>
      <c r="CO77" s="1220"/>
      <c r="CP77" s="1220"/>
      <c r="CQ77" s="1220"/>
      <c r="CR77" s="1220"/>
      <c r="CS77" s="1220"/>
      <c r="CT77" s="1220"/>
      <c r="CU77" s="1220"/>
      <c r="CV77" s="1220">
        <v>0</v>
      </c>
      <c r="CW77" s="1220"/>
      <c r="CX77" s="1220"/>
      <c r="CY77" s="1220"/>
      <c r="CZ77" s="1220"/>
      <c r="DA77" s="1220"/>
      <c r="DB77" s="1220"/>
      <c r="DC77" s="1220"/>
    </row>
    <row r="78" spans="2:107" ht="13.2" x14ac:dyDescent="0.2">
      <c r="B78" s="256"/>
      <c r="G78" s="1226"/>
      <c r="H78" s="1226"/>
      <c r="I78" s="1226"/>
      <c r="J78" s="1226"/>
      <c r="K78" s="1224"/>
      <c r="L78" s="1224"/>
      <c r="M78" s="1224"/>
      <c r="N78" s="1224"/>
      <c r="AN78" s="1225"/>
      <c r="AO78" s="1225"/>
      <c r="AP78" s="1225"/>
      <c r="AQ78" s="1225"/>
      <c r="AR78" s="1225"/>
      <c r="AS78" s="1225"/>
      <c r="AT78" s="1225"/>
      <c r="AU78" s="1225"/>
      <c r="AV78" s="1225"/>
      <c r="AW78" s="1225"/>
      <c r="AX78" s="1225"/>
      <c r="AY78" s="1225"/>
      <c r="AZ78" s="1225"/>
      <c r="BA78" s="1225"/>
      <c r="BB78" s="1223"/>
      <c r="BC78" s="1223"/>
      <c r="BD78" s="1223"/>
      <c r="BE78" s="1223"/>
      <c r="BF78" s="1223"/>
      <c r="BG78" s="1223"/>
      <c r="BH78" s="1223"/>
      <c r="BI78" s="1223"/>
      <c r="BJ78" s="1223"/>
      <c r="BK78" s="1223"/>
      <c r="BL78" s="1223"/>
      <c r="BM78" s="1223"/>
      <c r="BN78" s="1223"/>
      <c r="BO78" s="1223"/>
      <c r="BP78" s="1220"/>
      <c r="BQ78" s="1220"/>
      <c r="BR78" s="1220"/>
      <c r="BS78" s="1220"/>
      <c r="BT78" s="1220"/>
      <c r="BU78" s="1220"/>
      <c r="BV78" s="1220"/>
      <c r="BW78" s="1220"/>
      <c r="BX78" s="1220"/>
      <c r="BY78" s="1220"/>
      <c r="BZ78" s="1220"/>
      <c r="CA78" s="1220"/>
      <c r="CB78" s="1220"/>
      <c r="CC78" s="1220"/>
      <c r="CD78" s="1220"/>
      <c r="CE78" s="1220"/>
      <c r="CF78" s="1220"/>
      <c r="CG78" s="1220"/>
      <c r="CH78" s="1220"/>
      <c r="CI78" s="1220"/>
      <c r="CJ78" s="1220"/>
      <c r="CK78" s="1220"/>
      <c r="CL78" s="1220"/>
      <c r="CM78" s="1220"/>
      <c r="CN78" s="1220"/>
      <c r="CO78" s="1220"/>
      <c r="CP78" s="1220"/>
      <c r="CQ78" s="1220"/>
      <c r="CR78" s="1220"/>
      <c r="CS78" s="1220"/>
      <c r="CT78" s="1220"/>
      <c r="CU78" s="1220"/>
      <c r="CV78" s="1220"/>
      <c r="CW78" s="1220"/>
      <c r="CX78" s="1220"/>
      <c r="CY78" s="1220"/>
      <c r="CZ78" s="1220"/>
      <c r="DA78" s="1220"/>
      <c r="DB78" s="1220"/>
      <c r="DC78" s="1220"/>
    </row>
    <row r="79" spans="2:107" ht="13.2" x14ac:dyDescent="0.2">
      <c r="B79" s="256"/>
      <c r="G79" s="1226"/>
      <c r="H79" s="1226"/>
      <c r="I79" s="1221"/>
      <c r="J79" s="1221"/>
      <c r="K79" s="1222"/>
      <c r="L79" s="1222"/>
      <c r="M79" s="1222"/>
      <c r="N79" s="1222"/>
      <c r="AN79" s="1225"/>
      <c r="AO79" s="1225"/>
      <c r="AP79" s="1225"/>
      <c r="AQ79" s="1225"/>
      <c r="AR79" s="1225"/>
      <c r="AS79" s="1225"/>
      <c r="AT79" s="1225"/>
      <c r="AU79" s="1225"/>
      <c r="AV79" s="1225"/>
      <c r="AW79" s="1225"/>
      <c r="AX79" s="1225"/>
      <c r="AY79" s="1225"/>
      <c r="AZ79" s="1225"/>
      <c r="BA79" s="1225"/>
      <c r="BB79" s="1223" t="s">
        <v>615</v>
      </c>
      <c r="BC79" s="1223"/>
      <c r="BD79" s="1223"/>
      <c r="BE79" s="1223"/>
      <c r="BF79" s="1223"/>
      <c r="BG79" s="1223"/>
      <c r="BH79" s="1223"/>
      <c r="BI79" s="1223"/>
      <c r="BJ79" s="1223"/>
      <c r="BK79" s="1223"/>
      <c r="BL79" s="1223"/>
      <c r="BM79" s="1223"/>
      <c r="BN79" s="1223"/>
      <c r="BO79" s="1223"/>
      <c r="BP79" s="1220">
        <v>7.1</v>
      </c>
      <c r="BQ79" s="1220"/>
      <c r="BR79" s="1220"/>
      <c r="BS79" s="1220"/>
      <c r="BT79" s="1220"/>
      <c r="BU79" s="1220"/>
      <c r="BV79" s="1220"/>
      <c r="BW79" s="1220"/>
      <c r="BX79" s="1220">
        <v>7.4</v>
      </c>
      <c r="BY79" s="1220"/>
      <c r="BZ79" s="1220"/>
      <c r="CA79" s="1220"/>
      <c r="CB79" s="1220"/>
      <c r="CC79" s="1220"/>
      <c r="CD79" s="1220"/>
      <c r="CE79" s="1220"/>
      <c r="CF79" s="1220">
        <v>7.4</v>
      </c>
      <c r="CG79" s="1220"/>
      <c r="CH79" s="1220"/>
      <c r="CI79" s="1220"/>
      <c r="CJ79" s="1220"/>
      <c r="CK79" s="1220"/>
      <c r="CL79" s="1220"/>
      <c r="CM79" s="1220"/>
      <c r="CN79" s="1220">
        <v>8</v>
      </c>
      <c r="CO79" s="1220"/>
      <c r="CP79" s="1220"/>
      <c r="CQ79" s="1220"/>
      <c r="CR79" s="1220"/>
      <c r="CS79" s="1220"/>
      <c r="CT79" s="1220"/>
      <c r="CU79" s="1220"/>
      <c r="CV79" s="1220">
        <v>6.6</v>
      </c>
      <c r="CW79" s="1220"/>
      <c r="CX79" s="1220"/>
      <c r="CY79" s="1220"/>
      <c r="CZ79" s="1220"/>
      <c r="DA79" s="1220"/>
      <c r="DB79" s="1220"/>
      <c r="DC79" s="1220"/>
    </row>
    <row r="80" spans="2:107" ht="13.2" x14ac:dyDescent="0.2">
      <c r="B80" s="256"/>
      <c r="G80" s="1226"/>
      <c r="H80" s="1226"/>
      <c r="I80" s="1221"/>
      <c r="J80" s="1221"/>
      <c r="K80" s="1222"/>
      <c r="L80" s="1222"/>
      <c r="M80" s="1222"/>
      <c r="N80" s="1222"/>
      <c r="AN80" s="1225"/>
      <c r="AO80" s="1225"/>
      <c r="AP80" s="1225"/>
      <c r="AQ80" s="1225"/>
      <c r="AR80" s="1225"/>
      <c r="AS80" s="1225"/>
      <c r="AT80" s="1225"/>
      <c r="AU80" s="1225"/>
      <c r="AV80" s="1225"/>
      <c r="AW80" s="1225"/>
      <c r="AX80" s="1225"/>
      <c r="AY80" s="1225"/>
      <c r="AZ80" s="1225"/>
      <c r="BA80" s="1225"/>
      <c r="BB80" s="1223"/>
      <c r="BC80" s="1223"/>
      <c r="BD80" s="1223"/>
      <c r="BE80" s="1223"/>
      <c r="BF80" s="1223"/>
      <c r="BG80" s="1223"/>
      <c r="BH80" s="1223"/>
      <c r="BI80" s="1223"/>
      <c r="BJ80" s="1223"/>
      <c r="BK80" s="1223"/>
      <c r="BL80" s="1223"/>
      <c r="BM80" s="1223"/>
      <c r="BN80" s="1223"/>
      <c r="BO80" s="1223"/>
      <c r="BP80" s="1220"/>
      <c r="BQ80" s="1220"/>
      <c r="BR80" s="1220"/>
      <c r="BS80" s="1220"/>
      <c r="BT80" s="1220"/>
      <c r="BU80" s="1220"/>
      <c r="BV80" s="1220"/>
      <c r="BW80" s="1220"/>
      <c r="BX80" s="1220"/>
      <c r="BY80" s="1220"/>
      <c r="BZ80" s="1220"/>
      <c r="CA80" s="1220"/>
      <c r="CB80" s="1220"/>
      <c r="CC80" s="1220"/>
      <c r="CD80" s="1220"/>
      <c r="CE80" s="1220"/>
      <c r="CF80" s="1220"/>
      <c r="CG80" s="1220"/>
      <c r="CH80" s="1220"/>
      <c r="CI80" s="1220"/>
      <c r="CJ80" s="1220"/>
      <c r="CK80" s="1220"/>
      <c r="CL80" s="1220"/>
      <c r="CM80" s="1220"/>
      <c r="CN80" s="1220"/>
      <c r="CO80" s="1220"/>
      <c r="CP80" s="1220"/>
      <c r="CQ80" s="1220"/>
      <c r="CR80" s="1220"/>
      <c r="CS80" s="1220"/>
      <c r="CT80" s="1220"/>
      <c r="CU80" s="1220"/>
      <c r="CV80" s="1220"/>
      <c r="CW80" s="1220"/>
      <c r="CX80" s="1220"/>
      <c r="CY80" s="1220"/>
      <c r="CZ80" s="1220"/>
      <c r="DA80" s="1220"/>
      <c r="DB80" s="1220"/>
      <c r="DC80" s="1220"/>
    </row>
    <row r="81" spans="2:109" ht="13.2" x14ac:dyDescent="0.2">
      <c r="B81" s="256"/>
    </row>
    <row r="82" spans="2:109" ht="16.2" x14ac:dyDescent="0.2">
      <c r="B82" s="256"/>
      <c r="K82" s="374"/>
      <c r="L82" s="374"/>
      <c r="M82" s="374"/>
      <c r="N82" s="374"/>
      <c r="AQ82" s="374"/>
      <c r="AR82" s="374"/>
      <c r="AS82" s="374"/>
      <c r="AT82" s="374"/>
      <c r="BC82" s="374"/>
      <c r="BD82" s="374"/>
      <c r="BE82" s="374"/>
      <c r="BF82" s="374"/>
      <c r="BO82" s="374"/>
      <c r="BP82" s="374"/>
      <c r="BQ82" s="374"/>
      <c r="BR82" s="374"/>
      <c r="CA82" s="374"/>
      <c r="CB82" s="374"/>
      <c r="CC82" s="374"/>
      <c r="CD82" s="374"/>
      <c r="CM82" s="374"/>
      <c r="CN82" s="374"/>
      <c r="CO82" s="374"/>
      <c r="CP82" s="374"/>
      <c r="CY82" s="374"/>
      <c r="CZ82" s="374"/>
      <c r="DA82" s="374"/>
      <c r="DB82" s="374"/>
      <c r="DC82" s="374"/>
    </row>
    <row r="83" spans="2:109" ht="13.2" x14ac:dyDescent="0.2">
      <c r="B83" s="337"/>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08"/>
      <c r="AY83" s="308"/>
      <c r="AZ83" s="308"/>
      <c r="BA83" s="308"/>
      <c r="BB83" s="308"/>
      <c r="BC83" s="308"/>
      <c r="BD83" s="308"/>
      <c r="BE83" s="308"/>
      <c r="BF83" s="308"/>
      <c r="BG83" s="308"/>
      <c r="BH83" s="308"/>
      <c r="BI83" s="308"/>
      <c r="BJ83" s="308"/>
      <c r="BK83" s="308"/>
      <c r="BL83" s="308"/>
      <c r="BM83" s="308"/>
      <c r="BN83" s="308"/>
      <c r="BO83" s="308"/>
      <c r="BP83" s="308"/>
      <c r="BQ83" s="308"/>
      <c r="BR83" s="308"/>
      <c r="BS83" s="308"/>
      <c r="BT83" s="308"/>
      <c r="BU83" s="308"/>
      <c r="BV83" s="308"/>
      <c r="BW83" s="308"/>
      <c r="BX83" s="308"/>
      <c r="BY83" s="308"/>
      <c r="BZ83" s="308"/>
      <c r="CA83" s="308"/>
      <c r="CB83" s="308"/>
      <c r="CC83" s="308"/>
      <c r="CD83" s="308"/>
      <c r="CE83" s="308"/>
      <c r="CF83" s="308"/>
      <c r="CG83" s="308"/>
      <c r="CH83" s="308"/>
      <c r="CI83" s="308"/>
      <c r="CJ83" s="308"/>
      <c r="CK83" s="308"/>
      <c r="CL83" s="308"/>
      <c r="CM83" s="308"/>
      <c r="CN83" s="308"/>
      <c r="CO83" s="308"/>
      <c r="CP83" s="308"/>
      <c r="CQ83" s="308"/>
      <c r="CR83" s="308"/>
      <c r="CS83" s="308"/>
      <c r="CT83" s="308"/>
      <c r="CU83" s="308"/>
      <c r="CV83" s="308"/>
      <c r="CW83" s="308"/>
      <c r="CX83" s="308"/>
      <c r="CY83" s="308"/>
      <c r="CZ83" s="308"/>
      <c r="DA83" s="308"/>
      <c r="DB83" s="308"/>
      <c r="DC83" s="308"/>
      <c r="DD83" s="338"/>
    </row>
    <row r="84" spans="2:109" ht="13.2" x14ac:dyDescent="0.2">
      <c r="DD84" s="252"/>
      <c r="DE84" s="252"/>
    </row>
    <row r="85" spans="2:109" ht="13.2" x14ac:dyDescent="0.2">
      <c r="DD85" s="252"/>
      <c r="DE85" s="252"/>
    </row>
  </sheetData>
  <sheetProtection algorithmName="SHA-512" hashValue="RnEtNfnE6U92PUlNosp2JKVVjPKzHxRueTWkma/C1DYzoNmQnHD8v4yCsLKMii8GNOC+gJVzY2qteeQoCJARcg==" saltValue="TLk7HJMtCBaa8fXMWgBsG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election activeCell="AN65" sqref="AN65:DC69"/>
    </sheetView>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1:34"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ht="13.2" x14ac:dyDescent="0.2">
      <c r="S2" s="250"/>
      <c r="AH2" s="250"/>
    </row>
    <row r="3" spans="1: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ht="13.2" x14ac:dyDescent="0.2"/>
    <row r="5" spans="1:34" ht="13.2" x14ac:dyDescent="0.2"/>
    <row r="6" spans="1:34" ht="13.2" x14ac:dyDescent="0.2"/>
    <row r="7" spans="1:34" ht="13.2" x14ac:dyDescent="0.2"/>
    <row r="8" spans="1:34" ht="13.2" x14ac:dyDescent="0.2"/>
    <row r="9" spans="1:34" ht="13.2" x14ac:dyDescent="0.2">
      <c r="AH9" s="250"/>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508</v>
      </c>
    </row>
  </sheetData>
  <sheetProtection algorithmName="SHA-512" hashValue="EvxcT947u1Qmaj9L0pMSZzi9IbSRtOh0LtVflLNIgFAPU3H7WyqhSX0y/5nMuTT2SPKi05HOY0VOx5qSSJgc1Q==" saltValue="HzmMie/+/xZo4bty9ntxI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election activeCell="AN65" sqref="AN65:DC69"/>
    </sheetView>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2:34"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ht="13.2" x14ac:dyDescent="0.2">
      <c r="S2" s="250"/>
      <c r="AH2" s="250"/>
    </row>
    <row r="3" spans="2: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ht="13.2" x14ac:dyDescent="0.2"/>
    <row r="5" spans="2:34" ht="13.2" x14ac:dyDescent="0.2"/>
    <row r="6" spans="2:34" ht="13.2" x14ac:dyDescent="0.2"/>
    <row r="7" spans="2:34" ht="13.2" x14ac:dyDescent="0.2"/>
    <row r="8" spans="2:34" ht="13.2" x14ac:dyDescent="0.2"/>
    <row r="9" spans="2:34" ht="13.2" x14ac:dyDescent="0.2">
      <c r="AH9" s="25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c r="AG59" s="250"/>
      <c r="AH59" s="250"/>
    </row>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508</v>
      </c>
    </row>
  </sheetData>
  <sheetProtection algorithmName="SHA-512" hashValue="zOcVabqrHQz+evGaordTW3wEbGZrYwya9nfLwIjuaEj+f0FMkzTsyRt/4V3rVabT2eV3wo8OMIF1DD481V+x7g==" saltValue="eAonMUKz+feeUwIwHcLbU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52</v>
      </c>
      <c r="E2" s="144"/>
      <c r="F2" s="145" t="s">
        <v>558</v>
      </c>
      <c r="G2" s="146"/>
      <c r="H2" s="147"/>
    </row>
    <row r="3" spans="1:8" x14ac:dyDescent="0.2">
      <c r="A3" s="143" t="s">
        <v>551</v>
      </c>
      <c r="B3" s="148"/>
      <c r="C3" s="149"/>
      <c r="D3" s="150">
        <v>209921</v>
      </c>
      <c r="E3" s="151"/>
      <c r="F3" s="152">
        <v>317319</v>
      </c>
      <c r="G3" s="153"/>
      <c r="H3" s="154"/>
    </row>
    <row r="4" spans="1:8" x14ac:dyDescent="0.2">
      <c r="A4" s="155"/>
      <c r="B4" s="156"/>
      <c r="C4" s="157"/>
      <c r="D4" s="158">
        <v>115146</v>
      </c>
      <c r="E4" s="159"/>
      <c r="F4" s="160">
        <v>164214</v>
      </c>
      <c r="G4" s="161"/>
      <c r="H4" s="162"/>
    </row>
    <row r="5" spans="1:8" x14ac:dyDescent="0.2">
      <c r="A5" s="143" t="s">
        <v>553</v>
      </c>
      <c r="B5" s="148"/>
      <c r="C5" s="149"/>
      <c r="D5" s="150">
        <v>224129</v>
      </c>
      <c r="E5" s="151"/>
      <c r="F5" s="152">
        <v>289738</v>
      </c>
      <c r="G5" s="153"/>
      <c r="H5" s="154"/>
    </row>
    <row r="6" spans="1:8" x14ac:dyDescent="0.2">
      <c r="A6" s="155"/>
      <c r="B6" s="156"/>
      <c r="C6" s="157"/>
      <c r="D6" s="158">
        <v>139800</v>
      </c>
      <c r="E6" s="159"/>
      <c r="F6" s="160">
        <v>156238</v>
      </c>
      <c r="G6" s="161"/>
      <c r="H6" s="162"/>
    </row>
    <row r="7" spans="1:8" x14ac:dyDescent="0.2">
      <c r="A7" s="143" t="s">
        <v>554</v>
      </c>
      <c r="B7" s="148"/>
      <c r="C7" s="149"/>
      <c r="D7" s="150">
        <v>127399</v>
      </c>
      <c r="E7" s="151"/>
      <c r="F7" s="152">
        <v>316937</v>
      </c>
      <c r="G7" s="153"/>
      <c r="H7" s="154"/>
    </row>
    <row r="8" spans="1:8" x14ac:dyDescent="0.2">
      <c r="A8" s="155"/>
      <c r="B8" s="156"/>
      <c r="C8" s="157"/>
      <c r="D8" s="158">
        <v>46467</v>
      </c>
      <c r="E8" s="159"/>
      <c r="F8" s="160">
        <v>199150</v>
      </c>
      <c r="G8" s="161"/>
      <c r="H8" s="162"/>
    </row>
    <row r="9" spans="1:8" x14ac:dyDescent="0.2">
      <c r="A9" s="143" t="s">
        <v>555</v>
      </c>
      <c r="B9" s="148"/>
      <c r="C9" s="149"/>
      <c r="D9" s="150">
        <v>120060</v>
      </c>
      <c r="E9" s="151"/>
      <c r="F9" s="152">
        <v>332350</v>
      </c>
      <c r="G9" s="153"/>
      <c r="H9" s="154"/>
    </row>
    <row r="10" spans="1:8" x14ac:dyDescent="0.2">
      <c r="A10" s="155"/>
      <c r="B10" s="156"/>
      <c r="C10" s="157"/>
      <c r="D10" s="158">
        <v>56842</v>
      </c>
      <c r="E10" s="159"/>
      <c r="F10" s="160">
        <v>200453</v>
      </c>
      <c r="G10" s="161"/>
      <c r="H10" s="162"/>
    </row>
    <row r="11" spans="1:8" x14ac:dyDescent="0.2">
      <c r="A11" s="143" t="s">
        <v>556</v>
      </c>
      <c r="B11" s="148"/>
      <c r="C11" s="149"/>
      <c r="D11" s="150">
        <v>96000</v>
      </c>
      <c r="E11" s="151"/>
      <c r="F11" s="152">
        <v>362690</v>
      </c>
      <c r="G11" s="153"/>
      <c r="H11" s="154"/>
    </row>
    <row r="12" spans="1:8" x14ac:dyDescent="0.2">
      <c r="A12" s="155"/>
      <c r="B12" s="156"/>
      <c r="C12" s="163"/>
      <c r="D12" s="158">
        <v>53235</v>
      </c>
      <c r="E12" s="159"/>
      <c r="F12" s="160">
        <v>172580</v>
      </c>
      <c r="G12" s="161"/>
      <c r="H12" s="162"/>
    </row>
    <row r="13" spans="1:8" x14ac:dyDescent="0.2">
      <c r="A13" s="143"/>
      <c r="B13" s="148"/>
      <c r="C13" s="149"/>
      <c r="D13" s="150">
        <v>155502</v>
      </c>
      <c r="E13" s="151"/>
      <c r="F13" s="152">
        <v>323807</v>
      </c>
      <c r="G13" s="164"/>
      <c r="H13" s="154"/>
    </row>
    <row r="14" spans="1:8" x14ac:dyDescent="0.2">
      <c r="A14" s="155"/>
      <c r="B14" s="156"/>
      <c r="C14" s="157"/>
      <c r="D14" s="158">
        <v>82298</v>
      </c>
      <c r="E14" s="159"/>
      <c r="F14" s="160">
        <v>178527</v>
      </c>
      <c r="G14" s="161"/>
      <c r="H14" s="162"/>
    </row>
    <row r="17" spans="1:11" x14ac:dyDescent="0.2">
      <c r="A17" s="139" t="s">
        <v>53</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54</v>
      </c>
      <c r="B19" s="165">
        <f>ROUND(VALUE(SUBSTITUTE(実質収支比率等に係る経年分析!F$48,"▲","-")),2)</f>
        <v>11.85</v>
      </c>
      <c r="C19" s="165">
        <f>ROUND(VALUE(SUBSTITUTE(実質収支比率等に係る経年分析!G$48,"▲","-")),2)</f>
        <v>10.5</v>
      </c>
      <c r="D19" s="165">
        <f>ROUND(VALUE(SUBSTITUTE(実質収支比率等に係る経年分析!H$48,"▲","-")),2)</f>
        <v>7.22</v>
      </c>
      <c r="E19" s="165">
        <f>ROUND(VALUE(SUBSTITUTE(実質収支比率等に係る経年分析!I$48,"▲","-")),2)</f>
        <v>5.63</v>
      </c>
      <c r="F19" s="165">
        <f>ROUND(VALUE(SUBSTITUTE(実質収支比率等に係る経年分析!J$48,"▲","-")),2)</f>
        <v>7.74</v>
      </c>
    </row>
    <row r="20" spans="1:11" x14ac:dyDescent="0.2">
      <c r="A20" s="165" t="s">
        <v>55</v>
      </c>
      <c r="B20" s="165">
        <f>ROUND(VALUE(SUBSTITUTE(実質収支比率等に係る経年分析!F$47,"▲","-")),2)</f>
        <v>31.08</v>
      </c>
      <c r="C20" s="165">
        <f>ROUND(VALUE(SUBSTITUTE(実質収支比率等に係る経年分析!G$47,"▲","-")),2)</f>
        <v>23.42</v>
      </c>
      <c r="D20" s="165">
        <f>ROUND(VALUE(SUBSTITUTE(実質収支比率等に係る経年分析!H$47,"▲","-")),2)</f>
        <v>20.75</v>
      </c>
      <c r="E20" s="165">
        <f>ROUND(VALUE(SUBSTITUTE(実質収支比率等に係る経年分析!I$47,"▲","-")),2)</f>
        <v>19.72</v>
      </c>
      <c r="F20" s="165">
        <f>ROUND(VALUE(SUBSTITUTE(実質収支比率等に係る経年分析!J$47,"▲","-")),2)</f>
        <v>23.43</v>
      </c>
    </row>
    <row r="21" spans="1:11" x14ac:dyDescent="0.2">
      <c r="A21" s="165" t="s">
        <v>56</v>
      </c>
      <c r="B21" s="165">
        <f>IF(ISNUMBER(VALUE(SUBSTITUTE(実質収支比率等に係る経年分析!F$49,"▲","-"))),ROUND(VALUE(SUBSTITUTE(実質収支比率等に係る経年分析!F$49,"▲","-")),2),NA())</f>
        <v>-4.21</v>
      </c>
      <c r="C21" s="165">
        <f>IF(ISNUMBER(VALUE(SUBSTITUTE(実質収支比率等に係る経年分析!G$49,"▲","-"))),ROUND(VALUE(SUBSTITUTE(実質収支比率等に係る経年分析!G$49,"▲","-")),2),NA())</f>
        <v>-10.17</v>
      </c>
      <c r="D21" s="165">
        <f>IF(ISNUMBER(VALUE(SUBSTITUTE(実質収支比率等に係る経年分析!H$49,"▲","-"))),ROUND(VALUE(SUBSTITUTE(実質収支比率等に係る経年分析!H$49,"▲","-")),2),NA())</f>
        <v>-5.49</v>
      </c>
      <c r="E21" s="165">
        <f>IF(ISNUMBER(VALUE(SUBSTITUTE(実質収支比率等に係る経年分析!I$49,"▲","-"))),ROUND(VALUE(SUBSTITUTE(実質収支比率等に係る経年分析!I$49,"▲","-")),2),NA())</f>
        <v>-1.23</v>
      </c>
      <c r="F21" s="165">
        <f>IF(ISNUMBER(VALUE(SUBSTITUTE(実質収支比率等に係る経年分析!J$49,"▲","-"))),ROUND(VALUE(SUBSTITUTE(実質収支比率等に係る経年分析!J$49,"▲","-")),2),NA())</f>
        <v>8.14</v>
      </c>
    </row>
    <row r="24" spans="1:11" x14ac:dyDescent="0.2">
      <c r="A24" s="139" t="s">
        <v>57</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58</v>
      </c>
      <c r="C26" s="166" t="s">
        <v>59</v>
      </c>
      <c r="D26" s="166" t="s">
        <v>58</v>
      </c>
      <c r="E26" s="166" t="s">
        <v>59</v>
      </c>
      <c r="F26" s="166" t="s">
        <v>58</v>
      </c>
      <c r="G26" s="166" t="s">
        <v>59</v>
      </c>
      <c r="H26" s="166" t="s">
        <v>58</v>
      </c>
      <c r="I26" s="166" t="s">
        <v>59</v>
      </c>
      <c r="J26" s="166" t="s">
        <v>58</v>
      </c>
      <c r="K26" s="166" t="s">
        <v>59</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str">
        <f>IF(連結実質赤字比率に係る赤字・黒字の構成分析!C$41="",NA(),連結実質赤字比率に係る赤字・黒字の構成分析!C$41)</f>
        <v>特定環境保全下水道事業特別会計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0.08</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0.12</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0.08</v>
      </c>
      <c r="H29" s="166">
        <f>IF(ROUND(VALUE(SUBSTITUTE(連結実質赤字比率に係る赤字・黒字の構成分析!I$41,"▲", "-")), 2) &lt; 0, ABS(ROUND(VALUE(SUBSTITUTE(連結実質赤字比率に係る赤字・黒字の構成分析!I$41,"▲", "-")), 2)), NA())</f>
        <v>0.41</v>
      </c>
      <c r="I29" s="166" t="e">
        <f>IF(ROUND(VALUE(SUBSTITUTE(連結実質赤字比率に係る赤字・黒字の構成分析!I$41,"▲", "-")), 2) &gt;= 0, ABS(ROUND(VALUE(SUBSTITUTE(連結実質赤字比率に係る赤字・黒字の構成分析!I$41,"▲", "-")), 2)), NA())</f>
        <v>#N/A</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v>
      </c>
    </row>
    <row r="30" spans="1:11" x14ac:dyDescent="0.2">
      <c r="A30" s="166" t="str">
        <f>IF(連結実質赤字比率に係る赤字・黒字の構成分析!C$40="",NA(),連結実質赤字比率に係る赤字・黒字の構成分析!C$40)</f>
        <v>簡易水道事業費特別会計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0.1</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0.02</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0.02</v>
      </c>
      <c r="H30" s="166">
        <f>IF(ROUND(VALUE(SUBSTITUTE(連結実質赤字比率に係る赤字・黒字の構成分析!I$40,"▲", "-")), 2) &lt; 0, ABS(ROUND(VALUE(SUBSTITUTE(連結実質赤字比率に係る赤字・黒字の構成分析!I$40,"▲", "-")), 2)), NA())</f>
        <v>0.19</v>
      </c>
      <c r="I30" s="166" t="e">
        <f>IF(ROUND(VALUE(SUBSTITUTE(連結実質赤字比率に係る赤字・黒字の構成分析!I$40,"▲", "-")), 2) &gt;= 0, ABS(ROUND(VALUE(SUBSTITUTE(連結実質赤字比率に係る赤字・黒字の構成分析!I$40,"▲", "-")), 2)), NA())</f>
        <v>#N/A</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v>
      </c>
    </row>
    <row r="31" spans="1:11" x14ac:dyDescent="0.2">
      <c r="A31" s="166" t="str">
        <f>IF(連結実質赤字比率に係る赤字・黒字の構成分析!C$39="",NA(),連結実質赤字比率に係る赤字・黒字の構成分析!C$39)</f>
        <v>農業集落排水事業特別会計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0.02</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0.01</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0.01</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0.01</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v>
      </c>
    </row>
    <row r="32" spans="1:11" x14ac:dyDescent="0.2">
      <c r="A32" s="166" t="str">
        <f>IF(連結実質赤字比率に係る赤字・黒字の構成分析!C$38="",NA(),連結実質赤字比率に係る赤字・黒字の構成分析!C$38)</f>
        <v>簡易排水施設事業特別会計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v>
      </c>
    </row>
    <row r="33" spans="1:16" x14ac:dyDescent="0.2">
      <c r="A33" s="166" t="str">
        <f>IF(連結実質赤字比率に係る赤字・黒字の構成分析!C$37="",NA(),連結実質赤字比率に係る赤字・黒字の構成分析!C$37)</f>
        <v>後期高齢者医療特別会計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0.04</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0.01</v>
      </c>
    </row>
    <row r="34" spans="1:16" x14ac:dyDescent="0.2">
      <c r="A34" s="166" t="str">
        <f>IF(連結実質赤字比率に係る赤字・黒字の構成分析!C$36="",NA(),連結実質赤字比率に係る赤字・黒字の構成分析!C$36)</f>
        <v>国民健康保険事業費特別会計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1.35</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1.44</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0.82</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0.86</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0.6</v>
      </c>
    </row>
    <row r="35" spans="1:16" x14ac:dyDescent="0.2">
      <c r="A35" s="166" t="str">
        <f>IF(連結実質赤字比率に係る赤字・黒字の構成分析!C$35="",NA(),連結実質赤字比率に係る赤字・黒字の構成分析!C$35)</f>
        <v>介護保険事業特別会計（保険事業勘定）</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0.54</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0.72</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0.82</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0.31</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1.56</v>
      </c>
    </row>
    <row r="36" spans="1:16" x14ac:dyDescent="0.2">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11.84</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10.49</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7.22</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5.65</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7.73</v>
      </c>
    </row>
    <row r="39" spans="1:16" x14ac:dyDescent="0.2">
      <c r="A39" s="139" t="s">
        <v>60</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2">
      <c r="A42" s="167" t="s">
        <v>63</v>
      </c>
      <c r="B42" s="167"/>
      <c r="C42" s="167"/>
      <c r="D42" s="167">
        <f>'実質公債費比率（分子）の構造'!K$52</f>
        <v>403</v>
      </c>
      <c r="E42" s="167"/>
      <c r="F42" s="167"/>
      <c r="G42" s="167">
        <f>'実質公債費比率（分子）の構造'!L$52</f>
        <v>387</v>
      </c>
      <c r="H42" s="167"/>
      <c r="I42" s="167"/>
      <c r="J42" s="167">
        <f>'実質公債費比率（分子）の構造'!M$52</f>
        <v>397</v>
      </c>
      <c r="K42" s="167"/>
      <c r="L42" s="167"/>
      <c r="M42" s="167">
        <f>'実質公債費比率（分子）の構造'!N$52</f>
        <v>415</v>
      </c>
      <c r="N42" s="167"/>
      <c r="O42" s="167"/>
      <c r="P42" s="167">
        <f>'実質公債費比率（分子）の構造'!O$52</f>
        <v>435</v>
      </c>
    </row>
    <row r="43" spans="1:16" x14ac:dyDescent="0.2">
      <c r="A43" s="167" t="s">
        <v>64</v>
      </c>
      <c r="B43" s="167">
        <f>'実質公債費比率（分子）の構造'!K$51</f>
        <v>0</v>
      </c>
      <c r="C43" s="167"/>
      <c r="D43" s="167"/>
      <c r="E43" s="167">
        <f>'実質公債費比率（分子）の構造'!L$51</f>
        <v>0</v>
      </c>
      <c r="F43" s="167"/>
      <c r="G43" s="167"/>
      <c r="H43" s="167">
        <f>'実質公債費比率（分子）の構造'!M$51</f>
        <v>0</v>
      </c>
      <c r="I43" s="167"/>
      <c r="J43" s="167"/>
      <c r="K43" s="167">
        <f>'実質公債費比率（分子）の構造'!N$51</f>
        <v>0</v>
      </c>
      <c r="L43" s="167"/>
      <c r="M43" s="167"/>
      <c r="N43" s="167">
        <f>'実質公債費比率（分子）の構造'!O$51</f>
        <v>0</v>
      </c>
      <c r="O43" s="167"/>
      <c r="P43" s="167"/>
    </row>
    <row r="44" spans="1:16" x14ac:dyDescent="0.2">
      <c r="A44" s="167" t="s">
        <v>65</v>
      </c>
      <c r="B44" s="167">
        <f>'実質公債費比率（分子）の構造'!K$50</f>
        <v>3</v>
      </c>
      <c r="C44" s="167"/>
      <c r="D44" s="167"/>
      <c r="E44" s="167">
        <f>'実質公債費比率（分子）の構造'!L$50</f>
        <v>0</v>
      </c>
      <c r="F44" s="167"/>
      <c r="G44" s="167"/>
      <c r="H44" s="167">
        <f>'実質公債費比率（分子）の構造'!M$50</f>
        <v>0</v>
      </c>
      <c r="I44" s="167"/>
      <c r="J44" s="167"/>
      <c r="K44" s="167">
        <f>'実質公債費比率（分子）の構造'!N$50</f>
        <v>0</v>
      </c>
      <c r="L44" s="167"/>
      <c r="M44" s="167"/>
      <c r="N44" s="167">
        <f>'実質公債費比率（分子）の構造'!O$50</f>
        <v>0</v>
      </c>
      <c r="O44" s="167"/>
      <c r="P44" s="167"/>
    </row>
    <row r="45" spans="1:16" x14ac:dyDescent="0.2">
      <c r="A45" s="167" t="s">
        <v>66</v>
      </c>
      <c r="B45" s="167">
        <f>'実質公債費比率（分子）の構造'!K$49</f>
        <v>12</v>
      </c>
      <c r="C45" s="167"/>
      <c r="D45" s="167"/>
      <c r="E45" s="167">
        <f>'実質公債費比率（分子）の構造'!L$49</f>
        <v>9</v>
      </c>
      <c r="F45" s="167"/>
      <c r="G45" s="167"/>
      <c r="H45" s="167">
        <f>'実質公債費比率（分子）の構造'!M$49</f>
        <v>9</v>
      </c>
      <c r="I45" s="167"/>
      <c r="J45" s="167"/>
      <c r="K45" s="167">
        <f>'実質公債費比率（分子）の構造'!N$49</f>
        <v>15</v>
      </c>
      <c r="L45" s="167"/>
      <c r="M45" s="167"/>
      <c r="N45" s="167">
        <f>'実質公債費比率（分子）の構造'!O$49</f>
        <v>11</v>
      </c>
      <c r="O45" s="167"/>
      <c r="P45" s="167"/>
    </row>
    <row r="46" spans="1:16" x14ac:dyDescent="0.2">
      <c r="A46" s="167" t="s">
        <v>67</v>
      </c>
      <c r="B46" s="167">
        <f>'実質公債費比率（分子）の構造'!K$48</f>
        <v>202</v>
      </c>
      <c r="C46" s="167"/>
      <c r="D46" s="167"/>
      <c r="E46" s="167">
        <f>'実質公債費比率（分子）の構造'!L$48</f>
        <v>222</v>
      </c>
      <c r="F46" s="167"/>
      <c r="G46" s="167"/>
      <c r="H46" s="167">
        <f>'実質公債費比率（分子）の構造'!M$48</f>
        <v>236</v>
      </c>
      <c r="I46" s="167"/>
      <c r="J46" s="167"/>
      <c r="K46" s="167">
        <f>'実質公債費比率（分子）の構造'!N$48</f>
        <v>237</v>
      </c>
      <c r="L46" s="167"/>
      <c r="M46" s="167"/>
      <c r="N46" s="167">
        <f>'実質公債費比率（分子）の構造'!O$48</f>
        <v>241</v>
      </c>
      <c r="O46" s="167"/>
      <c r="P46" s="167"/>
    </row>
    <row r="47" spans="1:16" x14ac:dyDescent="0.2">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70</v>
      </c>
      <c r="B49" s="167">
        <f>'実質公債費比率（分子）の構造'!K$45</f>
        <v>401</v>
      </c>
      <c r="C49" s="167"/>
      <c r="D49" s="167"/>
      <c r="E49" s="167">
        <f>'実質公債費比率（分子）の構造'!L$45</f>
        <v>372</v>
      </c>
      <c r="F49" s="167"/>
      <c r="G49" s="167"/>
      <c r="H49" s="167">
        <f>'実質公債費比率（分子）の構造'!M$45</f>
        <v>373</v>
      </c>
      <c r="I49" s="167"/>
      <c r="J49" s="167"/>
      <c r="K49" s="167">
        <f>'実質公債費比率（分子）の構造'!N$45</f>
        <v>397</v>
      </c>
      <c r="L49" s="167"/>
      <c r="M49" s="167"/>
      <c r="N49" s="167">
        <f>'実質公債費比率（分子）の構造'!O$45</f>
        <v>433</v>
      </c>
      <c r="O49" s="167"/>
      <c r="P49" s="167"/>
    </row>
    <row r="50" spans="1:16" x14ac:dyDescent="0.2">
      <c r="A50" s="167" t="s">
        <v>71</v>
      </c>
      <c r="B50" s="167" t="e">
        <f>NA()</f>
        <v>#N/A</v>
      </c>
      <c r="C50" s="167">
        <f>IF(ISNUMBER('実質公債費比率（分子）の構造'!K$53),'実質公債費比率（分子）の構造'!K$53,NA())</f>
        <v>215</v>
      </c>
      <c r="D50" s="167" t="e">
        <f>NA()</f>
        <v>#N/A</v>
      </c>
      <c r="E50" s="167" t="e">
        <f>NA()</f>
        <v>#N/A</v>
      </c>
      <c r="F50" s="167">
        <f>IF(ISNUMBER('実質公債費比率（分子）の構造'!L$53),'実質公債費比率（分子）の構造'!L$53,NA())</f>
        <v>216</v>
      </c>
      <c r="G50" s="167" t="e">
        <f>NA()</f>
        <v>#N/A</v>
      </c>
      <c r="H50" s="167" t="e">
        <f>NA()</f>
        <v>#N/A</v>
      </c>
      <c r="I50" s="167">
        <f>IF(ISNUMBER('実質公債費比率（分子）の構造'!M$53),'実質公債費比率（分子）の構造'!M$53,NA())</f>
        <v>221</v>
      </c>
      <c r="J50" s="167" t="e">
        <f>NA()</f>
        <v>#N/A</v>
      </c>
      <c r="K50" s="167" t="e">
        <f>NA()</f>
        <v>#N/A</v>
      </c>
      <c r="L50" s="167">
        <f>IF(ISNUMBER('実質公債費比率（分子）の構造'!N$53),'実質公債費比率（分子）の構造'!N$53,NA())</f>
        <v>234</v>
      </c>
      <c r="M50" s="167" t="e">
        <f>NA()</f>
        <v>#N/A</v>
      </c>
      <c r="N50" s="167" t="e">
        <f>NA()</f>
        <v>#N/A</v>
      </c>
      <c r="O50" s="167">
        <f>IF(ISNUMBER('実質公債費比率（分子）の構造'!O$53),'実質公債費比率（分子）の構造'!O$53,NA())</f>
        <v>250</v>
      </c>
      <c r="P50" s="167" t="e">
        <f>NA()</f>
        <v>#N/A</v>
      </c>
    </row>
    <row r="53" spans="1:16" x14ac:dyDescent="0.2">
      <c r="A53" s="139" t="s">
        <v>72</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2">
      <c r="A56" s="166" t="s">
        <v>43</v>
      </c>
      <c r="B56" s="166"/>
      <c r="C56" s="166"/>
      <c r="D56" s="166">
        <f>'将来負担比率（分子）の構造'!I$52</f>
        <v>4353</v>
      </c>
      <c r="E56" s="166"/>
      <c r="F56" s="166"/>
      <c r="G56" s="166">
        <f>'将来負担比率（分子）の構造'!J$52</f>
        <v>4327</v>
      </c>
      <c r="H56" s="166"/>
      <c r="I56" s="166"/>
      <c r="J56" s="166">
        <f>'将来負担比率（分子）の構造'!K$52</f>
        <v>4269</v>
      </c>
      <c r="K56" s="166"/>
      <c r="L56" s="166"/>
      <c r="M56" s="166">
        <f>'将来負担比率（分子）の構造'!L$52</f>
        <v>4241</v>
      </c>
      <c r="N56" s="166"/>
      <c r="O56" s="166"/>
      <c r="P56" s="166">
        <f>'将来負担比率（分子）の構造'!M$52</f>
        <v>4074</v>
      </c>
    </row>
    <row r="57" spans="1:16" x14ac:dyDescent="0.2">
      <c r="A57" s="166" t="s">
        <v>42</v>
      </c>
      <c r="B57" s="166"/>
      <c r="C57" s="166"/>
      <c r="D57" s="166">
        <f>'将来負担比率（分子）の構造'!I$51</f>
        <v>150</v>
      </c>
      <c r="E57" s="166"/>
      <c r="F57" s="166"/>
      <c r="G57" s="166">
        <f>'将来負担比率（分子）の構造'!J$51</f>
        <v>144</v>
      </c>
      <c r="H57" s="166"/>
      <c r="I57" s="166"/>
      <c r="J57" s="166">
        <f>'将来負担比率（分子）の構造'!K$51</f>
        <v>136</v>
      </c>
      <c r="K57" s="166"/>
      <c r="L57" s="166"/>
      <c r="M57" s="166">
        <f>'将来負担比率（分子）の構造'!L$51</f>
        <v>108</v>
      </c>
      <c r="N57" s="166"/>
      <c r="O57" s="166"/>
      <c r="P57" s="166">
        <f>'将来負担比率（分子）の構造'!M$51</f>
        <v>82</v>
      </c>
    </row>
    <row r="58" spans="1:16" x14ac:dyDescent="0.2">
      <c r="A58" s="166" t="s">
        <v>41</v>
      </c>
      <c r="B58" s="166"/>
      <c r="C58" s="166"/>
      <c r="D58" s="166">
        <f>'将来負担比率（分子）の構造'!I$50</f>
        <v>1240</v>
      </c>
      <c r="E58" s="166"/>
      <c r="F58" s="166"/>
      <c r="G58" s="166">
        <f>'将来負担比率（分子）の構造'!J$50</f>
        <v>997</v>
      </c>
      <c r="H58" s="166"/>
      <c r="I58" s="166"/>
      <c r="J58" s="166">
        <f>'将来負担比率（分子）の構造'!K$50</f>
        <v>956</v>
      </c>
      <c r="K58" s="166"/>
      <c r="L58" s="166"/>
      <c r="M58" s="166">
        <f>'将来負担比率（分子）の構造'!L$50</f>
        <v>952</v>
      </c>
      <c r="N58" s="166"/>
      <c r="O58" s="166"/>
      <c r="P58" s="166">
        <f>'将来負担比率（分子）の構造'!M$50</f>
        <v>1110</v>
      </c>
    </row>
    <row r="59" spans="1:16" x14ac:dyDescent="0.2">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2">
      <c r="A62" s="166" t="s">
        <v>35</v>
      </c>
      <c r="B62" s="166">
        <f>'将来負担比率（分子）の構造'!I$45</f>
        <v>387</v>
      </c>
      <c r="C62" s="166"/>
      <c r="D62" s="166"/>
      <c r="E62" s="166">
        <f>'将来負担比率（分子）の構造'!J$45</f>
        <v>356</v>
      </c>
      <c r="F62" s="166"/>
      <c r="G62" s="166"/>
      <c r="H62" s="166">
        <f>'将来負担比率（分子）の構造'!K$45</f>
        <v>343</v>
      </c>
      <c r="I62" s="166"/>
      <c r="J62" s="166"/>
      <c r="K62" s="166">
        <f>'将来負担比率（分子）の構造'!L$45</f>
        <v>363</v>
      </c>
      <c r="L62" s="166"/>
      <c r="M62" s="166"/>
      <c r="N62" s="166">
        <f>'将来負担比率（分子）の構造'!M$45</f>
        <v>340</v>
      </c>
      <c r="O62" s="166"/>
      <c r="P62" s="166"/>
    </row>
    <row r="63" spans="1:16" x14ac:dyDescent="0.2">
      <c r="A63" s="166" t="s">
        <v>34</v>
      </c>
      <c r="B63" s="166">
        <f>'将来負担比率（分子）の構造'!I$44</f>
        <v>35</v>
      </c>
      <c r="C63" s="166"/>
      <c r="D63" s="166"/>
      <c r="E63" s="166">
        <f>'将来負担比率（分子）の構造'!J$44</f>
        <v>47</v>
      </c>
      <c r="F63" s="166"/>
      <c r="G63" s="166"/>
      <c r="H63" s="166">
        <f>'将来負担比率（分子）の構造'!K$44</f>
        <v>92</v>
      </c>
      <c r="I63" s="166"/>
      <c r="J63" s="166"/>
      <c r="K63" s="166">
        <f>'将来負担比率（分子）の構造'!L$44</f>
        <v>85</v>
      </c>
      <c r="L63" s="166"/>
      <c r="M63" s="166"/>
      <c r="N63" s="166">
        <f>'将来負担比率（分子）の構造'!M$44</f>
        <v>108</v>
      </c>
      <c r="O63" s="166"/>
      <c r="P63" s="166"/>
    </row>
    <row r="64" spans="1:16" x14ac:dyDescent="0.2">
      <c r="A64" s="166" t="s">
        <v>33</v>
      </c>
      <c r="B64" s="166">
        <f>'将来負担比率（分子）の構造'!I$43</f>
        <v>1779</v>
      </c>
      <c r="C64" s="166"/>
      <c r="D64" s="166"/>
      <c r="E64" s="166">
        <f>'将来負担比率（分子）の構造'!J$43</f>
        <v>1896</v>
      </c>
      <c r="F64" s="166"/>
      <c r="G64" s="166"/>
      <c r="H64" s="166">
        <f>'将来負担比率（分子）の構造'!K$43</f>
        <v>1984</v>
      </c>
      <c r="I64" s="166"/>
      <c r="J64" s="166"/>
      <c r="K64" s="166">
        <f>'将来負担比率（分子）の構造'!L$43</f>
        <v>1976</v>
      </c>
      <c r="L64" s="166"/>
      <c r="M64" s="166"/>
      <c r="N64" s="166">
        <f>'将来負担比率（分子）の構造'!M$43</f>
        <v>1906</v>
      </c>
      <c r="O64" s="166"/>
      <c r="P64" s="166"/>
    </row>
    <row r="65" spans="1:16" x14ac:dyDescent="0.2">
      <c r="A65" s="166" t="s">
        <v>32</v>
      </c>
      <c r="B65" s="166">
        <f>'将来負担比率（分子）の構造'!I$42</f>
        <v>1</v>
      </c>
      <c r="C65" s="166"/>
      <c r="D65" s="166"/>
      <c r="E65" s="166">
        <f>'将来負担比率（分子）の構造'!J$42</f>
        <v>1</v>
      </c>
      <c r="F65" s="166"/>
      <c r="G65" s="166"/>
      <c r="H65" s="166">
        <f>'将来負担比率（分子）の構造'!K$42</f>
        <v>0</v>
      </c>
      <c r="I65" s="166"/>
      <c r="J65" s="166"/>
      <c r="K65" s="166">
        <f>'将来負担比率（分子）の構造'!L$42</f>
        <v>0</v>
      </c>
      <c r="L65" s="166"/>
      <c r="M65" s="166"/>
      <c r="N65" s="166">
        <f>'将来負担比率（分子）の構造'!M$42</f>
        <v>0</v>
      </c>
      <c r="O65" s="166"/>
      <c r="P65" s="166"/>
    </row>
    <row r="66" spans="1:16" x14ac:dyDescent="0.2">
      <c r="A66" s="166" t="s">
        <v>31</v>
      </c>
      <c r="B66" s="166">
        <f>'将来負担比率（分子）の構造'!I$41</f>
        <v>4434</v>
      </c>
      <c r="C66" s="166"/>
      <c r="D66" s="166"/>
      <c r="E66" s="166">
        <f>'将来負担比率（分子）の構造'!J$41</f>
        <v>4554</v>
      </c>
      <c r="F66" s="166"/>
      <c r="G66" s="166"/>
      <c r="H66" s="166">
        <f>'将来負担比率（分子）の構造'!K$41</f>
        <v>4512</v>
      </c>
      <c r="I66" s="166"/>
      <c r="J66" s="166"/>
      <c r="K66" s="166">
        <f>'将来負担比率（分子）の構造'!L$41</f>
        <v>4443</v>
      </c>
      <c r="L66" s="166"/>
      <c r="M66" s="166"/>
      <c r="N66" s="166">
        <f>'将来負担比率（分子）の構造'!M$41</f>
        <v>4266</v>
      </c>
      <c r="O66" s="166"/>
      <c r="P66" s="166"/>
    </row>
    <row r="67" spans="1:16" x14ac:dyDescent="0.2">
      <c r="A67" s="166" t="s">
        <v>75</v>
      </c>
      <c r="B67" s="166" t="e">
        <f>NA()</f>
        <v>#N/A</v>
      </c>
      <c r="C67" s="166">
        <f>IF(ISNUMBER('将来負担比率（分子）の構造'!I$53), IF('将来負担比率（分子）の構造'!I$53 &lt; 0, 0, '将来負担比率（分子）の構造'!I$53), NA())</f>
        <v>893</v>
      </c>
      <c r="D67" s="166" t="e">
        <f>NA()</f>
        <v>#N/A</v>
      </c>
      <c r="E67" s="166" t="e">
        <f>NA()</f>
        <v>#N/A</v>
      </c>
      <c r="F67" s="166">
        <f>IF(ISNUMBER('将来負担比率（分子）の構造'!J$53), IF('将来負担比率（分子）の構造'!J$53 &lt; 0, 0, '将来負担比率（分子）の構造'!J$53), NA())</f>
        <v>1385</v>
      </c>
      <c r="G67" s="166" t="e">
        <f>NA()</f>
        <v>#N/A</v>
      </c>
      <c r="H67" s="166" t="e">
        <f>NA()</f>
        <v>#N/A</v>
      </c>
      <c r="I67" s="166">
        <f>IF(ISNUMBER('将来負担比率（分子）の構造'!K$53), IF('将来負担比率（分子）の構造'!K$53 &lt; 0, 0, '将来負担比率（分子）の構造'!K$53), NA())</f>
        <v>1570</v>
      </c>
      <c r="J67" s="166" t="e">
        <f>NA()</f>
        <v>#N/A</v>
      </c>
      <c r="K67" s="166" t="e">
        <f>NA()</f>
        <v>#N/A</v>
      </c>
      <c r="L67" s="166">
        <f>IF(ISNUMBER('将来負担比率（分子）の構造'!L$53), IF('将来負担比率（分子）の構造'!L$53 &lt; 0, 0, '将来負担比率（分子）の構造'!L$53), NA())</f>
        <v>1567</v>
      </c>
      <c r="M67" s="166" t="e">
        <f>NA()</f>
        <v>#N/A</v>
      </c>
      <c r="N67" s="166" t="e">
        <f>NA()</f>
        <v>#N/A</v>
      </c>
      <c r="O67" s="166">
        <f>IF(ISNUMBER('将来負担比率（分子）の構造'!M$53), IF('将来負担比率（分子）の構造'!M$53 &lt; 0, 0, '将来負担比率（分子）の構造'!M$53), NA())</f>
        <v>1355</v>
      </c>
      <c r="P67" s="166" t="e">
        <f>NA()</f>
        <v>#N/A</v>
      </c>
    </row>
    <row r="70" spans="1:16" x14ac:dyDescent="0.2">
      <c r="A70" s="168" t="s">
        <v>76</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77</v>
      </c>
      <c r="B72" s="170">
        <f>基金残高に係る経年分析!F55</f>
        <v>395</v>
      </c>
      <c r="C72" s="170">
        <f>基金残高に係る経年分析!G55</f>
        <v>395</v>
      </c>
      <c r="D72" s="170">
        <f>基金残高に係る経年分析!H55</f>
        <v>517</v>
      </c>
    </row>
    <row r="73" spans="1:16" x14ac:dyDescent="0.2">
      <c r="A73" s="169" t="s">
        <v>78</v>
      </c>
      <c r="B73" s="170">
        <f>基金残高に係る経年分析!F56</f>
        <v>84</v>
      </c>
      <c r="C73" s="170">
        <f>基金残高に係る経年分析!G56</f>
        <v>83</v>
      </c>
      <c r="D73" s="170">
        <f>基金残高に係る経年分析!H56</f>
        <v>83</v>
      </c>
    </row>
    <row r="74" spans="1:16" x14ac:dyDescent="0.2">
      <c r="A74" s="169" t="s">
        <v>79</v>
      </c>
      <c r="B74" s="170">
        <f>基金残高に係る経年分析!F57</f>
        <v>361</v>
      </c>
      <c r="C74" s="170">
        <f>基金残高に係る経年分析!G57</f>
        <v>359</v>
      </c>
      <c r="D74" s="170">
        <f>基金残高に係る経年分析!H57</f>
        <v>393</v>
      </c>
    </row>
  </sheetData>
  <sheetProtection algorithmName="SHA-512" hashValue="DLOabjcBuEWrDMc6Q3sO8+W/iHguEBRsE9KAFBHdOLw9OorX9hZRoWcjQqO4rTPwZy893GEeQ57jf/vYm3Zvtg==" saltValue="0hKq35o8qma3CKkMEirbW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election activeCell="AN65" sqref="AN65:DC69"/>
    </sheetView>
  </sheetViews>
  <sheetFormatPr defaultColWidth="0" defaultRowHeight="11.25" customHeight="1" zeroHeight="1" x14ac:dyDescent="0.2"/>
  <cols>
    <col min="1" max="1" width="1.6640625" style="205" customWidth="1"/>
    <col min="2" max="2" width="2.33203125" style="205" customWidth="1"/>
    <col min="3" max="16" width="2.6640625" style="205" customWidth="1"/>
    <col min="17" max="17" width="2.33203125" style="205" customWidth="1"/>
    <col min="18" max="95" width="1.6640625" style="205" customWidth="1"/>
    <col min="96" max="133" width="1.6640625" style="217" customWidth="1"/>
    <col min="134" max="143" width="1.66406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13" t="s">
        <v>216</v>
      </c>
      <c r="DI1" s="614"/>
      <c r="DJ1" s="614"/>
      <c r="DK1" s="614"/>
      <c r="DL1" s="614"/>
      <c r="DM1" s="614"/>
      <c r="DN1" s="615"/>
      <c r="DO1" s="205"/>
      <c r="DP1" s="613" t="s">
        <v>217</v>
      </c>
      <c r="DQ1" s="614"/>
      <c r="DR1" s="614"/>
      <c r="DS1" s="614"/>
      <c r="DT1" s="614"/>
      <c r="DU1" s="614"/>
      <c r="DV1" s="614"/>
      <c r="DW1" s="614"/>
      <c r="DX1" s="614"/>
      <c r="DY1" s="614"/>
      <c r="DZ1" s="614"/>
      <c r="EA1" s="614"/>
      <c r="EB1" s="614"/>
      <c r="EC1" s="615"/>
      <c r="ED1" s="204"/>
      <c r="EE1" s="204"/>
      <c r="EF1" s="204"/>
      <c r="EG1" s="204"/>
      <c r="EH1" s="204"/>
      <c r="EI1" s="204"/>
      <c r="EJ1" s="204"/>
      <c r="EK1" s="204"/>
      <c r="EL1" s="204"/>
      <c r="EM1" s="204"/>
    </row>
    <row r="2" spans="2:143" ht="22.5" customHeight="1" x14ac:dyDescent="0.2">
      <c r="B2" s="206" t="s">
        <v>218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16" t="s">
        <v>219</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6" t="s">
        <v>220</v>
      </c>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7"/>
      <c r="BX3" s="617"/>
      <c r="BY3" s="617"/>
      <c r="BZ3" s="617"/>
      <c r="CA3" s="617"/>
      <c r="CB3" s="618"/>
      <c r="CD3" s="616" t="s">
        <v>221</v>
      </c>
      <c r="CE3" s="617"/>
      <c r="CF3" s="617"/>
      <c r="CG3" s="617"/>
      <c r="CH3" s="617"/>
      <c r="CI3" s="617"/>
      <c r="CJ3" s="617"/>
      <c r="CK3" s="617"/>
      <c r="CL3" s="617"/>
      <c r="CM3" s="617"/>
      <c r="CN3" s="617"/>
      <c r="CO3" s="617"/>
      <c r="CP3" s="617"/>
      <c r="CQ3" s="617"/>
      <c r="CR3" s="617"/>
      <c r="CS3" s="617"/>
      <c r="CT3" s="617"/>
      <c r="CU3" s="617"/>
      <c r="CV3" s="617"/>
      <c r="CW3" s="617"/>
      <c r="CX3" s="617"/>
      <c r="CY3" s="617"/>
      <c r="CZ3" s="617"/>
      <c r="DA3" s="617"/>
      <c r="DB3" s="617"/>
      <c r="DC3" s="617"/>
      <c r="DD3" s="617"/>
      <c r="DE3" s="617"/>
      <c r="DF3" s="617"/>
      <c r="DG3" s="617"/>
      <c r="DH3" s="617"/>
      <c r="DI3" s="617"/>
      <c r="DJ3" s="617"/>
      <c r="DK3" s="617"/>
      <c r="DL3" s="617"/>
      <c r="DM3" s="617"/>
      <c r="DN3" s="617"/>
      <c r="DO3" s="617"/>
      <c r="DP3" s="617"/>
      <c r="DQ3" s="617"/>
      <c r="DR3" s="617"/>
      <c r="DS3" s="617"/>
      <c r="DT3" s="617"/>
      <c r="DU3" s="617"/>
      <c r="DV3" s="617"/>
      <c r="DW3" s="617"/>
      <c r="DX3" s="617"/>
      <c r="DY3" s="617"/>
      <c r="DZ3" s="617"/>
      <c r="EA3" s="617"/>
      <c r="EB3" s="617"/>
      <c r="EC3" s="618"/>
    </row>
    <row r="4" spans="2:143" ht="11.25" customHeight="1" x14ac:dyDescent="0.2">
      <c r="B4" s="616" t="s">
        <v>1</v>
      </c>
      <c r="C4" s="617"/>
      <c r="D4" s="617"/>
      <c r="E4" s="617"/>
      <c r="F4" s="617"/>
      <c r="G4" s="617"/>
      <c r="H4" s="617"/>
      <c r="I4" s="617"/>
      <c r="J4" s="617"/>
      <c r="K4" s="617"/>
      <c r="L4" s="617"/>
      <c r="M4" s="617"/>
      <c r="N4" s="617"/>
      <c r="O4" s="617"/>
      <c r="P4" s="617"/>
      <c r="Q4" s="618"/>
      <c r="R4" s="616" t="s">
        <v>222</v>
      </c>
      <c r="S4" s="617"/>
      <c r="T4" s="617"/>
      <c r="U4" s="617"/>
      <c r="V4" s="617"/>
      <c r="W4" s="617"/>
      <c r="X4" s="617"/>
      <c r="Y4" s="618"/>
      <c r="Z4" s="616" t="s">
        <v>223</v>
      </c>
      <c r="AA4" s="617"/>
      <c r="AB4" s="617"/>
      <c r="AC4" s="618"/>
      <c r="AD4" s="616" t="s">
        <v>224</v>
      </c>
      <c r="AE4" s="617"/>
      <c r="AF4" s="617"/>
      <c r="AG4" s="617"/>
      <c r="AH4" s="617"/>
      <c r="AI4" s="617"/>
      <c r="AJ4" s="617"/>
      <c r="AK4" s="618"/>
      <c r="AL4" s="616" t="s">
        <v>223</v>
      </c>
      <c r="AM4" s="617"/>
      <c r="AN4" s="617"/>
      <c r="AO4" s="618"/>
      <c r="AP4" s="619" t="s">
        <v>225</v>
      </c>
      <c r="AQ4" s="619"/>
      <c r="AR4" s="619"/>
      <c r="AS4" s="619"/>
      <c r="AT4" s="619"/>
      <c r="AU4" s="619"/>
      <c r="AV4" s="619"/>
      <c r="AW4" s="619"/>
      <c r="AX4" s="619"/>
      <c r="AY4" s="619"/>
      <c r="AZ4" s="619"/>
      <c r="BA4" s="619"/>
      <c r="BB4" s="619"/>
      <c r="BC4" s="619"/>
      <c r="BD4" s="619"/>
      <c r="BE4" s="619"/>
      <c r="BF4" s="619"/>
      <c r="BG4" s="619" t="s">
        <v>226</v>
      </c>
      <c r="BH4" s="619"/>
      <c r="BI4" s="619"/>
      <c r="BJ4" s="619"/>
      <c r="BK4" s="619"/>
      <c r="BL4" s="619"/>
      <c r="BM4" s="619"/>
      <c r="BN4" s="619"/>
      <c r="BO4" s="619" t="s">
        <v>223</v>
      </c>
      <c r="BP4" s="619"/>
      <c r="BQ4" s="619"/>
      <c r="BR4" s="619"/>
      <c r="BS4" s="619" t="s">
        <v>227</v>
      </c>
      <c r="BT4" s="619"/>
      <c r="BU4" s="619"/>
      <c r="BV4" s="619"/>
      <c r="BW4" s="619"/>
      <c r="BX4" s="619"/>
      <c r="BY4" s="619"/>
      <c r="BZ4" s="619"/>
      <c r="CA4" s="619"/>
      <c r="CB4" s="619"/>
      <c r="CD4" s="616" t="s">
        <v>228</v>
      </c>
      <c r="CE4" s="617"/>
      <c r="CF4" s="617"/>
      <c r="CG4" s="617"/>
      <c r="CH4" s="617"/>
      <c r="CI4" s="617"/>
      <c r="CJ4" s="617"/>
      <c r="CK4" s="617"/>
      <c r="CL4" s="617"/>
      <c r="CM4" s="617"/>
      <c r="CN4" s="617"/>
      <c r="CO4" s="617"/>
      <c r="CP4" s="617"/>
      <c r="CQ4" s="617"/>
      <c r="CR4" s="617"/>
      <c r="CS4" s="617"/>
      <c r="CT4" s="617"/>
      <c r="CU4" s="617"/>
      <c r="CV4" s="617"/>
      <c r="CW4" s="617"/>
      <c r="CX4" s="617"/>
      <c r="CY4" s="617"/>
      <c r="CZ4" s="617"/>
      <c r="DA4" s="617"/>
      <c r="DB4" s="617"/>
      <c r="DC4" s="617"/>
      <c r="DD4" s="617"/>
      <c r="DE4" s="617"/>
      <c r="DF4" s="617"/>
      <c r="DG4" s="617"/>
      <c r="DH4" s="617"/>
      <c r="DI4" s="617"/>
      <c r="DJ4" s="617"/>
      <c r="DK4" s="617"/>
      <c r="DL4" s="617"/>
      <c r="DM4" s="617"/>
      <c r="DN4" s="617"/>
      <c r="DO4" s="617"/>
      <c r="DP4" s="617"/>
      <c r="DQ4" s="617"/>
      <c r="DR4" s="617"/>
      <c r="DS4" s="617"/>
      <c r="DT4" s="617"/>
      <c r="DU4" s="617"/>
      <c r="DV4" s="617"/>
      <c r="DW4" s="617"/>
      <c r="DX4" s="617"/>
      <c r="DY4" s="617"/>
      <c r="DZ4" s="617"/>
      <c r="EA4" s="617"/>
      <c r="EB4" s="617"/>
      <c r="EC4" s="618"/>
    </row>
    <row r="5" spans="2:143" ht="11.25" customHeight="1" x14ac:dyDescent="0.2">
      <c r="B5" s="620" t="s">
        <v>229</v>
      </c>
      <c r="C5" s="621"/>
      <c r="D5" s="621"/>
      <c r="E5" s="621"/>
      <c r="F5" s="621"/>
      <c r="G5" s="621"/>
      <c r="H5" s="621"/>
      <c r="I5" s="621"/>
      <c r="J5" s="621"/>
      <c r="K5" s="621"/>
      <c r="L5" s="621"/>
      <c r="M5" s="621"/>
      <c r="N5" s="621"/>
      <c r="O5" s="621"/>
      <c r="P5" s="621"/>
      <c r="Q5" s="622"/>
      <c r="R5" s="623">
        <v>426463</v>
      </c>
      <c r="S5" s="624"/>
      <c r="T5" s="624"/>
      <c r="U5" s="624"/>
      <c r="V5" s="624"/>
      <c r="W5" s="624"/>
      <c r="X5" s="624"/>
      <c r="Y5" s="625"/>
      <c r="Z5" s="626">
        <v>12.4</v>
      </c>
      <c r="AA5" s="626"/>
      <c r="AB5" s="626"/>
      <c r="AC5" s="626"/>
      <c r="AD5" s="627">
        <v>426463</v>
      </c>
      <c r="AE5" s="627"/>
      <c r="AF5" s="627"/>
      <c r="AG5" s="627"/>
      <c r="AH5" s="627"/>
      <c r="AI5" s="627"/>
      <c r="AJ5" s="627"/>
      <c r="AK5" s="627"/>
      <c r="AL5" s="628">
        <v>19.399999999999999</v>
      </c>
      <c r="AM5" s="629"/>
      <c r="AN5" s="629"/>
      <c r="AO5" s="630"/>
      <c r="AP5" s="620" t="s">
        <v>230</v>
      </c>
      <c r="AQ5" s="621"/>
      <c r="AR5" s="621"/>
      <c r="AS5" s="621"/>
      <c r="AT5" s="621"/>
      <c r="AU5" s="621"/>
      <c r="AV5" s="621"/>
      <c r="AW5" s="621"/>
      <c r="AX5" s="621"/>
      <c r="AY5" s="621"/>
      <c r="AZ5" s="621"/>
      <c r="BA5" s="621"/>
      <c r="BB5" s="621"/>
      <c r="BC5" s="621"/>
      <c r="BD5" s="621"/>
      <c r="BE5" s="621"/>
      <c r="BF5" s="622"/>
      <c r="BG5" s="634">
        <v>397832</v>
      </c>
      <c r="BH5" s="635"/>
      <c r="BI5" s="635"/>
      <c r="BJ5" s="635"/>
      <c r="BK5" s="635"/>
      <c r="BL5" s="635"/>
      <c r="BM5" s="635"/>
      <c r="BN5" s="636"/>
      <c r="BO5" s="637">
        <v>93.3</v>
      </c>
      <c r="BP5" s="637"/>
      <c r="BQ5" s="637"/>
      <c r="BR5" s="637"/>
      <c r="BS5" s="638" t="s">
        <v>129</v>
      </c>
      <c r="BT5" s="638"/>
      <c r="BU5" s="638"/>
      <c r="BV5" s="638"/>
      <c r="BW5" s="638"/>
      <c r="BX5" s="638"/>
      <c r="BY5" s="638"/>
      <c r="BZ5" s="638"/>
      <c r="CA5" s="638"/>
      <c r="CB5" s="642"/>
      <c r="CD5" s="616" t="s">
        <v>225</v>
      </c>
      <c r="CE5" s="617"/>
      <c r="CF5" s="617"/>
      <c r="CG5" s="617"/>
      <c r="CH5" s="617"/>
      <c r="CI5" s="617"/>
      <c r="CJ5" s="617"/>
      <c r="CK5" s="617"/>
      <c r="CL5" s="617"/>
      <c r="CM5" s="617"/>
      <c r="CN5" s="617"/>
      <c r="CO5" s="617"/>
      <c r="CP5" s="617"/>
      <c r="CQ5" s="618"/>
      <c r="CR5" s="616" t="s">
        <v>231</v>
      </c>
      <c r="CS5" s="617"/>
      <c r="CT5" s="617"/>
      <c r="CU5" s="617"/>
      <c r="CV5" s="617"/>
      <c r="CW5" s="617"/>
      <c r="CX5" s="617"/>
      <c r="CY5" s="618"/>
      <c r="CZ5" s="616" t="s">
        <v>223</v>
      </c>
      <c r="DA5" s="617"/>
      <c r="DB5" s="617"/>
      <c r="DC5" s="618"/>
      <c r="DD5" s="616" t="s">
        <v>232</v>
      </c>
      <c r="DE5" s="617"/>
      <c r="DF5" s="617"/>
      <c r="DG5" s="617"/>
      <c r="DH5" s="617"/>
      <c r="DI5" s="617"/>
      <c r="DJ5" s="617"/>
      <c r="DK5" s="617"/>
      <c r="DL5" s="617"/>
      <c r="DM5" s="617"/>
      <c r="DN5" s="617"/>
      <c r="DO5" s="617"/>
      <c r="DP5" s="618"/>
      <c r="DQ5" s="616" t="s">
        <v>233</v>
      </c>
      <c r="DR5" s="617"/>
      <c r="DS5" s="617"/>
      <c r="DT5" s="617"/>
      <c r="DU5" s="617"/>
      <c r="DV5" s="617"/>
      <c r="DW5" s="617"/>
      <c r="DX5" s="617"/>
      <c r="DY5" s="617"/>
      <c r="DZ5" s="617"/>
      <c r="EA5" s="617"/>
      <c r="EB5" s="617"/>
      <c r="EC5" s="618"/>
    </row>
    <row r="6" spans="2:143" ht="11.25" customHeight="1" x14ac:dyDescent="0.2">
      <c r="B6" s="631" t="s">
        <v>234</v>
      </c>
      <c r="C6" s="632"/>
      <c r="D6" s="632"/>
      <c r="E6" s="632"/>
      <c r="F6" s="632"/>
      <c r="G6" s="632"/>
      <c r="H6" s="632"/>
      <c r="I6" s="632"/>
      <c r="J6" s="632"/>
      <c r="K6" s="632"/>
      <c r="L6" s="632"/>
      <c r="M6" s="632"/>
      <c r="N6" s="632"/>
      <c r="O6" s="632"/>
      <c r="P6" s="632"/>
      <c r="Q6" s="633"/>
      <c r="R6" s="634">
        <v>31316</v>
      </c>
      <c r="S6" s="635"/>
      <c r="T6" s="635"/>
      <c r="U6" s="635"/>
      <c r="V6" s="635"/>
      <c r="W6" s="635"/>
      <c r="X6" s="635"/>
      <c r="Y6" s="636"/>
      <c r="Z6" s="637">
        <v>0.9</v>
      </c>
      <c r="AA6" s="637"/>
      <c r="AB6" s="637"/>
      <c r="AC6" s="637"/>
      <c r="AD6" s="638">
        <v>31316</v>
      </c>
      <c r="AE6" s="638"/>
      <c r="AF6" s="638"/>
      <c r="AG6" s="638"/>
      <c r="AH6" s="638"/>
      <c r="AI6" s="638"/>
      <c r="AJ6" s="638"/>
      <c r="AK6" s="638"/>
      <c r="AL6" s="639">
        <v>1.4</v>
      </c>
      <c r="AM6" s="640"/>
      <c r="AN6" s="640"/>
      <c r="AO6" s="641"/>
      <c r="AP6" s="631" t="s">
        <v>235</v>
      </c>
      <c r="AQ6" s="632"/>
      <c r="AR6" s="632"/>
      <c r="AS6" s="632"/>
      <c r="AT6" s="632"/>
      <c r="AU6" s="632"/>
      <c r="AV6" s="632"/>
      <c r="AW6" s="632"/>
      <c r="AX6" s="632"/>
      <c r="AY6" s="632"/>
      <c r="AZ6" s="632"/>
      <c r="BA6" s="632"/>
      <c r="BB6" s="632"/>
      <c r="BC6" s="632"/>
      <c r="BD6" s="632"/>
      <c r="BE6" s="632"/>
      <c r="BF6" s="633"/>
      <c r="BG6" s="634">
        <v>397832</v>
      </c>
      <c r="BH6" s="635"/>
      <c r="BI6" s="635"/>
      <c r="BJ6" s="635"/>
      <c r="BK6" s="635"/>
      <c r="BL6" s="635"/>
      <c r="BM6" s="635"/>
      <c r="BN6" s="636"/>
      <c r="BO6" s="637">
        <v>93.3</v>
      </c>
      <c r="BP6" s="637"/>
      <c r="BQ6" s="637"/>
      <c r="BR6" s="637"/>
      <c r="BS6" s="638" t="s">
        <v>129</v>
      </c>
      <c r="BT6" s="638"/>
      <c r="BU6" s="638"/>
      <c r="BV6" s="638"/>
      <c r="BW6" s="638"/>
      <c r="BX6" s="638"/>
      <c r="BY6" s="638"/>
      <c r="BZ6" s="638"/>
      <c r="CA6" s="638"/>
      <c r="CB6" s="642"/>
      <c r="CD6" s="620" t="s">
        <v>236</v>
      </c>
      <c r="CE6" s="621"/>
      <c r="CF6" s="621"/>
      <c r="CG6" s="621"/>
      <c r="CH6" s="621"/>
      <c r="CI6" s="621"/>
      <c r="CJ6" s="621"/>
      <c r="CK6" s="621"/>
      <c r="CL6" s="621"/>
      <c r="CM6" s="621"/>
      <c r="CN6" s="621"/>
      <c r="CO6" s="621"/>
      <c r="CP6" s="621"/>
      <c r="CQ6" s="622"/>
      <c r="CR6" s="634">
        <v>64665</v>
      </c>
      <c r="CS6" s="635"/>
      <c r="CT6" s="635"/>
      <c r="CU6" s="635"/>
      <c r="CV6" s="635"/>
      <c r="CW6" s="635"/>
      <c r="CX6" s="635"/>
      <c r="CY6" s="636"/>
      <c r="CZ6" s="628">
        <v>2</v>
      </c>
      <c r="DA6" s="629"/>
      <c r="DB6" s="629"/>
      <c r="DC6" s="645"/>
      <c r="DD6" s="643" t="s">
        <v>129</v>
      </c>
      <c r="DE6" s="635"/>
      <c r="DF6" s="635"/>
      <c r="DG6" s="635"/>
      <c r="DH6" s="635"/>
      <c r="DI6" s="635"/>
      <c r="DJ6" s="635"/>
      <c r="DK6" s="635"/>
      <c r="DL6" s="635"/>
      <c r="DM6" s="635"/>
      <c r="DN6" s="635"/>
      <c r="DO6" s="635"/>
      <c r="DP6" s="636"/>
      <c r="DQ6" s="643">
        <v>64665</v>
      </c>
      <c r="DR6" s="635"/>
      <c r="DS6" s="635"/>
      <c r="DT6" s="635"/>
      <c r="DU6" s="635"/>
      <c r="DV6" s="635"/>
      <c r="DW6" s="635"/>
      <c r="DX6" s="635"/>
      <c r="DY6" s="635"/>
      <c r="DZ6" s="635"/>
      <c r="EA6" s="635"/>
      <c r="EB6" s="635"/>
      <c r="EC6" s="644"/>
    </row>
    <row r="7" spans="2:143" ht="11.25" customHeight="1" x14ac:dyDescent="0.2">
      <c r="B7" s="631" t="s">
        <v>237</v>
      </c>
      <c r="C7" s="632"/>
      <c r="D7" s="632"/>
      <c r="E7" s="632"/>
      <c r="F7" s="632"/>
      <c r="G7" s="632"/>
      <c r="H7" s="632"/>
      <c r="I7" s="632"/>
      <c r="J7" s="632"/>
      <c r="K7" s="632"/>
      <c r="L7" s="632"/>
      <c r="M7" s="632"/>
      <c r="N7" s="632"/>
      <c r="O7" s="632"/>
      <c r="P7" s="632"/>
      <c r="Q7" s="633"/>
      <c r="R7" s="634">
        <v>151</v>
      </c>
      <c r="S7" s="635"/>
      <c r="T7" s="635"/>
      <c r="U7" s="635"/>
      <c r="V7" s="635"/>
      <c r="W7" s="635"/>
      <c r="X7" s="635"/>
      <c r="Y7" s="636"/>
      <c r="Z7" s="637">
        <v>0</v>
      </c>
      <c r="AA7" s="637"/>
      <c r="AB7" s="637"/>
      <c r="AC7" s="637"/>
      <c r="AD7" s="638">
        <v>151</v>
      </c>
      <c r="AE7" s="638"/>
      <c r="AF7" s="638"/>
      <c r="AG7" s="638"/>
      <c r="AH7" s="638"/>
      <c r="AI7" s="638"/>
      <c r="AJ7" s="638"/>
      <c r="AK7" s="638"/>
      <c r="AL7" s="639">
        <v>0</v>
      </c>
      <c r="AM7" s="640"/>
      <c r="AN7" s="640"/>
      <c r="AO7" s="641"/>
      <c r="AP7" s="631" t="s">
        <v>238</v>
      </c>
      <c r="AQ7" s="632"/>
      <c r="AR7" s="632"/>
      <c r="AS7" s="632"/>
      <c r="AT7" s="632"/>
      <c r="AU7" s="632"/>
      <c r="AV7" s="632"/>
      <c r="AW7" s="632"/>
      <c r="AX7" s="632"/>
      <c r="AY7" s="632"/>
      <c r="AZ7" s="632"/>
      <c r="BA7" s="632"/>
      <c r="BB7" s="632"/>
      <c r="BC7" s="632"/>
      <c r="BD7" s="632"/>
      <c r="BE7" s="632"/>
      <c r="BF7" s="633"/>
      <c r="BG7" s="634">
        <v>104831</v>
      </c>
      <c r="BH7" s="635"/>
      <c r="BI7" s="635"/>
      <c r="BJ7" s="635"/>
      <c r="BK7" s="635"/>
      <c r="BL7" s="635"/>
      <c r="BM7" s="635"/>
      <c r="BN7" s="636"/>
      <c r="BO7" s="637">
        <v>24.6</v>
      </c>
      <c r="BP7" s="637"/>
      <c r="BQ7" s="637"/>
      <c r="BR7" s="637"/>
      <c r="BS7" s="638" t="s">
        <v>129</v>
      </c>
      <c r="BT7" s="638"/>
      <c r="BU7" s="638"/>
      <c r="BV7" s="638"/>
      <c r="BW7" s="638"/>
      <c r="BX7" s="638"/>
      <c r="BY7" s="638"/>
      <c r="BZ7" s="638"/>
      <c r="CA7" s="638"/>
      <c r="CB7" s="642"/>
      <c r="CD7" s="631" t="s">
        <v>239</v>
      </c>
      <c r="CE7" s="632"/>
      <c r="CF7" s="632"/>
      <c r="CG7" s="632"/>
      <c r="CH7" s="632"/>
      <c r="CI7" s="632"/>
      <c r="CJ7" s="632"/>
      <c r="CK7" s="632"/>
      <c r="CL7" s="632"/>
      <c r="CM7" s="632"/>
      <c r="CN7" s="632"/>
      <c r="CO7" s="632"/>
      <c r="CP7" s="632"/>
      <c r="CQ7" s="633"/>
      <c r="CR7" s="634">
        <v>696625</v>
      </c>
      <c r="CS7" s="635"/>
      <c r="CT7" s="635"/>
      <c r="CU7" s="635"/>
      <c r="CV7" s="635"/>
      <c r="CW7" s="635"/>
      <c r="CX7" s="635"/>
      <c r="CY7" s="636"/>
      <c r="CZ7" s="637">
        <v>21.4</v>
      </c>
      <c r="DA7" s="637"/>
      <c r="DB7" s="637"/>
      <c r="DC7" s="637"/>
      <c r="DD7" s="643">
        <v>44109</v>
      </c>
      <c r="DE7" s="635"/>
      <c r="DF7" s="635"/>
      <c r="DG7" s="635"/>
      <c r="DH7" s="635"/>
      <c r="DI7" s="635"/>
      <c r="DJ7" s="635"/>
      <c r="DK7" s="635"/>
      <c r="DL7" s="635"/>
      <c r="DM7" s="635"/>
      <c r="DN7" s="635"/>
      <c r="DO7" s="635"/>
      <c r="DP7" s="636"/>
      <c r="DQ7" s="643">
        <v>637591</v>
      </c>
      <c r="DR7" s="635"/>
      <c r="DS7" s="635"/>
      <c r="DT7" s="635"/>
      <c r="DU7" s="635"/>
      <c r="DV7" s="635"/>
      <c r="DW7" s="635"/>
      <c r="DX7" s="635"/>
      <c r="DY7" s="635"/>
      <c r="DZ7" s="635"/>
      <c r="EA7" s="635"/>
      <c r="EB7" s="635"/>
      <c r="EC7" s="644"/>
    </row>
    <row r="8" spans="2:143" ht="11.25" customHeight="1" x14ac:dyDescent="0.2">
      <c r="B8" s="631" t="s">
        <v>240</v>
      </c>
      <c r="C8" s="632"/>
      <c r="D8" s="632"/>
      <c r="E8" s="632"/>
      <c r="F8" s="632"/>
      <c r="G8" s="632"/>
      <c r="H8" s="632"/>
      <c r="I8" s="632"/>
      <c r="J8" s="632"/>
      <c r="K8" s="632"/>
      <c r="L8" s="632"/>
      <c r="M8" s="632"/>
      <c r="N8" s="632"/>
      <c r="O8" s="632"/>
      <c r="P8" s="632"/>
      <c r="Q8" s="633"/>
      <c r="R8" s="634">
        <v>1056</v>
      </c>
      <c r="S8" s="635"/>
      <c r="T8" s="635"/>
      <c r="U8" s="635"/>
      <c r="V8" s="635"/>
      <c r="W8" s="635"/>
      <c r="X8" s="635"/>
      <c r="Y8" s="636"/>
      <c r="Z8" s="637">
        <v>0</v>
      </c>
      <c r="AA8" s="637"/>
      <c r="AB8" s="637"/>
      <c r="AC8" s="637"/>
      <c r="AD8" s="638">
        <v>1056</v>
      </c>
      <c r="AE8" s="638"/>
      <c r="AF8" s="638"/>
      <c r="AG8" s="638"/>
      <c r="AH8" s="638"/>
      <c r="AI8" s="638"/>
      <c r="AJ8" s="638"/>
      <c r="AK8" s="638"/>
      <c r="AL8" s="639">
        <v>0</v>
      </c>
      <c r="AM8" s="640"/>
      <c r="AN8" s="640"/>
      <c r="AO8" s="641"/>
      <c r="AP8" s="631" t="s">
        <v>241</v>
      </c>
      <c r="AQ8" s="632"/>
      <c r="AR8" s="632"/>
      <c r="AS8" s="632"/>
      <c r="AT8" s="632"/>
      <c r="AU8" s="632"/>
      <c r="AV8" s="632"/>
      <c r="AW8" s="632"/>
      <c r="AX8" s="632"/>
      <c r="AY8" s="632"/>
      <c r="AZ8" s="632"/>
      <c r="BA8" s="632"/>
      <c r="BB8" s="632"/>
      <c r="BC8" s="632"/>
      <c r="BD8" s="632"/>
      <c r="BE8" s="632"/>
      <c r="BF8" s="633"/>
      <c r="BG8" s="634">
        <v>4955</v>
      </c>
      <c r="BH8" s="635"/>
      <c r="BI8" s="635"/>
      <c r="BJ8" s="635"/>
      <c r="BK8" s="635"/>
      <c r="BL8" s="635"/>
      <c r="BM8" s="635"/>
      <c r="BN8" s="636"/>
      <c r="BO8" s="637">
        <v>1.2</v>
      </c>
      <c r="BP8" s="637"/>
      <c r="BQ8" s="637"/>
      <c r="BR8" s="637"/>
      <c r="BS8" s="638" t="s">
        <v>129</v>
      </c>
      <c r="BT8" s="638"/>
      <c r="BU8" s="638"/>
      <c r="BV8" s="638"/>
      <c r="BW8" s="638"/>
      <c r="BX8" s="638"/>
      <c r="BY8" s="638"/>
      <c r="BZ8" s="638"/>
      <c r="CA8" s="638"/>
      <c r="CB8" s="642"/>
      <c r="CD8" s="631" t="s">
        <v>242</v>
      </c>
      <c r="CE8" s="632"/>
      <c r="CF8" s="632"/>
      <c r="CG8" s="632"/>
      <c r="CH8" s="632"/>
      <c r="CI8" s="632"/>
      <c r="CJ8" s="632"/>
      <c r="CK8" s="632"/>
      <c r="CL8" s="632"/>
      <c r="CM8" s="632"/>
      <c r="CN8" s="632"/>
      <c r="CO8" s="632"/>
      <c r="CP8" s="632"/>
      <c r="CQ8" s="633"/>
      <c r="CR8" s="634">
        <v>460920</v>
      </c>
      <c r="CS8" s="635"/>
      <c r="CT8" s="635"/>
      <c r="CU8" s="635"/>
      <c r="CV8" s="635"/>
      <c r="CW8" s="635"/>
      <c r="CX8" s="635"/>
      <c r="CY8" s="636"/>
      <c r="CZ8" s="637">
        <v>14.2</v>
      </c>
      <c r="DA8" s="637"/>
      <c r="DB8" s="637"/>
      <c r="DC8" s="637"/>
      <c r="DD8" s="643">
        <v>1166</v>
      </c>
      <c r="DE8" s="635"/>
      <c r="DF8" s="635"/>
      <c r="DG8" s="635"/>
      <c r="DH8" s="635"/>
      <c r="DI8" s="635"/>
      <c r="DJ8" s="635"/>
      <c r="DK8" s="635"/>
      <c r="DL8" s="635"/>
      <c r="DM8" s="635"/>
      <c r="DN8" s="635"/>
      <c r="DO8" s="635"/>
      <c r="DP8" s="636"/>
      <c r="DQ8" s="643">
        <v>253652</v>
      </c>
      <c r="DR8" s="635"/>
      <c r="DS8" s="635"/>
      <c r="DT8" s="635"/>
      <c r="DU8" s="635"/>
      <c r="DV8" s="635"/>
      <c r="DW8" s="635"/>
      <c r="DX8" s="635"/>
      <c r="DY8" s="635"/>
      <c r="DZ8" s="635"/>
      <c r="EA8" s="635"/>
      <c r="EB8" s="635"/>
      <c r="EC8" s="644"/>
    </row>
    <row r="9" spans="2:143" ht="11.25" customHeight="1" x14ac:dyDescent="0.2">
      <c r="B9" s="631" t="s">
        <v>243</v>
      </c>
      <c r="C9" s="632"/>
      <c r="D9" s="632"/>
      <c r="E9" s="632"/>
      <c r="F9" s="632"/>
      <c r="G9" s="632"/>
      <c r="H9" s="632"/>
      <c r="I9" s="632"/>
      <c r="J9" s="632"/>
      <c r="K9" s="632"/>
      <c r="L9" s="632"/>
      <c r="M9" s="632"/>
      <c r="N9" s="632"/>
      <c r="O9" s="632"/>
      <c r="P9" s="632"/>
      <c r="Q9" s="633"/>
      <c r="R9" s="634">
        <v>1117</v>
      </c>
      <c r="S9" s="635"/>
      <c r="T9" s="635"/>
      <c r="U9" s="635"/>
      <c r="V9" s="635"/>
      <c r="W9" s="635"/>
      <c r="X9" s="635"/>
      <c r="Y9" s="636"/>
      <c r="Z9" s="637">
        <v>0</v>
      </c>
      <c r="AA9" s="637"/>
      <c r="AB9" s="637"/>
      <c r="AC9" s="637"/>
      <c r="AD9" s="638">
        <v>1117</v>
      </c>
      <c r="AE9" s="638"/>
      <c r="AF9" s="638"/>
      <c r="AG9" s="638"/>
      <c r="AH9" s="638"/>
      <c r="AI9" s="638"/>
      <c r="AJ9" s="638"/>
      <c r="AK9" s="638"/>
      <c r="AL9" s="639">
        <v>0.1</v>
      </c>
      <c r="AM9" s="640"/>
      <c r="AN9" s="640"/>
      <c r="AO9" s="641"/>
      <c r="AP9" s="631" t="s">
        <v>244</v>
      </c>
      <c r="AQ9" s="632"/>
      <c r="AR9" s="632"/>
      <c r="AS9" s="632"/>
      <c r="AT9" s="632"/>
      <c r="AU9" s="632"/>
      <c r="AV9" s="632"/>
      <c r="AW9" s="632"/>
      <c r="AX9" s="632"/>
      <c r="AY9" s="632"/>
      <c r="AZ9" s="632"/>
      <c r="BA9" s="632"/>
      <c r="BB9" s="632"/>
      <c r="BC9" s="632"/>
      <c r="BD9" s="632"/>
      <c r="BE9" s="632"/>
      <c r="BF9" s="633"/>
      <c r="BG9" s="634">
        <v>85423</v>
      </c>
      <c r="BH9" s="635"/>
      <c r="BI9" s="635"/>
      <c r="BJ9" s="635"/>
      <c r="BK9" s="635"/>
      <c r="BL9" s="635"/>
      <c r="BM9" s="635"/>
      <c r="BN9" s="636"/>
      <c r="BO9" s="637">
        <v>20</v>
      </c>
      <c r="BP9" s="637"/>
      <c r="BQ9" s="637"/>
      <c r="BR9" s="637"/>
      <c r="BS9" s="638" t="s">
        <v>129</v>
      </c>
      <c r="BT9" s="638"/>
      <c r="BU9" s="638"/>
      <c r="BV9" s="638"/>
      <c r="BW9" s="638"/>
      <c r="BX9" s="638"/>
      <c r="BY9" s="638"/>
      <c r="BZ9" s="638"/>
      <c r="CA9" s="638"/>
      <c r="CB9" s="642"/>
      <c r="CD9" s="631" t="s">
        <v>245</v>
      </c>
      <c r="CE9" s="632"/>
      <c r="CF9" s="632"/>
      <c r="CG9" s="632"/>
      <c r="CH9" s="632"/>
      <c r="CI9" s="632"/>
      <c r="CJ9" s="632"/>
      <c r="CK9" s="632"/>
      <c r="CL9" s="632"/>
      <c r="CM9" s="632"/>
      <c r="CN9" s="632"/>
      <c r="CO9" s="632"/>
      <c r="CP9" s="632"/>
      <c r="CQ9" s="633"/>
      <c r="CR9" s="634">
        <v>246842</v>
      </c>
      <c r="CS9" s="635"/>
      <c r="CT9" s="635"/>
      <c r="CU9" s="635"/>
      <c r="CV9" s="635"/>
      <c r="CW9" s="635"/>
      <c r="CX9" s="635"/>
      <c r="CY9" s="636"/>
      <c r="CZ9" s="637">
        <v>7.6</v>
      </c>
      <c r="DA9" s="637"/>
      <c r="DB9" s="637"/>
      <c r="DC9" s="637"/>
      <c r="DD9" s="643" t="s">
        <v>129</v>
      </c>
      <c r="DE9" s="635"/>
      <c r="DF9" s="635"/>
      <c r="DG9" s="635"/>
      <c r="DH9" s="635"/>
      <c r="DI9" s="635"/>
      <c r="DJ9" s="635"/>
      <c r="DK9" s="635"/>
      <c r="DL9" s="635"/>
      <c r="DM9" s="635"/>
      <c r="DN9" s="635"/>
      <c r="DO9" s="635"/>
      <c r="DP9" s="636"/>
      <c r="DQ9" s="643">
        <v>161145</v>
      </c>
      <c r="DR9" s="635"/>
      <c r="DS9" s="635"/>
      <c r="DT9" s="635"/>
      <c r="DU9" s="635"/>
      <c r="DV9" s="635"/>
      <c r="DW9" s="635"/>
      <c r="DX9" s="635"/>
      <c r="DY9" s="635"/>
      <c r="DZ9" s="635"/>
      <c r="EA9" s="635"/>
      <c r="EB9" s="635"/>
      <c r="EC9" s="644"/>
    </row>
    <row r="10" spans="2:143" ht="11.25" customHeight="1" x14ac:dyDescent="0.2">
      <c r="B10" s="631" t="s">
        <v>246</v>
      </c>
      <c r="C10" s="632"/>
      <c r="D10" s="632"/>
      <c r="E10" s="632"/>
      <c r="F10" s="632"/>
      <c r="G10" s="632"/>
      <c r="H10" s="632"/>
      <c r="I10" s="632"/>
      <c r="J10" s="632"/>
      <c r="K10" s="632"/>
      <c r="L10" s="632"/>
      <c r="M10" s="632"/>
      <c r="N10" s="632"/>
      <c r="O10" s="632"/>
      <c r="P10" s="632"/>
      <c r="Q10" s="633"/>
      <c r="R10" s="634" t="s">
        <v>129</v>
      </c>
      <c r="S10" s="635"/>
      <c r="T10" s="635"/>
      <c r="U10" s="635"/>
      <c r="V10" s="635"/>
      <c r="W10" s="635"/>
      <c r="X10" s="635"/>
      <c r="Y10" s="636"/>
      <c r="Z10" s="637" t="s">
        <v>129</v>
      </c>
      <c r="AA10" s="637"/>
      <c r="AB10" s="637"/>
      <c r="AC10" s="637"/>
      <c r="AD10" s="638" t="s">
        <v>129</v>
      </c>
      <c r="AE10" s="638"/>
      <c r="AF10" s="638"/>
      <c r="AG10" s="638"/>
      <c r="AH10" s="638"/>
      <c r="AI10" s="638"/>
      <c r="AJ10" s="638"/>
      <c r="AK10" s="638"/>
      <c r="AL10" s="639" t="s">
        <v>129</v>
      </c>
      <c r="AM10" s="640"/>
      <c r="AN10" s="640"/>
      <c r="AO10" s="641"/>
      <c r="AP10" s="631" t="s">
        <v>247</v>
      </c>
      <c r="AQ10" s="632"/>
      <c r="AR10" s="632"/>
      <c r="AS10" s="632"/>
      <c r="AT10" s="632"/>
      <c r="AU10" s="632"/>
      <c r="AV10" s="632"/>
      <c r="AW10" s="632"/>
      <c r="AX10" s="632"/>
      <c r="AY10" s="632"/>
      <c r="AZ10" s="632"/>
      <c r="BA10" s="632"/>
      <c r="BB10" s="632"/>
      <c r="BC10" s="632"/>
      <c r="BD10" s="632"/>
      <c r="BE10" s="632"/>
      <c r="BF10" s="633"/>
      <c r="BG10" s="634">
        <v>12667</v>
      </c>
      <c r="BH10" s="635"/>
      <c r="BI10" s="635"/>
      <c r="BJ10" s="635"/>
      <c r="BK10" s="635"/>
      <c r="BL10" s="635"/>
      <c r="BM10" s="635"/>
      <c r="BN10" s="636"/>
      <c r="BO10" s="637">
        <v>3</v>
      </c>
      <c r="BP10" s="637"/>
      <c r="BQ10" s="637"/>
      <c r="BR10" s="637"/>
      <c r="BS10" s="638" t="s">
        <v>129</v>
      </c>
      <c r="BT10" s="638"/>
      <c r="BU10" s="638"/>
      <c r="BV10" s="638"/>
      <c r="BW10" s="638"/>
      <c r="BX10" s="638"/>
      <c r="BY10" s="638"/>
      <c r="BZ10" s="638"/>
      <c r="CA10" s="638"/>
      <c r="CB10" s="642"/>
      <c r="CD10" s="631" t="s">
        <v>248</v>
      </c>
      <c r="CE10" s="632"/>
      <c r="CF10" s="632"/>
      <c r="CG10" s="632"/>
      <c r="CH10" s="632"/>
      <c r="CI10" s="632"/>
      <c r="CJ10" s="632"/>
      <c r="CK10" s="632"/>
      <c r="CL10" s="632"/>
      <c r="CM10" s="632"/>
      <c r="CN10" s="632"/>
      <c r="CO10" s="632"/>
      <c r="CP10" s="632"/>
      <c r="CQ10" s="633"/>
      <c r="CR10" s="634" t="s">
        <v>129</v>
      </c>
      <c r="CS10" s="635"/>
      <c r="CT10" s="635"/>
      <c r="CU10" s="635"/>
      <c r="CV10" s="635"/>
      <c r="CW10" s="635"/>
      <c r="CX10" s="635"/>
      <c r="CY10" s="636"/>
      <c r="CZ10" s="637" t="s">
        <v>129</v>
      </c>
      <c r="DA10" s="637"/>
      <c r="DB10" s="637"/>
      <c r="DC10" s="637"/>
      <c r="DD10" s="643" t="s">
        <v>129</v>
      </c>
      <c r="DE10" s="635"/>
      <c r="DF10" s="635"/>
      <c r="DG10" s="635"/>
      <c r="DH10" s="635"/>
      <c r="DI10" s="635"/>
      <c r="DJ10" s="635"/>
      <c r="DK10" s="635"/>
      <c r="DL10" s="635"/>
      <c r="DM10" s="635"/>
      <c r="DN10" s="635"/>
      <c r="DO10" s="635"/>
      <c r="DP10" s="636"/>
      <c r="DQ10" s="643" t="s">
        <v>129</v>
      </c>
      <c r="DR10" s="635"/>
      <c r="DS10" s="635"/>
      <c r="DT10" s="635"/>
      <c r="DU10" s="635"/>
      <c r="DV10" s="635"/>
      <c r="DW10" s="635"/>
      <c r="DX10" s="635"/>
      <c r="DY10" s="635"/>
      <c r="DZ10" s="635"/>
      <c r="EA10" s="635"/>
      <c r="EB10" s="635"/>
      <c r="EC10" s="644"/>
    </row>
    <row r="11" spans="2:143" ht="11.25" customHeight="1" x14ac:dyDescent="0.2">
      <c r="B11" s="631" t="s">
        <v>249</v>
      </c>
      <c r="C11" s="632"/>
      <c r="D11" s="632"/>
      <c r="E11" s="632"/>
      <c r="F11" s="632"/>
      <c r="G11" s="632"/>
      <c r="H11" s="632"/>
      <c r="I11" s="632"/>
      <c r="J11" s="632"/>
      <c r="K11" s="632"/>
      <c r="L11" s="632"/>
      <c r="M11" s="632"/>
      <c r="N11" s="632"/>
      <c r="O11" s="632"/>
      <c r="P11" s="632"/>
      <c r="Q11" s="633"/>
      <c r="R11" s="634">
        <v>71136</v>
      </c>
      <c r="S11" s="635"/>
      <c r="T11" s="635"/>
      <c r="U11" s="635"/>
      <c r="V11" s="635"/>
      <c r="W11" s="635"/>
      <c r="X11" s="635"/>
      <c r="Y11" s="636"/>
      <c r="Z11" s="639">
        <v>2.1</v>
      </c>
      <c r="AA11" s="640"/>
      <c r="AB11" s="640"/>
      <c r="AC11" s="646"/>
      <c r="AD11" s="643">
        <v>71136</v>
      </c>
      <c r="AE11" s="635"/>
      <c r="AF11" s="635"/>
      <c r="AG11" s="635"/>
      <c r="AH11" s="635"/>
      <c r="AI11" s="635"/>
      <c r="AJ11" s="635"/>
      <c r="AK11" s="636"/>
      <c r="AL11" s="639">
        <v>3.2</v>
      </c>
      <c r="AM11" s="640"/>
      <c r="AN11" s="640"/>
      <c r="AO11" s="641"/>
      <c r="AP11" s="631" t="s">
        <v>250</v>
      </c>
      <c r="AQ11" s="632"/>
      <c r="AR11" s="632"/>
      <c r="AS11" s="632"/>
      <c r="AT11" s="632"/>
      <c r="AU11" s="632"/>
      <c r="AV11" s="632"/>
      <c r="AW11" s="632"/>
      <c r="AX11" s="632"/>
      <c r="AY11" s="632"/>
      <c r="AZ11" s="632"/>
      <c r="BA11" s="632"/>
      <c r="BB11" s="632"/>
      <c r="BC11" s="632"/>
      <c r="BD11" s="632"/>
      <c r="BE11" s="632"/>
      <c r="BF11" s="633"/>
      <c r="BG11" s="634">
        <v>1786</v>
      </c>
      <c r="BH11" s="635"/>
      <c r="BI11" s="635"/>
      <c r="BJ11" s="635"/>
      <c r="BK11" s="635"/>
      <c r="BL11" s="635"/>
      <c r="BM11" s="635"/>
      <c r="BN11" s="636"/>
      <c r="BO11" s="637">
        <v>0.4</v>
      </c>
      <c r="BP11" s="637"/>
      <c r="BQ11" s="637"/>
      <c r="BR11" s="637"/>
      <c r="BS11" s="638" t="s">
        <v>129</v>
      </c>
      <c r="BT11" s="638"/>
      <c r="BU11" s="638"/>
      <c r="BV11" s="638"/>
      <c r="BW11" s="638"/>
      <c r="BX11" s="638"/>
      <c r="BY11" s="638"/>
      <c r="BZ11" s="638"/>
      <c r="CA11" s="638"/>
      <c r="CB11" s="642"/>
      <c r="CD11" s="631" t="s">
        <v>251</v>
      </c>
      <c r="CE11" s="632"/>
      <c r="CF11" s="632"/>
      <c r="CG11" s="632"/>
      <c r="CH11" s="632"/>
      <c r="CI11" s="632"/>
      <c r="CJ11" s="632"/>
      <c r="CK11" s="632"/>
      <c r="CL11" s="632"/>
      <c r="CM11" s="632"/>
      <c r="CN11" s="632"/>
      <c r="CO11" s="632"/>
      <c r="CP11" s="632"/>
      <c r="CQ11" s="633"/>
      <c r="CR11" s="634">
        <v>205389</v>
      </c>
      <c r="CS11" s="635"/>
      <c r="CT11" s="635"/>
      <c r="CU11" s="635"/>
      <c r="CV11" s="635"/>
      <c r="CW11" s="635"/>
      <c r="CX11" s="635"/>
      <c r="CY11" s="636"/>
      <c r="CZ11" s="637">
        <v>6.3</v>
      </c>
      <c r="DA11" s="637"/>
      <c r="DB11" s="637"/>
      <c r="DC11" s="637"/>
      <c r="DD11" s="643">
        <v>16826</v>
      </c>
      <c r="DE11" s="635"/>
      <c r="DF11" s="635"/>
      <c r="DG11" s="635"/>
      <c r="DH11" s="635"/>
      <c r="DI11" s="635"/>
      <c r="DJ11" s="635"/>
      <c r="DK11" s="635"/>
      <c r="DL11" s="635"/>
      <c r="DM11" s="635"/>
      <c r="DN11" s="635"/>
      <c r="DO11" s="635"/>
      <c r="DP11" s="636"/>
      <c r="DQ11" s="643">
        <v>131146</v>
      </c>
      <c r="DR11" s="635"/>
      <c r="DS11" s="635"/>
      <c r="DT11" s="635"/>
      <c r="DU11" s="635"/>
      <c r="DV11" s="635"/>
      <c r="DW11" s="635"/>
      <c r="DX11" s="635"/>
      <c r="DY11" s="635"/>
      <c r="DZ11" s="635"/>
      <c r="EA11" s="635"/>
      <c r="EB11" s="635"/>
      <c r="EC11" s="644"/>
    </row>
    <row r="12" spans="2:143" ht="11.25" customHeight="1" x14ac:dyDescent="0.2">
      <c r="B12" s="631" t="s">
        <v>252</v>
      </c>
      <c r="C12" s="632"/>
      <c r="D12" s="632"/>
      <c r="E12" s="632"/>
      <c r="F12" s="632"/>
      <c r="G12" s="632"/>
      <c r="H12" s="632"/>
      <c r="I12" s="632"/>
      <c r="J12" s="632"/>
      <c r="K12" s="632"/>
      <c r="L12" s="632"/>
      <c r="M12" s="632"/>
      <c r="N12" s="632"/>
      <c r="O12" s="632"/>
      <c r="P12" s="632"/>
      <c r="Q12" s="633"/>
      <c r="R12" s="634" t="s">
        <v>129</v>
      </c>
      <c r="S12" s="635"/>
      <c r="T12" s="635"/>
      <c r="U12" s="635"/>
      <c r="V12" s="635"/>
      <c r="W12" s="635"/>
      <c r="X12" s="635"/>
      <c r="Y12" s="636"/>
      <c r="Z12" s="637" t="s">
        <v>129</v>
      </c>
      <c r="AA12" s="637"/>
      <c r="AB12" s="637"/>
      <c r="AC12" s="637"/>
      <c r="AD12" s="638" t="s">
        <v>129</v>
      </c>
      <c r="AE12" s="638"/>
      <c r="AF12" s="638"/>
      <c r="AG12" s="638"/>
      <c r="AH12" s="638"/>
      <c r="AI12" s="638"/>
      <c r="AJ12" s="638"/>
      <c r="AK12" s="638"/>
      <c r="AL12" s="639" t="s">
        <v>129</v>
      </c>
      <c r="AM12" s="640"/>
      <c r="AN12" s="640"/>
      <c r="AO12" s="641"/>
      <c r="AP12" s="631" t="s">
        <v>253</v>
      </c>
      <c r="AQ12" s="632"/>
      <c r="AR12" s="632"/>
      <c r="AS12" s="632"/>
      <c r="AT12" s="632"/>
      <c r="AU12" s="632"/>
      <c r="AV12" s="632"/>
      <c r="AW12" s="632"/>
      <c r="AX12" s="632"/>
      <c r="AY12" s="632"/>
      <c r="AZ12" s="632"/>
      <c r="BA12" s="632"/>
      <c r="BB12" s="632"/>
      <c r="BC12" s="632"/>
      <c r="BD12" s="632"/>
      <c r="BE12" s="632"/>
      <c r="BF12" s="633"/>
      <c r="BG12" s="634">
        <v>270310</v>
      </c>
      <c r="BH12" s="635"/>
      <c r="BI12" s="635"/>
      <c r="BJ12" s="635"/>
      <c r="BK12" s="635"/>
      <c r="BL12" s="635"/>
      <c r="BM12" s="635"/>
      <c r="BN12" s="636"/>
      <c r="BO12" s="637">
        <v>63.4</v>
      </c>
      <c r="BP12" s="637"/>
      <c r="BQ12" s="637"/>
      <c r="BR12" s="637"/>
      <c r="BS12" s="638" t="s">
        <v>129</v>
      </c>
      <c r="BT12" s="638"/>
      <c r="BU12" s="638"/>
      <c r="BV12" s="638"/>
      <c r="BW12" s="638"/>
      <c r="BX12" s="638"/>
      <c r="BY12" s="638"/>
      <c r="BZ12" s="638"/>
      <c r="CA12" s="638"/>
      <c r="CB12" s="642"/>
      <c r="CD12" s="631" t="s">
        <v>254</v>
      </c>
      <c r="CE12" s="632"/>
      <c r="CF12" s="632"/>
      <c r="CG12" s="632"/>
      <c r="CH12" s="632"/>
      <c r="CI12" s="632"/>
      <c r="CJ12" s="632"/>
      <c r="CK12" s="632"/>
      <c r="CL12" s="632"/>
      <c r="CM12" s="632"/>
      <c r="CN12" s="632"/>
      <c r="CO12" s="632"/>
      <c r="CP12" s="632"/>
      <c r="CQ12" s="633"/>
      <c r="CR12" s="634">
        <v>312488</v>
      </c>
      <c r="CS12" s="635"/>
      <c r="CT12" s="635"/>
      <c r="CU12" s="635"/>
      <c r="CV12" s="635"/>
      <c r="CW12" s="635"/>
      <c r="CX12" s="635"/>
      <c r="CY12" s="636"/>
      <c r="CZ12" s="637">
        <v>9.6</v>
      </c>
      <c r="DA12" s="637"/>
      <c r="DB12" s="637"/>
      <c r="DC12" s="637"/>
      <c r="DD12" s="643">
        <v>91945</v>
      </c>
      <c r="DE12" s="635"/>
      <c r="DF12" s="635"/>
      <c r="DG12" s="635"/>
      <c r="DH12" s="635"/>
      <c r="DI12" s="635"/>
      <c r="DJ12" s="635"/>
      <c r="DK12" s="635"/>
      <c r="DL12" s="635"/>
      <c r="DM12" s="635"/>
      <c r="DN12" s="635"/>
      <c r="DO12" s="635"/>
      <c r="DP12" s="636"/>
      <c r="DQ12" s="643">
        <v>189985</v>
      </c>
      <c r="DR12" s="635"/>
      <c r="DS12" s="635"/>
      <c r="DT12" s="635"/>
      <c r="DU12" s="635"/>
      <c r="DV12" s="635"/>
      <c r="DW12" s="635"/>
      <c r="DX12" s="635"/>
      <c r="DY12" s="635"/>
      <c r="DZ12" s="635"/>
      <c r="EA12" s="635"/>
      <c r="EB12" s="635"/>
      <c r="EC12" s="644"/>
    </row>
    <row r="13" spans="2:143" ht="11.25" customHeight="1" x14ac:dyDescent="0.2">
      <c r="B13" s="631" t="s">
        <v>255</v>
      </c>
      <c r="C13" s="632"/>
      <c r="D13" s="632"/>
      <c r="E13" s="632"/>
      <c r="F13" s="632"/>
      <c r="G13" s="632"/>
      <c r="H13" s="632"/>
      <c r="I13" s="632"/>
      <c r="J13" s="632"/>
      <c r="K13" s="632"/>
      <c r="L13" s="632"/>
      <c r="M13" s="632"/>
      <c r="N13" s="632"/>
      <c r="O13" s="632"/>
      <c r="P13" s="632"/>
      <c r="Q13" s="633"/>
      <c r="R13" s="634" t="s">
        <v>129</v>
      </c>
      <c r="S13" s="635"/>
      <c r="T13" s="635"/>
      <c r="U13" s="635"/>
      <c r="V13" s="635"/>
      <c r="W13" s="635"/>
      <c r="X13" s="635"/>
      <c r="Y13" s="636"/>
      <c r="Z13" s="637" t="s">
        <v>129</v>
      </c>
      <c r="AA13" s="637"/>
      <c r="AB13" s="637"/>
      <c r="AC13" s="637"/>
      <c r="AD13" s="638" t="s">
        <v>129</v>
      </c>
      <c r="AE13" s="638"/>
      <c r="AF13" s="638"/>
      <c r="AG13" s="638"/>
      <c r="AH13" s="638"/>
      <c r="AI13" s="638"/>
      <c r="AJ13" s="638"/>
      <c r="AK13" s="638"/>
      <c r="AL13" s="639" t="s">
        <v>129</v>
      </c>
      <c r="AM13" s="640"/>
      <c r="AN13" s="640"/>
      <c r="AO13" s="641"/>
      <c r="AP13" s="631" t="s">
        <v>256</v>
      </c>
      <c r="AQ13" s="632"/>
      <c r="AR13" s="632"/>
      <c r="AS13" s="632"/>
      <c r="AT13" s="632"/>
      <c r="AU13" s="632"/>
      <c r="AV13" s="632"/>
      <c r="AW13" s="632"/>
      <c r="AX13" s="632"/>
      <c r="AY13" s="632"/>
      <c r="AZ13" s="632"/>
      <c r="BA13" s="632"/>
      <c r="BB13" s="632"/>
      <c r="BC13" s="632"/>
      <c r="BD13" s="632"/>
      <c r="BE13" s="632"/>
      <c r="BF13" s="633"/>
      <c r="BG13" s="634">
        <v>260467</v>
      </c>
      <c r="BH13" s="635"/>
      <c r="BI13" s="635"/>
      <c r="BJ13" s="635"/>
      <c r="BK13" s="635"/>
      <c r="BL13" s="635"/>
      <c r="BM13" s="635"/>
      <c r="BN13" s="636"/>
      <c r="BO13" s="637">
        <v>61.1</v>
      </c>
      <c r="BP13" s="637"/>
      <c r="BQ13" s="637"/>
      <c r="BR13" s="637"/>
      <c r="BS13" s="638" t="s">
        <v>129</v>
      </c>
      <c r="BT13" s="638"/>
      <c r="BU13" s="638"/>
      <c r="BV13" s="638"/>
      <c r="BW13" s="638"/>
      <c r="BX13" s="638"/>
      <c r="BY13" s="638"/>
      <c r="BZ13" s="638"/>
      <c r="CA13" s="638"/>
      <c r="CB13" s="642"/>
      <c r="CD13" s="631" t="s">
        <v>257</v>
      </c>
      <c r="CE13" s="632"/>
      <c r="CF13" s="632"/>
      <c r="CG13" s="632"/>
      <c r="CH13" s="632"/>
      <c r="CI13" s="632"/>
      <c r="CJ13" s="632"/>
      <c r="CK13" s="632"/>
      <c r="CL13" s="632"/>
      <c r="CM13" s="632"/>
      <c r="CN13" s="632"/>
      <c r="CO13" s="632"/>
      <c r="CP13" s="632"/>
      <c r="CQ13" s="633"/>
      <c r="CR13" s="634">
        <v>409282</v>
      </c>
      <c r="CS13" s="635"/>
      <c r="CT13" s="635"/>
      <c r="CU13" s="635"/>
      <c r="CV13" s="635"/>
      <c r="CW13" s="635"/>
      <c r="CX13" s="635"/>
      <c r="CY13" s="636"/>
      <c r="CZ13" s="637">
        <v>12.6</v>
      </c>
      <c r="DA13" s="637"/>
      <c r="DB13" s="637"/>
      <c r="DC13" s="637"/>
      <c r="DD13" s="643">
        <v>88961</v>
      </c>
      <c r="DE13" s="635"/>
      <c r="DF13" s="635"/>
      <c r="DG13" s="635"/>
      <c r="DH13" s="635"/>
      <c r="DI13" s="635"/>
      <c r="DJ13" s="635"/>
      <c r="DK13" s="635"/>
      <c r="DL13" s="635"/>
      <c r="DM13" s="635"/>
      <c r="DN13" s="635"/>
      <c r="DO13" s="635"/>
      <c r="DP13" s="636"/>
      <c r="DQ13" s="643">
        <v>324159</v>
      </c>
      <c r="DR13" s="635"/>
      <c r="DS13" s="635"/>
      <c r="DT13" s="635"/>
      <c r="DU13" s="635"/>
      <c r="DV13" s="635"/>
      <c r="DW13" s="635"/>
      <c r="DX13" s="635"/>
      <c r="DY13" s="635"/>
      <c r="DZ13" s="635"/>
      <c r="EA13" s="635"/>
      <c r="EB13" s="635"/>
      <c r="EC13" s="644"/>
    </row>
    <row r="14" spans="2:143" ht="11.25" customHeight="1" x14ac:dyDescent="0.2">
      <c r="B14" s="631" t="s">
        <v>258</v>
      </c>
      <c r="C14" s="632"/>
      <c r="D14" s="632"/>
      <c r="E14" s="632"/>
      <c r="F14" s="632"/>
      <c r="G14" s="632"/>
      <c r="H14" s="632"/>
      <c r="I14" s="632"/>
      <c r="J14" s="632"/>
      <c r="K14" s="632"/>
      <c r="L14" s="632"/>
      <c r="M14" s="632"/>
      <c r="N14" s="632"/>
      <c r="O14" s="632"/>
      <c r="P14" s="632"/>
      <c r="Q14" s="633"/>
      <c r="R14" s="634" t="s">
        <v>129</v>
      </c>
      <c r="S14" s="635"/>
      <c r="T14" s="635"/>
      <c r="U14" s="635"/>
      <c r="V14" s="635"/>
      <c r="W14" s="635"/>
      <c r="X14" s="635"/>
      <c r="Y14" s="636"/>
      <c r="Z14" s="637" t="s">
        <v>129</v>
      </c>
      <c r="AA14" s="637"/>
      <c r="AB14" s="637"/>
      <c r="AC14" s="637"/>
      <c r="AD14" s="638" t="s">
        <v>129</v>
      </c>
      <c r="AE14" s="638"/>
      <c r="AF14" s="638"/>
      <c r="AG14" s="638"/>
      <c r="AH14" s="638"/>
      <c r="AI14" s="638"/>
      <c r="AJ14" s="638"/>
      <c r="AK14" s="638"/>
      <c r="AL14" s="639" t="s">
        <v>129</v>
      </c>
      <c r="AM14" s="640"/>
      <c r="AN14" s="640"/>
      <c r="AO14" s="641"/>
      <c r="AP14" s="631" t="s">
        <v>259</v>
      </c>
      <c r="AQ14" s="632"/>
      <c r="AR14" s="632"/>
      <c r="AS14" s="632"/>
      <c r="AT14" s="632"/>
      <c r="AU14" s="632"/>
      <c r="AV14" s="632"/>
      <c r="AW14" s="632"/>
      <c r="AX14" s="632"/>
      <c r="AY14" s="632"/>
      <c r="AZ14" s="632"/>
      <c r="BA14" s="632"/>
      <c r="BB14" s="632"/>
      <c r="BC14" s="632"/>
      <c r="BD14" s="632"/>
      <c r="BE14" s="632"/>
      <c r="BF14" s="633"/>
      <c r="BG14" s="634">
        <v>10422</v>
      </c>
      <c r="BH14" s="635"/>
      <c r="BI14" s="635"/>
      <c r="BJ14" s="635"/>
      <c r="BK14" s="635"/>
      <c r="BL14" s="635"/>
      <c r="BM14" s="635"/>
      <c r="BN14" s="636"/>
      <c r="BO14" s="637">
        <v>2.4</v>
      </c>
      <c r="BP14" s="637"/>
      <c r="BQ14" s="637"/>
      <c r="BR14" s="637"/>
      <c r="BS14" s="638" t="s">
        <v>129</v>
      </c>
      <c r="BT14" s="638"/>
      <c r="BU14" s="638"/>
      <c r="BV14" s="638"/>
      <c r="BW14" s="638"/>
      <c r="BX14" s="638"/>
      <c r="BY14" s="638"/>
      <c r="BZ14" s="638"/>
      <c r="CA14" s="638"/>
      <c r="CB14" s="642"/>
      <c r="CD14" s="631" t="s">
        <v>260</v>
      </c>
      <c r="CE14" s="632"/>
      <c r="CF14" s="632"/>
      <c r="CG14" s="632"/>
      <c r="CH14" s="632"/>
      <c r="CI14" s="632"/>
      <c r="CJ14" s="632"/>
      <c r="CK14" s="632"/>
      <c r="CL14" s="632"/>
      <c r="CM14" s="632"/>
      <c r="CN14" s="632"/>
      <c r="CO14" s="632"/>
      <c r="CP14" s="632"/>
      <c r="CQ14" s="633"/>
      <c r="CR14" s="634">
        <v>122747</v>
      </c>
      <c r="CS14" s="635"/>
      <c r="CT14" s="635"/>
      <c r="CU14" s="635"/>
      <c r="CV14" s="635"/>
      <c r="CW14" s="635"/>
      <c r="CX14" s="635"/>
      <c r="CY14" s="636"/>
      <c r="CZ14" s="637">
        <v>3.8</v>
      </c>
      <c r="DA14" s="637"/>
      <c r="DB14" s="637"/>
      <c r="DC14" s="637"/>
      <c r="DD14" s="643">
        <v>5500</v>
      </c>
      <c r="DE14" s="635"/>
      <c r="DF14" s="635"/>
      <c r="DG14" s="635"/>
      <c r="DH14" s="635"/>
      <c r="DI14" s="635"/>
      <c r="DJ14" s="635"/>
      <c r="DK14" s="635"/>
      <c r="DL14" s="635"/>
      <c r="DM14" s="635"/>
      <c r="DN14" s="635"/>
      <c r="DO14" s="635"/>
      <c r="DP14" s="636"/>
      <c r="DQ14" s="643">
        <v>117547</v>
      </c>
      <c r="DR14" s="635"/>
      <c r="DS14" s="635"/>
      <c r="DT14" s="635"/>
      <c r="DU14" s="635"/>
      <c r="DV14" s="635"/>
      <c r="DW14" s="635"/>
      <c r="DX14" s="635"/>
      <c r="DY14" s="635"/>
      <c r="DZ14" s="635"/>
      <c r="EA14" s="635"/>
      <c r="EB14" s="635"/>
      <c r="EC14" s="644"/>
    </row>
    <row r="15" spans="2:143" ht="11.25" customHeight="1" x14ac:dyDescent="0.2">
      <c r="B15" s="631" t="s">
        <v>261</v>
      </c>
      <c r="C15" s="632"/>
      <c r="D15" s="632"/>
      <c r="E15" s="632"/>
      <c r="F15" s="632"/>
      <c r="G15" s="632"/>
      <c r="H15" s="632"/>
      <c r="I15" s="632"/>
      <c r="J15" s="632"/>
      <c r="K15" s="632"/>
      <c r="L15" s="632"/>
      <c r="M15" s="632"/>
      <c r="N15" s="632"/>
      <c r="O15" s="632"/>
      <c r="P15" s="632"/>
      <c r="Q15" s="633"/>
      <c r="R15" s="634" t="s">
        <v>129</v>
      </c>
      <c r="S15" s="635"/>
      <c r="T15" s="635"/>
      <c r="U15" s="635"/>
      <c r="V15" s="635"/>
      <c r="W15" s="635"/>
      <c r="X15" s="635"/>
      <c r="Y15" s="636"/>
      <c r="Z15" s="637" t="s">
        <v>129</v>
      </c>
      <c r="AA15" s="637"/>
      <c r="AB15" s="637"/>
      <c r="AC15" s="637"/>
      <c r="AD15" s="638" t="s">
        <v>129</v>
      </c>
      <c r="AE15" s="638"/>
      <c r="AF15" s="638"/>
      <c r="AG15" s="638"/>
      <c r="AH15" s="638"/>
      <c r="AI15" s="638"/>
      <c r="AJ15" s="638"/>
      <c r="AK15" s="638"/>
      <c r="AL15" s="639" t="s">
        <v>129</v>
      </c>
      <c r="AM15" s="640"/>
      <c r="AN15" s="640"/>
      <c r="AO15" s="641"/>
      <c r="AP15" s="631" t="s">
        <v>262</v>
      </c>
      <c r="AQ15" s="632"/>
      <c r="AR15" s="632"/>
      <c r="AS15" s="632"/>
      <c r="AT15" s="632"/>
      <c r="AU15" s="632"/>
      <c r="AV15" s="632"/>
      <c r="AW15" s="632"/>
      <c r="AX15" s="632"/>
      <c r="AY15" s="632"/>
      <c r="AZ15" s="632"/>
      <c r="BA15" s="632"/>
      <c r="BB15" s="632"/>
      <c r="BC15" s="632"/>
      <c r="BD15" s="632"/>
      <c r="BE15" s="632"/>
      <c r="BF15" s="633"/>
      <c r="BG15" s="634">
        <v>12269</v>
      </c>
      <c r="BH15" s="635"/>
      <c r="BI15" s="635"/>
      <c r="BJ15" s="635"/>
      <c r="BK15" s="635"/>
      <c r="BL15" s="635"/>
      <c r="BM15" s="635"/>
      <c r="BN15" s="636"/>
      <c r="BO15" s="637">
        <v>2.9</v>
      </c>
      <c r="BP15" s="637"/>
      <c r="BQ15" s="637"/>
      <c r="BR15" s="637"/>
      <c r="BS15" s="638" t="s">
        <v>129</v>
      </c>
      <c r="BT15" s="638"/>
      <c r="BU15" s="638"/>
      <c r="BV15" s="638"/>
      <c r="BW15" s="638"/>
      <c r="BX15" s="638"/>
      <c r="BY15" s="638"/>
      <c r="BZ15" s="638"/>
      <c r="CA15" s="638"/>
      <c r="CB15" s="642"/>
      <c r="CD15" s="631" t="s">
        <v>263</v>
      </c>
      <c r="CE15" s="632"/>
      <c r="CF15" s="632"/>
      <c r="CG15" s="632"/>
      <c r="CH15" s="632"/>
      <c r="CI15" s="632"/>
      <c r="CJ15" s="632"/>
      <c r="CK15" s="632"/>
      <c r="CL15" s="632"/>
      <c r="CM15" s="632"/>
      <c r="CN15" s="632"/>
      <c r="CO15" s="632"/>
      <c r="CP15" s="632"/>
      <c r="CQ15" s="633"/>
      <c r="CR15" s="634">
        <v>267069</v>
      </c>
      <c r="CS15" s="635"/>
      <c r="CT15" s="635"/>
      <c r="CU15" s="635"/>
      <c r="CV15" s="635"/>
      <c r="CW15" s="635"/>
      <c r="CX15" s="635"/>
      <c r="CY15" s="636"/>
      <c r="CZ15" s="637">
        <v>8.1999999999999993</v>
      </c>
      <c r="DA15" s="637"/>
      <c r="DB15" s="637"/>
      <c r="DC15" s="637"/>
      <c r="DD15" s="643">
        <v>229</v>
      </c>
      <c r="DE15" s="635"/>
      <c r="DF15" s="635"/>
      <c r="DG15" s="635"/>
      <c r="DH15" s="635"/>
      <c r="DI15" s="635"/>
      <c r="DJ15" s="635"/>
      <c r="DK15" s="635"/>
      <c r="DL15" s="635"/>
      <c r="DM15" s="635"/>
      <c r="DN15" s="635"/>
      <c r="DO15" s="635"/>
      <c r="DP15" s="636"/>
      <c r="DQ15" s="643">
        <v>260345</v>
      </c>
      <c r="DR15" s="635"/>
      <c r="DS15" s="635"/>
      <c r="DT15" s="635"/>
      <c r="DU15" s="635"/>
      <c r="DV15" s="635"/>
      <c r="DW15" s="635"/>
      <c r="DX15" s="635"/>
      <c r="DY15" s="635"/>
      <c r="DZ15" s="635"/>
      <c r="EA15" s="635"/>
      <c r="EB15" s="635"/>
      <c r="EC15" s="644"/>
    </row>
    <row r="16" spans="2:143" ht="11.25" customHeight="1" x14ac:dyDescent="0.2">
      <c r="B16" s="631" t="s">
        <v>264</v>
      </c>
      <c r="C16" s="632"/>
      <c r="D16" s="632"/>
      <c r="E16" s="632"/>
      <c r="F16" s="632"/>
      <c r="G16" s="632"/>
      <c r="H16" s="632"/>
      <c r="I16" s="632"/>
      <c r="J16" s="632"/>
      <c r="K16" s="632"/>
      <c r="L16" s="632"/>
      <c r="M16" s="632"/>
      <c r="N16" s="632"/>
      <c r="O16" s="632"/>
      <c r="P16" s="632"/>
      <c r="Q16" s="633"/>
      <c r="R16" s="634">
        <v>1719</v>
      </c>
      <c r="S16" s="635"/>
      <c r="T16" s="635"/>
      <c r="U16" s="635"/>
      <c r="V16" s="635"/>
      <c r="W16" s="635"/>
      <c r="X16" s="635"/>
      <c r="Y16" s="636"/>
      <c r="Z16" s="637">
        <v>0.1</v>
      </c>
      <c r="AA16" s="637"/>
      <c r="AB16" s="637"/>
      <c r="AC16" s="637"/>
      <c r="AD16" s="638">
        <v>1719</v>
      </c>
      <c r="AE16" s="638"/>
      <c r="AF16" s="638"/>
      <c r="AG16" s="638"/>
      <c r="AH16" s="638"/>
      <c r="AI16" s="638"/>
      <c r="AJ16" s="638"/>
      <c r="AK16" s="638"/>
      <c r="AL16" s="639">
        <v>0.1</v>
      </c>
      <c r="AM16" s="640"/>
      <c r="AN16" s="640"/>
      <c r="AO16" s="641"/>
      <c r="AP16" s="631" t="s">
        <v>265</v>
      </c>
      <c r="AQ16" s="632"/>
      <c r="AR16" s="632"/>
      <c r="AS16" s="632"/>
      <c r="AT16" s="632"/>
      <c r="AU16" s="632"/>
      <c r="AV16" s="632"/>
      <c r="AW16" s="632"/>
      <c r="AX16" s="632"/>
      <c r="AY16" s="632"/>
      <c r="AZ16" s="632"/>
      <c r="BA16" s="632"/>
      <c r="BB16" s="632"/>
      <c r="BC16" s="632"/>
      <c r="BD16" s="632"/>
      <c r="BE16" s="632"/>
      <c r="BF16" s="633"/>
      <c r="BG16" s="634" t="s">
        <v>129</v>
      </c>
      <c r="BH16" s="635"/>
      <c r="BI16" s="635"/>
      <c r="BJ16" s="635"/>
      <c r="BK16" s="635"/>
      <c r="BL16" s="635"/>
      <c r="BM16" s="635"/>
      <c r="BN16" s="636"/>
      <c r="BO16" s="637" t="s">
        <v>129</v>
      </c>
      <c r="BP16" s="637"/>
      <c r="BQ16" s="637"/>
      <c r="BR16" s="637"/>
      <c r="BS16" s="638" t="s">
        <v>129</v>
      </c>
      <c r="BT16" s="638"/>
      <c r="BU16" s="638"/>
      <c r="BV16" s="638"/>
      <c r="BW16" s="638"/>
      <c r="BX16" s="638"/>
      <c r="BY16" s="638"/>
      <c r="BZ16" s="638"/>
      <c r="CA16" s="638"/>
      <c r="CB16" s="642"/>
      <c r="CD16" s="631" t="s">
        <v>266</v>
      </c>
      <c r="CE16" s="632"/>
      <c r="CF16" s="632"/>
      <c r="CG16" s="632"/>
      <c r="CH16" s="632"/>
      <c r="CI16" s="632"/>
      <c r="CJ16" s="632"/>
      <c r="CK16" s="632"/>
      <c r="CL16" s="632"/>
      <c r="CM16" s="632"/>
      <c r="CN16" s="632"/>
      <c r="CO16" s="632"/>
      <c r="CP16" s="632"/>
      <c r="CQ16" s="633"/>
      <c r="CR16" s="634">
        <v>34296</v>
      </c>
      <c r="CS16" s="635"/>
      <c r="CT16" s="635"/>
      <c r="CU16" s="635"/>
      <c r="CV16" s="635"/>
      <c r="CW16" s="635"/>
      <c r="CX16" s="635"/>
      <c r="CY16" s="636"/>
      <c r="CZ16" s="637">
        <v>1.1000000000000001</v>
      </c>
      <c r="DA16" s="637"/>
      <c r="DB16" s="637"/>
      <c r="DC16" s="637"/>
      <c r="DD16" s="643" t="s">
        <v>129</v>
      </c>
      <c r="DE16" s="635"/>
      <c r="DF16" s="635"/>
      <c r="DG16" s="635"/>
      <c r="DH16" s="635"/>
      <c r="DI16" s="635"/>
      <c r="DJ16" s="635"/>
      <c r="DK16" s="635"/>
      <c r="DL16" s="635"/>
      <c r="DM16" s="635"/>
      <c r="DN16" s="635"/>
      <c r="DO16" s="635"/>
      <c r="DP16" s="636"/>
      <c r="DQ16" s="643">
        <v>20</v>
      </c>
      <c r="DR16" s="635"/>
      <c r="DS16" s="635"/>
      <c r="DT16" s="635"/>
      <c r="DU16" s="635"/>
      <c r="DV16" s="635"/>
      <c r="DW16" s="635"/>
      <c r="DX16" s="635"/>
      <c r="DY16" s="635"/>
      <c r="DZ16" s="635"/>
      <c r="EA16" s="635"/>
      <c r="EB16" s="635"/>
      <c r="EC16" s="644"/>
    </row>
    <row r="17" spans="2:133" ht="11.25" customHeight="1" x14ac:dyDescent="0.2">
      <c r="B17" s="631" t="s">
        <v>267</v>
      </c>
      <c r="C17" s="632"/>
      <c r="D17" s="632"/>
      <c r="E17" s="632"/>
      <c r="F17" s="632"/>
      <c r="G17" s="632"/>
      <c r="H17" s="632"/>
      <c r="I17" s="632"/>
      <c r="J17" s="632"/>
      <c r="K17" s="632"/>
      <c r="L17" s="632"/>
      <c r="M17" s="632"/>
      <c r="N17" s="632"/>
      <c r="O17" s="632"/>
      <c r="P17" s="632"/>
      <c r="Q17" s="633"/>
      <c r="R17" s="634">
        <v>3184</v>
      </c>
      <c r="S17" s="635"/>
      <c r="T17" s="635"/>
      <c r="U17" s="635"/>
      <c r="V17" s="635"/>
      <c r="W17" s="635"/>
      <c r="X17" s="635"/>
      <c r="Y17" s="636"/>
      <c r="Z17" s="637">
        <v>0.1</v>
      </c>
      <c r="AA17" s="637"/>
      <c r="AB17" s="637"/>
      <c r="AC17" s="637"/>
      <c r="AD17" s="638">
        <v>3184</v>
      </c>
      <c r="AE17" s="638"/>
      <c r="AF17" s="638"/>
      <c r="AG17" s="638"/>
      <c r="AH17" s="638"/>
      <c r="AI17" s="638"/>
      <c r="AJ17" s="638"/>
      <c r="AK17" s="638"/>
      <c r="AL17" s="639">
        <v>0.1</v>
      </c>
      <c r="AM17" s="640"/>
      <c r="AN17" s="640"/>
      <c r="AO17" s="641"/>
      <c r="AP17" s="631" t="s">
        <v>268</v>
      </c>
      <c r="AQ17" s="632"/>
      <c r="AR17" s="632"/>
      <c r="AS17" s="632"/>
      <c r="AT17" s="632"/>
      <c r="AU17" s="632"/>
      <c r="AV17" s="632"/>
      <c r="AW17" s="632"/>
      <c r="AX17" s="632"/>
      <c r="AY17" s="632"/>
      <c r="AZ17" s="632"/>
      <c r="BA17" s="632"/>
      <c r="BB17" s="632"/>
      <c r="BC17" s="632"/>
      <c r="BD17" s="632"/>
      <c r="BE17" s="632"/>
      <c r="BF17" s="633"/>
      <c r="BG17" s="634" t="s">
        <v>129</v>
      </c>
      <c r="BH17" s="635"/>
      <c r="BI17" s="635"/>
      <c r="BJ17" s="635"/>
      <c r="BK17" s="635"/>
      <c r="BL17" s="635"/>
      <c r="BM17" s="635"/>
      <c r="BN17" s="636"/>
      <c r="BO17" s="637" t="s">
        <v>129</v>
      </c>
      <c r="BP17" s="637"/>
      <c r="BQ17" s="637"/>
      <c r="BR17" s="637"/>
      <c r="BS17" s="638" t="s">
        <v>129</v>
      </c>
      <c r="BT17" s="638"/>
      <c r="BU17" s="638"/>
      <c r="BV17" s="638"/>
      <c r="BW17" s="638"/>
      <c r="BX17" s="638"/>
      <c r="BY17" s="638"/>
      <c r="BZ17" s="638"/>
      <c r="CA17" s="638"/>
      <c r="CB17" s="642"/>
      <c r="CD17" s="631" t="s">
        <v>269</v>
      </c>
      <c r="CE17" s="632"/>
      <c r="CF17" s="632"/>
      <c r="CG17" s="632"/>
      <c r="CH17" s="632"/>
      <c r="CI17" s="632"/>
      <c r="CJ17" s="632"/>
      <c r="CK17" s="632"/>
      <c r="CL17" s="632"/>
      <c r="CM17" s="632"/>
      <c r="CN17" s="632"/>
      <c r="CO17" s="632"/>
      <c r="CP17" s="632"/>
      <c r="CQ17" s="633"/>
      <c r="CR17" s="634">
        <v>433338</v>
      </c>
      <c r="CS17" s="635"/>
      <c r="CT17" s="635"/>
      <c r="CU17" s="635"/>
      <c r="CV17" s="635"/>
      <c r="CW17" s="635"/>
      <c r="CX17" s="635"/>
      <c r="CY17" s="636"/>
      <c r="CZ17" s="637">
        <v>13.3</v>
      </c>
      <c r="DA17" s="637"/>
      <c r="DB17" s="637"/>
      <c r="DC17" s="637"/>
      <c r="DD17" s="643" t="s">
        <v>129</v>
      </c>
      <c r="DE17" s="635"/>
      <c r="DF17" s="635"/>
      <c r="DG17" s="635"/>
      <c r="DH17" s="635"/>
      <c r="DI17" s="635"/>
      <c r="DJ17" s="635"/>
      <c r="DK17" s="635"/>
      <c r="DL17" s="635"/>
      <c r="DM17" s="635"/>
      <c r="DN17" s="635"/>
      <c r="DO17" s="635"/>
      <c r="DP17" s="636"/>
      <c r="DQ17" s="643">
        <v>424273</v>
      </c>
      <c r="DR17" s="635"/>
      <c r="DS17" s="635"/>
      <c r="DT17" s="635"/>
      <c r="DU17" s="635"/>
      <c r="DV17" s="635"/>
      <c r="DW17" s="635"/>
      <c r="DX17" s="635"/>
      <c r="DY17" s="635"/>
      <c r="DZ17" s="635"/>
      <c r="EA17" s="635"/>
      <c r="EB17" s="635"/>
      <c r="EC17" s="644"/>
    </row>
    <row r="18" spans="2:133" ht="11.25" customHeight="1" x14ac:dyDescent="0.2">
      <c r="B18" s="631" t="s">
        <v>270</v>
      </c>
      <c r="C18" s="632"/>
      <c r="D18" s="632"/>
      <c r="E18" s="632"/>
      <c r="F18" s="632"/>
      <c r="G18" s="632"/>
      <c r="H18" s="632"/>
      <c r="I18" s="632"/>
      <c r="J18" s="632"/>
      <c r="K18" s="632"/>
      <c r="L18" s="632"/>
      <c r="M18" s="632"/>
      <c r="N18" s="632"/>
      <c r="O18" s="632"/>
      <c r="P18" s="632"/>
      <c r="Q18" s="633"/>
      <c r="R18" s="634">
        <v>105210</v>
      </c>
      <c r="S18" s="635"/>
      <c r="T18" s="635"/>
      <c r="U18" s="635"/>
      <c r="V18" s="635"/>
      <c r="W18" s="635"/>
      <c r="X18" s="635"/>
      <c r="Y18" s="636"/>
      <c r="Z18" s="637">
        <v>3.1</v>
      </c>
      <c r="AA18" s="637"/>
      <c r="AB18" s="637"/>
      <c r="AC18" s="637"/>
      <c r="AD18" s="638">
        <v>105210</v>
      </c>
      <c r="AE18" s="638"/>
      <c r="AF18" s="638"/>
      <c r="AG18" s="638"/>
      <c r="AH18" s="638"/>
      <c r="AI18" s="638"/>
      <c r="AJ18" s="638"/>
      <c r="AK18" s="638"/>
      <c r="AL18" s="639">
        <v>4.8000001907348633</v>
      </c>
      <c r="AM18" s="640"/>
      <c r="AN18" s="640"/>
      <c r="AO18" s="641"/>
      <c r="AP18" s="631" t="s">
        <v>271</v>
      </c>
      <c r="AQ18" s="632"/>
      <c r="AR18" s="632"/>
      <c r="AS18" s="632"/>
      <c r="AT18" s="632"/>
      <c r="AU18" s="632"/>
      <c r="AV18" s="632"/>
      <c r="AW18" s="632"/>
      <c r="AX18" s="632"/>
      <c r="AY18" s="632"/>
      <c r="AZ18" s="632"/>
      <c r="BA18" s="632"/>
      <c r="BB18" s="632"/>
      <c r="BC18" s="632"/>
      <c r="BD18" s="632"/>
      <c r="BE18" s="632"/>
      <c r="BF18" s="633"/>
      <c r="BG18" s="634" t="s">
        <v>129</v>
      </c>
      <c r="BH18" s="635"/>
      <c r="BI18" s="635"/>
      <c r="BJ18" s="635"/>
      <c r="BK18" s="635"/>
      <c r="BL18" s="635"/>
      <c r="BM18" s="635"/>
      <c r="BN18" s="636"/>
      <c r="BO18" s="637" t="s">
        <v>129</v>
      </c>
      <c r="BP18" s="637"/>
      <c r="BQ18" s="637"/>
      <c r="BR18" s="637"/>
      <c r="BS18" s="638" t="s">
        <v>129</v>
      </c>
      <c r="BT18" s="638"/>
      <c r="BU18" s="638"/>
      <c r="BV18" s="638"/>
      <c r="BW18" s="638"/>
      <c r="BX18" s="638"/>
      <c r="BY18" s="638"/>
      <c r="BZ18" s="638"/>
      <c r="CA18" s="638"/>
      <c r="CB18" s="642"/>
      <c r="CD18" s="631" t="s">
        <v>272</v>
      </c>
      <c r="CE18" s="632"/>
      <c r="CF18" s="632"/>
      <c r="CG18" s="632"/>
      <c r="CH18" s="632"/>
      <c r="CI18" s="632"/>
      <c r="CJ18" s="632"/>
      <c r="CK18" s="632"/>
      <c r="CL18" s="632"/>
      <c r="CM18" s="632"/>
      <c r="CN18" s="632"/>
      <c r="CO18" s="632"/>
      <c r="CP18" s="632"/>
      <c r="CQ18" s="633"/>
      <c r="CR18" s="634" t="s">
        <v>129</v>
      </c>
      <c r="CS18" s="635"/>
      <c r="CT18" s="635"/>
      <c r="CU18" s="635"/>
      <c r="CV18" s="635"/>
      <c r="CW18" s="635"/>
      <c r="CX18" s="635"/>
      <c r="CY18" s="636"/>
      <c r="CZ18" s="637" t="s">
        <v>129</v>
      </c>
      <c r="DA18" s="637"/>
      <c r="DB18" s="637"/>
      <c r="DC18" s="637"/>
      <c r="DD18" s="643" t="s">
        <v>129</v>
      </c>
      <c r="DE18" s="635"/>
      <c r="DF18" s="635"/>
      <c r="DG18" s="635"/>
      <c r="DH18" s="635"/>
      <c r="DI18" s="635"/>
      <c r="DJ18" s="635"/>
      <c r="DK18" s="635"/>
      <c r="DL18" s="635"/>
      <c r="DM18" s="635"/>
      <c r="DN18" s="635"/>
      <c r="DO18" s="635"/>
      <c r="DP18" s="636"/>
      <c r="DQ18" s="643" t="s">
        <v>129</v>
      </c>
      <c r="DR18" s="635"/>
      <c r="DS18" s="635"/>
      <c r="DT18" s="635"/>
      <c r="DU18" s="635"/>
      <c r="DV18" s="635"/>
      <c r="DW18" s="635"/>
      <c r="DX18" s="635"/>
      <c r="DY18" s="635"/>
      <c r="DZ18" s="635"/>
      <c r="EA18" s="635"/>
      <c r="EB18" s="635"/>
      <c r="EC18" s="644"/>
    </row>
    <row r="19" spans="2:133" ht="11.25" customHeight="1" x14ac:dyDescent="0.2">
      <c r="B19" s="631" t="s">
        <v>273</v>
      </c>
      <c r="C19" s="632"/>
      <c r="D19" s="632"/>
      <c r="E19" s="632"/>
      <c r="F19" s="632"/>
      <c r="G19" s="632"/>
      <c r="H19" s="632"/>
      <c r="I19" s="632"/>
      <c r="J19" s="632"/>
      <c r="K19" s="632"/>
      <c r="L19" s="632"/>
      <c r="M19" s="632"/>
      <c r="N19" s="632"/>
      <c r="O19" s="632"/>
      <c r="P19" s="632"/>
      <c r="Q19" s="633"/>
      <c r="R19" s="634">
        <v>491</v>
      </c>
      <c r="S19" s="635"/>
      <c r="T19" s="635"/>
      <c r="U19" s="635"/>
      <c r="V19" s="635"/>
      <c r="W19" s="635"/>
      <c r="X19" s="635"/>
      <c r="Y19" s="636"/>
      <c r="Z19" s="637">
        <v>0</v>
      </c>
      <c r="AA19" s="637"/>
      <c r="AB19" s="637"/>
      <c r="AC19" s="637"/>
      <c r="AD19" s="638">
        <v>491</v>
      </c>
      <c r="AE19" s="638"/>
      <c r="AF19" s="638"/>
      <c r="AG19" s="638"/>
      <c r="AH19" s="638"/>
      <c r="AI19" s="638"/>
      <c r="AJ19" s="638"/>
      <c r="AK19" s="638"/>
      <c r="AL19" s="639">
        <v>0</v>
      </c>
      <c r="AM19" s="640"/>
      <c r="AN19" s="640"/>
      <c r="AO19" s="641"/>
      <c r="AP19" s="631" t="s">
        <v>274</v>
      </c>
      <c r="AQ19" s="632"/>
      <c r="AR19" s="632"/>
      <c r="AS19" s="632"/>
      <c r="AT19" s="632"/>
      <c r="AU19" s="632"/>
      <c r="AV19" s="632"/>
      <c r="AW19" s="632"/>
      <c r="AX19" s="632"/>
      <c r="AY19" s="632"/>
      <c r="AZ19" s="632"/>
      <c r="BA19" s="632"/>
      <c r="BB19" s="632"/>
      <c r="BC19" s="632"/>
      <c r="BD19" s="632"/>
      <c r="BE19" s="632"/>
      <c r="BF19" s="633"/>
      <c r="BG19" s="634">
        <v>28631</v>
      </c>
      <c r="BH19" s="635"/>
      <c r="BI19" s="635"/>
      <c r="BJ19" s="635"/>
      <c r="BK19" s="635"/>
      <c r="BL19" s="635"/>
      <c r="BM19" s="635"/>
      <c r="BN19" s="636"/>
      <c r="BO19" s="637">
        <v>6.7</v>
      </c>
      <c r="BP19" s="637"/>
      <c r="BQ19" s="637"/>
      <c r="BR19" s="637"/>
      <c r="BS19" s="638" t="s">
        <v>129</v>
      </c>
      <c r="BT19" s="638"/>
      <c r="BU19" s="638"/>
      <c r="BV19" s="638"/>
      <c r="BW19" s="638"/>
      <c r="BX19" s="638"/>
      <c r="BY19" s="638"/>
      <c r="BZ19" s="638"/>
      <c r="CA19" s="638"/>
      <c r="CB19" s="642"/>
      <c r="CD19" s="631" t="s">
        <v>275</v>
      </c>
      <c r="CE19" s="632"/>
      <c r="CF19" s="632"/>
      <c r="CG19" s="632"/>
      <c r="CH19" s="632"/>
      <c r="CI19" s="632"/>
      <c r="CJ19" s="632"/>
      <c r="CK19" s="632"/>
      <c r="CL19" s="632"/>
      <c r="CM19" s="632"/>
      <c r="CN19" s="632"/>
      <c r="CO19" s="632"/>
      <c r="CP19" s="632"/>
      <c r="CQ19" s="633"/>
      <c r="CR19" s="634" t="s">
        <v>129</v>
      </c>
      <c r="CS19" s="635"/>
      <c r="CT19" s="635"/>
      <c r="CU19" s="635"/>
      <c r="CV19" s="635"/>
      <c r="CW19" s="635"/>
      <c r="CX19" s="635"/>
      <c r="CY19" s="636"/>
      <c r="CZ19" s="637" t="s">
        <v>129</v>
      </c>
      <c r="DA19" s="637"/>
      <c r="DB19" s="637"/>
      <c r="DC19" s="637"/>
      <c r="DD19" s="643" t="s">
        <v>129</v>
      </c>
      <c r="DE19" s="635"/>
      <c r="DF19" s="635"/>
      <c r="DG19" s="635"/>
      <c r="DH19" s="635"/>
      <c r="DI19" s="635"/>
      <c r="DJ19" s="635"/>
      <c r="DK19" s="635"/>
      <c r="DL19" s="635"/>
      <c r="DM19" s="635"/>
      <c r="DN19" s="635"/>
      <c r="DO19" s="635"/>
      <c r="DP19" s="636"/>
      <c r="DQ19" s="643" t="s">
        <v>129</v>
      </c>
      <c r="DR19" s="635"/>
      <c r="DS19" s="635"/>
      <c r="DT19" s="635"/>
      <c r="DU19" s="635"/>
      <c r="DV19" s="635"/>
      <c r="DW19" s="635"/>
      <c r="DX19" s="635"/>
      <c r="DY19" s="635"/>
      <c r="DZ19" s="635"/>
      <c r="EA19" s="635"/>
      <c r="EB19" s="635"/>
      <c r="EC19" s="644"/>
    </row>
    <row r="20" spans="2:133" ht="11.25" customHeight="1" x14ac:dyDescent="0.2">
      <c r="B20" s="631" t="s">
        <v>276</v>
      </c>
      <c r="C20" s="632"/>
      <c r="D20" s="632"/>
      <c r="E20" s="632"/>
      <c r="F20" s="632"/>
      <c r="G20" s="632"/>
      <c r="H20" s="632"/>
      <c r="I20" s="632"/>
      <c r="J20" s="632"/>
      <c r="K20" s="632"/>
      <c r="L20" s="632"/>
      <c r="M20" s="632"/>
      <c r="N20" s="632"/>
      <c r="O20" s="632"/>
      <c r="P20" s="632"/>
      <c r="Q20" s="633"/>
      <c r="R20" s="634">
        <v>496</v>
      </c>
      <c r="S20" s="635"/>
      <c r="T20" s="635"/>
      <c r="U20" s="635"/>
      <c r="V20" s="635"/>
      <c r="W20" s="635"/>
      <c r="X20" s="635"/>
      <c r="Y20" s="636"/>
      <c r="Z20" s="637">
        <v>0</v>
      </c>
      <c r="AA20" s="637"/>
      <c r="AB20" s="637"/>
      <c r="AC20" s="637"/>
      <c r="AD20" s="638">
        <v>496</v>
      </c>
      <c r="AE20" s="638"/>
      <c r="AF20" s="638"/>
      <c r="AG20" s="638"/>
      <c r="AH20" s="638"/>
      <c r="AI20" s="638"/>
      <c r="AJ20" s="638"/>
      <c r="AK20" s="638"/>
      <c r="AL20" s="639">
        <v>0</v>
      </c>
      <c r="AM20" s="640"/>
      <c r="AN20" s="640"/>
      <c r="AO20" s="641"/>
      <c r="AP20" s="631" t="s">
        <v>277</v>
      </c>
      <c r="AQ20" s="632"/>
      <c r="AR20" s="632"/>
      <c r="AS20" s="632"/>
      <c r="AT20" s="632"/>
      <c r="AU20" s="632"/>
      <c r="AV20" s="632"/>
      <c r="AW20" s="632"/>
      <c r="AX20" s="632"/>
      <c r="AY20" s="632"/>
      <c r="AZ20" s="632"/>
      <c r="BA20" s="632"/>
      <c r="BB20" s="632"/>
      <c r="BC20" s="632"/>
      <c r="BD20" s="632"/>
      <c r="BE20" s="632"/>
      <c r="BF20" s="633"/>
      <c r="BG20" s="634">
        <v>28631</v>
      </c>
      <c r="BH20" s="635"/>
      <c r="BI20" s="635"/>
      <c r="BJ20" s="635"/>
      <c r="BK20" s="635"/>
      <c r="BL20" s="635"/>
      <c r="BM20" s="635"/>
      <c r="BN20" s="636"/>
      <c r="BO20" s="637">
        <v>6.7</v>
      </c>
      <c r="BP20" s="637"/>
      <c r="BQ20" s="637"/>
      <c r="BR20" s="637"/>
      <c r="BS20" s="638" t="s">
        <v>129</v>
      </c>
      <c r="BT20" s="638"/>
      <c r="BU20" s="638"/>
      <c r="BV20" s="638"/>
      <c r="BW20" s="638"/>
      <c r="BX20" s="638"/>
      <c r="BY20" s="638"/>
      <c r="BZ20" s="638"/>
      <c r="CA20" s="638"/>
      <c r="CB20" s="642"/>
      <c r="CD20" s="631" t="s">
        <v>278</v>
      </c>
      <c r="CE20" s="632"/>
      <c r="CF20" s="632"/>
      <c r="CG20" s="632"/>
      <c r="CH20" s="632"/>
      <c r="CI20" s="632"/>
      <c r="CJ20" s="632"/>
      <c r="CK20" s="632"/>
      <c r="CL20" s="632"/>
      <c r="CM20" s="632"/>
      <c r="CN20" s="632"/>
      <c r="CO20" s="632"/>
      <c r="CP20" s="632"/>
      <c r="CQ20" s="633"/>
      <c r="CR20" s="634">
        <v>3253661</v>
      </c>
      <c r="CS20" s="635"/>
      <c r="CT20" s="635"/>
      <c r="CU20" s="635"/>
      <c r="CV20" s="635"/>
      <c r="CW20" s="635"/>
      <c r="CX20" s="635"/>
      <c r="CY20" s="636"/>
      <c r="CZ20" s="637">
        <v>100</v>
      </c>
      <c r="DA20" s="637"/>
      <c r="DB20" s="637"/>
      <c r="DC20" s="637"/>
      <c r="DD20" s="643">
        <v>248736</v>
      </c>
      <c r="DE20" s="635"/>
      <c r="DF20" s="635"/>
      <c r="DG20" s="635"/>
      <c r="DH20" s="635"/>
      <c r="DI20" s="635"/>
      <c r="DJ20" s="635"/>
      <c r="DK20" s="635"/>
      <c r="DL20" s="635"/>
      <c r="DM20" s="635"/>
      <c r="DN20" s="635"/>
      <c r="DO20" s="635"/>
      <c r="DP20" s="636"/>
      <c r="DQ20" s="643">
        <v>2564528</v>
      </c>
      <c r="DR20" s="635"/>
      <c r="DS20" s="635"/>
      <c r="DT20" s="635"/>
      <c r="DU20" s="635"/>
      <c r="DV20" s="635"/>
      <c r="DW20" s="635"/>
      <c r="DX20" s="635"/>
      <c r="DY20" s="635"/>
      <c r="DZ20" s="635"/>
      <c r="EA20" s="635"/>
      <c r="EB20" s="635"/>
      <c r="EC20" s="644"/>
    </row>
    <row r="21" spans="2:133" ht="11.25" customHeight="1" x14ac:dyDescent="0.2">
      <c r="B21" s="631" t="s">
        <v>279</v>
      </c>
      <c r="C21" s="632"/>
      <c r="D21" s="632"/>
      <c r="E21" s="632"/>
      <c r="F21" s="632"/>
      <c r="G21" s="632"/>
      <c r="H21" s="632"/>
      <c r="I21" s="632"/>
      <c r="J21" s="632"/>
      <c r="K21" s="632"/>
      <c r="L21" s="632"/>
      <c r="M21" s="632"/>
      <c r="N21" s="632"/>
      <c r="O21" s="632"/>
      <c r="P21" s="632"/>
      <c r="Q21" s="633"/>
      <c r="R21" s="634">
        <v>143</v>
      </c>
      <c r="S21" s="635"/>
      <c r="T21" s="635"/>
      <c r="U21" s="635"/>
      <c r="V21" s="635"/>
      <c r="W21" s="635"/>
      <c r="X21" s="635"/>
      <c r="Y21" s="636"/>
      <c r="Z21" s="637">
        <v>0</v>
      </c>
      <c r="AA21" s="637"/>
      <c r="AB21" s="637"/>
      <c r="AC21" s="637"/>
      <c r="AD21" s="638">
        <v>143</v>
      </c>
      <c r="AE21" s="638"/>
      <c r="AF21" s="638"/>
      <c r="AG21" s="638"/>
      <c r="AH21" s="638"/>
      <c r="AI21" s="638"/>
      <c r="AJ21" s="638"/>
      <c r="AK21" s="638"/>
      <c r="AL21" s="639">
        <v>0</v>
      </c>
      <c r="AM21" s="640"/>
      <c r="AN21" s="640"/>
      <c r="AO21" s="641"/>
      <c r="AP21" s="631" t="s">
        <v>280</v>
      </c>
      <c r="AQ21" s="647"/>
      <c r="AR21" s="647"/>
      <c r="AS21" s="647"/>
      <c r="AT21" s="647"/>
      <c r="AU21" s="647"/>
      <c r="AV21" s="647"/>
      <c r="AW21" s="647"/>
      <c r="AX21" s="647"/>
      <c r="AY21" s="647"/>
      <c r="AZ21" s="647"/>
      <c r="BA21" s="647"/>
      <c r="BB21" s="647"/>
      <c r="BC21" s="647"/>
      <c r="BD21" s="647"/>
      <c r="BE21" s="647"/>
      <c r="BF21" s="648"/>
      <c r="BG21" s="634">
        <v>28631</v>
      </c>
      <c r="BH21" s="635"/>
      <c r="BI21" s="635"/>
      <c r="BJ21" s="635"/>
      <c r="BK21" s="635"/>
      <c r="BL21" s="635"/>
      <c r="BM21" s="635"/>
      <c r="BN21" s="636"/>
      <c r="BO21" s="637">
        <v>6.7</v>
      </c>
      <c r="BP21" s="637"/>
      <c r="BQ21" s="637"/>
      <c r="BR21" s="637"/>
      <c r="BS21" s="638" t="s">
        <v>129</v>
      </c>
      <c r="BT21" s="638"/>
      <c r="BU21" s="638"/>
      <c r="BV21" s="638"/>
      <c r="BW21" s="638"/>
      <c r="BX21" s="638"/>
      <c r="BY21" s="638"/>
      <c r="BZ21" s="638"/>
      <c r="CA21" s="638"/>
      <c r="CB21" s="642"/>
      <c r="CD21" s="655"/>
      <c r="CE21" s="656"/>
      <c r="CF21" s="656"/>
      <c r="CG21" s="656"/>
      <c r="CH21" s="656"/>
      <c r="CI21" s="656"/>
      <c r="CJ21" s="656"/>
      <c r="CK21" s="656"/>
      <c r="CL21" s="656"/>
      <c r="CM21" s="656"/>
      <c r="CN21" s="656"/>
      <c r="CO21" s="656"/>
      <c r="CP21" s="656"/>
      <c r="CQ21" s="657"/>
      <c r="CR21" s="658"/>
      <c r="CS21" s="650"/>
      <c r="CT21" s="650"/>
      <c r="CU21" s="650"/>
      <c r="CV21" s="650"/>
      <c r="CW21" s="650"/>
      <c r="CX21" s="650"/>
      <c r="CY21" s="659"/>
      <c r="CZ21" s="660"/>
      <c r="DA21" s="660"/>
      <c r="DB21" s="660"/>
      <c r="DC21" s="660"/>
      <c r="DD21" s="649"/>
      <c r="DE21" s="650"/>
      <c r="DF21" s="650"/>
      <c r="DG21" s="650"/>
      <c r="DH21" s="650"/>
      <c r="DI21" s="650"/>
      <c r="DJ21" s="650"/>
      <c r="DK21" s="650"/>
      <c r="DL21" s="650"/>
      <c r="DM21" s="650"/>
      <c r="DN21" s="650"/>
      <c r="DO21" s="650"/>
      <c r="DP21" s="659"/>
      <c r="DQ21" s="649"/>
      <c r="DR21" s="650"/>
      <c r="DS21" s="650"/>
      <c r="DT21" s="650"/>
      <c r="DU21" s="650"/>
      <c r="DV21" s="650"/>
      <c r="DW21" s="650"/>
      <c r="DX21" s="650"/>
      <c r="DY21" s="650"/>
      <c r="DZ21" s="650"/>
      <c r="EA21" s="650"/>
      <c r="EB21" s="650"/>
      <c r="EC21" s="651"/>
    </row>
    <row r="22" spans="2:133" ht="11.25" customHeight="1" x14ac:dyDescent="0.2">
      <c r="B22" s="652" t="s">
        <v>281</v>
      </c>
      <c r="C22" s="653"/>
      <c r="D22" s="653"/>
      <c r="E22" s="653"/>
      <c r="F22" s="653"/>
      <c r="G22" s="653"/>
      <c r="H22" s="653"/>
      <c r="I22" s="653"/>
      <c r="J22" s="653"/>
      <c r="K22" s="653"/>
      <c r="L22" s="653"/>
      <c r="M22" s="653"/>
      <c r="N22" s="653"/>
      <c r="O22" s="653"/>
      <c r="P22" s="653"/>
      <c r="Q22" s="654"/>
      <c r="R22" s="634">
        <v>104080</v>
      </c>
      <c r="S22" s="635"/>
      <c r="T22" s="635"/>
      <c r="U22" s="635"/>
      <c r="V22" s="635"/>
      <c r="W22" s="635"/>
      <c r="X22" s="635"/>
      <c r="Y22" s="636"/>
      <c r="Z22" s="637">
        <v>3</v>
      </c>
      <c r="AA22" s="637"/>
      <c r="AB22" s="637"/>
      <c r="AC22" s="637"/>
      <c r="AD22" s="638">
        <v>104080</v>
      </c>
      <c r="AE22" s="638"/>
      <c r="AF22" s="638"/>
      <c r="AG22" s="638"/>
      <c r="AH22" s="638"/>
      <c r="AI22" s="638"/>
      <c r="AJ22" s="638"/>
      <c r="AK22" s="638"/>
      <c r="AL22" s="639">
        <v>4.6999998092651367</v>
      </c>
      <c r="AM22" s="640"/>
      <c r="AN22" s="640"/>
      <c r="AO22" s="641"/>
      <c r="AP22" s="631" t="s">
        <v>282</v>
      </c>
      <c r="AQ22" s="647"/>
      <c r="AR22" s="647"/>
      <c r="AS22" s="647"/>
      <c r="AT22" s="647"/>
      <c r="AU22" s="647"/>
      <c r="AV22" s="647"/>
      <c r="AW22" s="647"/>
      <c r="AX22" s="647"/>
      <c r="AY22" s="647"/>
      <c r="AZ22" s="647"/>
      <c r="BA22" s="647"/>
      <c r="BB22" s="647"/>
      <c r="BC22" s="647"/>
      <c r="BD22" s="647"/>
      <c r="BE22" s="647"/>
      <c r="BF22" s="648"/>
      <c r="BG22" s="634" t="s">
        <v>129</v>
      </c>
      <c r="BH22" s="635"/>
      <c r="BI22" s="635"/>
      <c r="BJ22" s="635"/>
      <c r="BK22" s="635"/>
      <c r="BL22" s="635"/>
      <c r="BM22" s="635"/>
      <c r="BN22" s="636"/>
      <c r="BO22" s="637" t="s">
        <v>129</v>
      </c>
      <c r="BP22" s="637"/>
      <c r="BQ22" s="637"/>
      <c r="BR22" s="637"/>
      <c r="BS22" s="638" t="s">
        <v>129</v>
      </c>
      <c r="BT22" s="638"/>
      <c r="BU22" s="638"/>
      <c r="BV22" s="638"/>
      <c r="BW22" s="638"/>
      <c r="BX22" s="638"/>
      <c r="BY22" s="638"/>
      <c r="BZ22" s="638"/>
      <c r="CA22" s="638"/>
      <c r="CB22" s="642"/>
      <c r="CD22" s="616" t="s">
        <v>283</v>
      </c>
      <c r="CE22" s="617"/>
      <c r="CF22" s="617"/>
      <c r="CG22" s="617"/>
      <c r="CH22" s="617"/>
      <c r="CI22" s="617"/>
      <c r="CJ22" s="617"/>
      <c r="CK22" s="617"/>
      <c r="CL22" s="617"/>
      <c r="CM22" s="617"/>
      <c r="CN22" s="617"/>
      <c r="CO22" s="617"/>
      <c r="CP22" s="617"/>
      <c r="CQ22" s="617"/>
      <c r="CR22" s="617"/>
      <c r="CS22" s="617"/>
      <c r="CT22" s="617"/>
      <c r="CU22" s="617"/>
      <c r="CV22" s="617"/>
      <c r="CW22" s="617"/>
      <c r="CX22" s="617"/>
      <c r="CY22" s="617"/>
      <c r="CZ22" s="617"/>
      <c r="DA22" s="617"/>
      <c r="DB22" s="617"/>
      <c r="DC22" s="617"/>
      <c r="DD22" s="617"/>
      <c r="DE22" s="617"/>
      <c r="DF22" s="617"/>
      <c r="DG22" s="617"/>
      <c r="DH22" s="617"/>
      <c r="DI22" s="617"/>
      <c r="DJ22" s="617"/>
      <c r="DK22" s="617"/>
      <c r="DL22" s="617"/>
      <c r="DM22" s="617"/>
      <c r="DN22" s="617"/>
      <c r="DO22" s="617"/>
      <c r="DP22" s="617"/>
      <c r="DQ22" s="617"/>
      <c r="DR22" s="617"/>
      <c r="DS22" s="617"/>
      <c r="DT22" s="617"/>
      <c r="DU22" s="617"/>
      <c r="DV22" s="617"/>
      <c r="DW22" s="617"/>
      <c r="DX22" s="617"/>
      <c r="DY22" s="617"/>
      <c r="DZ22" s="617"/>
      <c r="EA22" s="617"/>
      <c r="EB22" s="617"/>
      <c r="EC22" s="618"/>
    </row>
    <row r="23" spans="2:133" ht="11.25" customHeight="1" x14ac:dyDescent="0.2">
      <c r="B23" s="631" t="s">
        <v>284</v>
      </c>
      <c r="C23" s="632"/>
      <c r="D23" s="632"/>
      <c r="E23" s="632"/>
      <c r="F23" s="632"/>
      <c r="G23" s="632"/>
      <c r="H23" s="632"/>
      <c r="I23" s="632"/>
      <c r="J23" s="632"/>
      <c r="K23" s="632"/>
      <c r="L23" s="632"/>
      <c r="M23" s="632"/>
      <c r="N23" s="632"/>
      <c r="O23" s="632"/>
      <c r="P23" s="632"/>
      <c r="Q23" s="633"/>
      <c r="R23" s="634">
        <v>1764708</v>
      </c>
      <c r="S23" s="635"/>
      <c r="T23" s="635"/>
      <c r="U23" s="635"/>
      <c r="V23" s="635"/>
      <c r="W23" s="635"/>
      <c r="X23" s="635"/>
      <c r="Y23" s="636"/>
      <c r="Z23" s="637">
        <v>51.5</v>
      </c>
      <c r="AA23" s="637"/>
      <c r="AB23" s="637"/>
      <c r="AC23" s="637"/>
      <c r="AD23" s="638">
        <v>1551926</v>
      </c>
      <c r="AE23" s="638"/>
      <c r="AF23" s="638"/>
      <c r="AG23" s="638"/>
      <c r="AH23" s="638"/>
      <c r="AI23" s="638"/>
      <c r="AJ23" s="638"/>
      <c r="AK23" s="638"/>
      <c r="AL23" s="639">
        <v>70.5</v>
      </c>
      <c r="AM23" s="640"/>
      <c r="AN23" s="640"/>
      <c r="AO23" s="641"/>
      <c r="AP23" s="631" t="s">
        <v>285</v>
      </c>
      <c r="AQ23" s="647"/>
      <c r="AR23" s="647"/>
      <c r="AS23" s="647"/>
      <c r="AT23" s="647"/>
      <c r="AU23" s="647"/>
      <c r="AV23" s="647"/>
      <c r="AW23" s="647"/>
      <c r="AX23" s="647"/>
      <c r="AY23" s="647"/>
      <c r="AZ23" s="647"/>
      <c r="BA23" s="647"/>
      <c r="BB23" s="647"/>
      <c r="BC23" s="647"/>
      <c r="BD23" s="647"/>
      <c r="BE23" s="647"/>
      <c r="BF23" s="648"/>
      <c r="BG23" s="634" t="s">
        <v>129</v>
      </c>
      <c r="BH23" s="635"/>
      <c r="BI23" s="635"/>
      <c r="BJ23" s="635"/>
      <c r="BK23" s="635"/>
      <c r="BL23" s="635"/>
      <c r="BM23" s="635"/>
      <c r="BN23" s="636"/>
      <c r="BO23" s="637" t="s">
        <v>129</v>
      </c>
      <c r="BP23" s="637"/>
      <c r="BQ23" s="637"/>
      <c r="BR23" s="637"/>
      <c r="BS23" s="638" t="s">
        <v>129</v>
      </c>
      <c r="BT23" s="638"/>
      <c r="BU23" s="638"/>
      <c r="BV23" s="638"/>
      <c r="BW23" s="638"/>
      <c r="BX23" s="638"/>
      <c r="BY23" s="638"/>
      <c r="BZ23" s="638"/>
      <c r="CA23" s="638"/>
      <c r="CB23" s="642"/>
      <c r="CD23" s="616" t="s">
        <v>225</v>
      </c>
      <c r="CE23" s="617"/>
      <c r="CF23" s="617"/>
      <c r="CG23" s="617"/>
      <c r="CH23" s="617"/>
      <c r="CI23" s="617"/>
      <c r="CJ23" s="617"/>
      <c r="CK23" s="617"/>
      <c r="CL23" s="617"/>
      <c r="CM23" s="617"/>
      <c r="CN23" s="617"/>
      <c r="CO23" s="617"/>
      <c r="CP23" s="617"/>
      <c r="CQ23" s="618"/>
      <c r="CR23" s="616" t="s">
        <v>286</v>
      </c>
      <c r="CS23" s="617"/>
      <c r="CT23" s="617"/>
      <c r="CU23" s="617"/>
      <c r="CV23" s="617"/>
      <c r="CW23" s="617"/>
      <c r="CX23" s="617"/>
      <c r="CY23" s="618"/>
      <c r="CZ23" s="616" t="s">
        <v>287</v>
      </c>
      <c r="DA23" s="617"/>
      <c r="DB23" s="617"/>
      <c r="DC23" s="618"/>
      <c r="DD23" s="616" t="s">
        <v>288</v>
      </c>
      <c r="DE23" s="617"/>
      <c r="DF23" s="617"/>
      <c r="DG23" s="617"/>
      <c r="DH23" s="617"/>
      <c r="DI23" s="617"/>
      <c r="DJ23" s="617"/>
      <c r="DK23" s="618"/>
      <c r="DL23" s="661" t="s">
        <v>289</v>
      </c>
      <c r="DM23" s="662"/>
      <c r="DN23" s="662"/>
      <c r="DO23" s="662"/>
      <c r="DP23" s="662"/>
      <c r="DQ23" s="662"/>
      <c r="DR23" s="662"/>
      <c r="DS23" s="662"/>
      <c r="DT23" s="662"/>
      <c r="DU23" s="662"/>
      <c r="DV23" s="663"/>
      <c r="DW23" s="616" t="s">
        <v>290</v>
      </c>
      <c r="DX23" s="617"/>
      <c r="DY23" s="617"/>
      <c r="DZ23" s="617"/>
      <c r="EA23" s="617"/>
      <c r="EB23" s="617"/>
      <c r="EC23" s="618"/>
    </row>
    <row r="24" spans="2:133" ht="11.25" customHeight="1" x14ac:dyDescent="0.2">
      <c r="B24" s="631" t="s">
        <v>291</v>
      </c>
      <c r="C24" s="632"/>
      <c r="D24" s="632"/>
      <c r="E24" s="632"/>
      <c r="F24" s="632"/>
      <c r="G24" s="632"/>
      <c r="H24" s="632"/>
      <c r="I24" s="632"/>
      <c r="J24" s="632"/>
      <c r="K24" s="632"/>
      <c r="L24" s="632"/>
      <c r="M24" s="632"/>
      <c r="N24" s="632"/>
      <c r="O24" s="632"/>
      <c r="P24" s="632"/>
      <c r="Q24" s="633"/>
      <c r="R24" s="634">
        <v>1551926</v>
      </c>
      <c r="S24" s="635"/>
      <c r="T24" s="635"/>
      <c r="U24" s="635"/>
      <c r="V24" s="635"/>
      <c r="W24" s="635"/>
      <c r="X24" s="635"/>
      <c r="Y24" s="636"/>
      <c r="Z24" s="637">
        <v>45.3</v>
      </c>
      <c r="AA24" s="637"/>
      <c r="AB24" s="637"/>
      <c r="AC24" s="637"/>
      <c r="AD24" s="638">
        <v>1551926</v>
      </c>
      <c r="AE24" s="638"/>
      <c r="AF24" s="638"/>
      <c r="AG24" s="638"/>
      <c r="AH24" s="638"/>
      <c r="AI24" s="638"/>
      <c r="AJ24" s="638"/>
      <c r="AK24" s="638"/>
      <c r="AL24" s="639">
        <v>70.5</v>
      </c>
      <c r="AM24" s="640"/>
      <c r="AN24" s="640"/>
      <c r="AO24" s="641"/>
      <c r="AP24" s="631" t="s">
        <v>292</v>
      </c>
      <c r="AQ24" s="647"/>
      <c r="AR24" s="647"/>
      <c r="AS24" s="647"/>
      <c r="AT24" s="647"/>
      <c r="AU24" s="647"/>
      <c r="AV24" s="647"/>
      <c r="AW24" s="647"/>
      <c r="AX24" s="647"/>
      <c r="AY24" s="647"/>
      <c r="AZ24" s="647"/>
      <c r="BA24" s="647"/>
      <c r="BB24" s="647"/>
      <c r="BC24" s="647"/>
      <c r="BD24" s="647"/>
      <c r="BE24" s="647"/>
      <c r="BF24" s="648"/>
      <c r="BG24" s="634" t="s">
        <v>129</v>
      </c>
      <c r="BH24" s="635"/>
      <c r="BI24" s="635"/>
      <c r="BJ24" s="635"/>
      <c r="BK24" s="635"/>
      <c r="BL24" s="635"/>
      <c r="BM24" s="635"/>
      <c r="BN24" s="636"/>
      <c r="BO24" s="637" t="s">
        <v>129</v>
      </c>
      <c r="BP24" s="637"/>
      <c r="BQ24" s="637"/>
      <c r="BR24" s="637"/>
      <c r="BS24" s="638" t="s">
        <v>129</v>
      </c>
      <c r="BT24" s="638"/>
      <c r="BU24" s="638"/>
      <c r="BV24" s="638"/>
      <c r="BW24" s="638"/>
      <c r="BX24" s="638"/>
      <c r="BY24" s="638"/>
      <c r="BZ24" s="638"/>
      <c r="CA24" s="638"/>
      <c r="CB24" s="642"/>
      <c r="CD24" s="620" t="s">
        <v>293</v>
      </c>
      <c r="CE24" s="621"/>
      <c r="CF24" s="621"/>
      <c r="CG24" s="621"/>
      <c r="CH24" s="621"/>
      <c r="CI24" s="621"/>
      <c r="CJ24" s="621"/>
      <c r="CK24" s="621"/>
      <c r="CL24" s="621"/>
      <c r="CM24" s="621"/>
      <c r="CN24" s="621"/>
      <c r="CO24" s="621"/>
      <c r="CP24" s="621"/>
      <c r="CQ24" s="622"/>
      <c r="CR24" s="623">
        <v>1317397</v>
      </c>
      <c r="CS24" s="624"/>
      <c r="CT24" s="624"/>
      <c r="CU24" s="624"/>
      <c r="CV24" s="624"/>
      <c r="CW24" s="624"/>
      <c r="CX24" s="624"/>
      <c r="CY24" s="625"/>
      <c r="CZ24" s="628">
        <v>40.5</v>
      </c>
      <c r="DA24" s="629"/>
      <c r="DB24" s="629"/>
      <c r="DC24" s="645"/>
      <c r="DD24" s="664">
        <v>1093928</v>
      </c>
      <c r="DE24" s="624"/>
      <c r="DF24" s="624"/>
      <c r="DG24" s="624"/>
      <c r="DH24" s="624"/>
      <c r="DI24" s="624"/>
      <c r="DJ24" s="624"/>
      <c r="DK24" s="625"/>
      <c r="DL24" s="664">
        <v>1028375</v>
      </c>
      <c r="DM24" s="624"/>
      <c r="DN24" s="624"/>
      <c r="DO24" s="624"/>
      <c r="DP24" s="624"/>
      <c r="DQ24" s="624"/>
      <c r="DR24" s="624"/>
      <c r="DS24" s="624"/>
      <c r="DT24" s="624"/>
      <c r="DU24" s="624"/>
      <c r="DV24" s="625"/>
      <c r="DW24" s="628">
        <v>45.6</v>
      </c>
      <c r="DX24" s="629"/>
      <c r="DY24" s="629"/>
      <c r="DZ24" s="629"/>
      <c r="EA24" s="629"/>
      <c r="EB24" s="629"/>
      <c r="EC24" s="630"/>
    </row>
    <row r="25" spans="2:133" ht="11.25" customHeight="1" x14ac:dyDescent="0.2">
      <c r="B25" s="631" t="s">
        <v>294</v>
      </c>
      <c r="C25" s="632"/>
      <c r="D25" s="632"/>
      <c r="E25" s="632"/>
      <c r="F25" s="632"/>
      <c r="G25" s="632"/>
      <c r="H25" s="632"/>
      <c r="I25" s="632"/>
      <c r="J25" s="632"/>
      <c r="K25" s="632"/>
      <c r="L25" s="632"/>
      <c r="M25" s="632"/>
      <c r="N25" s="632"/>
      <c r="O25" s="632"/>
      <c r="P25" s="632"/>
      <c r="Q25" s="633"/>
      <c r="R25" s="634">
        <v>200032</v>
      </c>
      <c r="S25" s="635"/>
      <c r="T25" s="635"/>
      <c r="U25" s="635"/>
      <c r="V25" s="635"/>
      <c r="W25" s="635"/>
      <c r="X25" s="635"/>
      <c r="Y25" s="636"/>
      <c r="Z25" s="637">
        <v>5.8</v>
      </c>
      <c r="AA25" s="637"/>
      <c r="AB25" s="637"/>
      <c r="AC25" s="637"/>
      <c r="AD25" s="638" t="s">
        <v>129</v>
      </c>
      <c r="AE25" s="638"/>
      <c r="AF25" s="638"/>
      <c r="AG25" s="638"/>
      <c r="AH25" s="638"/>
      <c r="AI25" s="638"/>
      <c r="AJ25" s="638"/>
      <c r="AK25" s="638"/>
      <c r="AL25" s="639" t="s">
        <v>129</v>
      </c>
      <c r="AM25" s="640"/>
      <c r="AN25" s="640"/>
      <c r="AO25" s="641"/>
      <c r="AP25" s="631" t="s">
        <v>295</v>
      </c>
      <c r="AQ25" s="647"/>
      <c r="AR25" s="647"/>
      <c r="AS25" s="647"/>
      <c r="AT25" s="647"/>
      <c r="AU25" s="647"/>
      <c r="AV25" s="647"/>
      <c r="AW25" s="647"/>
      <c r="AX25" s="647"/>
      <c r="AY25" s="647"/>
      <c r="AZ25" s="647"/>
      <c r="BA25" s="647"/>
      <c r="BB25" s="647"/>
      <c r="BC25" s="647"/>
      <c r="BD25" s="647"/>
      <c r="BE25" s="647"/>
      <c r="BF25" s="648"/>
      <c r="BG25" s="634" t="s">
        <v>129</v>
      </c>
      <c r="BH25" s="635"/>
      <c r="BI25" s="635"/>
      <c r="BJ25" s="635"/>
      <c r="BK25" s="635"/>
      <c r="BL25" s="635"/>
      <c r="BM25" s="635"/>
      <c r="BN25" s="636"/>
      <c r="BO25" s="637" t="s">
        <v>129</v>
      </c>
      <c r="BP25" s="637"/>
      <c r="BQ25" s="637"/>
      <c r="BR25" s="637"/>
      <c r="BS25" s="638" t="s">
        <v>129</v>
      </c>
      <c r="BT25" s="638"/>
      <c r="BU25" s="638"/>
      <c r="BV25" s="638"/>
      <c r="BW25" s="638"/>
      <c r="BX25" s="638"/>
      <c r="BY25" s="638"/>
      <c r="BZ25" s="638"/>
      <c r="CA25" s="638"/>
      <c r="CB25" s="642"/>
      <c r="CD25" s="631" t="s">
        <v>296</v>
      </c>
      <c r="CE25" s="632"/>
      <c r="CF25" s="632"/>
      <c r="CG25" s="632"/>
      <c r="CH25" s="632"/>
      <c r="CI25" s="632"/>
      <c r="CJ25" s="632"/>
      <c r="CK25" s="632"/>
      <c r="CL25" s="632"/>
      <c r="CM25" s="632"/>
      <c r="CN25" s="632"/>
      <c r="CO25" s="632"/>
      <c r="CP25" s="632"/>
      <c r="CQ25" s="633"/>
      <c r="CR25" s="634">
        <v>661990</v>
      </c>
      <c r="CS25" s="665"/>
      <c r="CT25" s="665"/>
      <c r="CU25" s="665"/>
      <c r="CV25" s="665"/>
      <c r="CW25" s="665"/>
      <c r="CX25" s="665"/>
      <c r="CY25" s="666"/>
      <c r="CZ25" s="639">
        <v>20.3</v>
      </c>
      <c r="DA25" s="667"/>
      <c r="DB25" s="667"/>
      <c r="DC25" s="669"/>
      <c r="DD25" s="643">
        <v>618560</v>
      </c>
      <c r="DE25" s="665"/>
      <c r="DF25" s="665"/>
      <c r="DG25" s="665"/>
      <c r="DH25" s="665"/>
      <c r="DI25" s="665"/>
      <c r="DJ25" s="665"/>
      <c r="DK25" s="666"/>
      <c r="DL25" s="643">
        <v>558585</v>
      </c>
      <c r="DM25" s="665"/>
      <c r="DN25" s="665"/>
      <c r="DO25" s="665"/>
      <c r="DP25" s="665"/>
      <c r="DQ25" s="665"/>
      <c r="DR25" s="665"/>
      <c r="DS25" s="665"/>
      <c r="DT25" s="665"/>
      <c r="DU25" s="665"/>
      <c r="DV25" s="666"/>
      <c r="DW25" s="639">
        <v>24.7</v>
      </c>
      <c r="DX25" s="667"/>
      <c r="DY25" s="667"/>
      <c r="DZ25" s="667"/>
      <c r="EA25" s="667"/>
      <c r="EB25" s="667"/>
      <c r="EC25" s="668"/>
    </row>
    <row r="26" spans="2:133" ht="11.25" customHeight="1" x14ac:dyDescent="0.2">
      <c r="B26" s="631" t="s">
        <v>297</v>
      </c>
      <c r="C26" s="632"/>
      <c r="D26" s="632"/>
      <c r="E26" s="632"/>
      <c r="F26" s="632"/>
      <c r="G26" s="632"/>
      <c r="H26" s="632"/>
      <c r="I26" s="632"/>
      <c r="J26" s="632"/>
      <c r="K26" s="632"/>
      <c r="L26" s="632"/>
      <c r="M26" s="632"/>
      <c r="N26" s="632"/>
      <c r="O26" s="632"/>
      <c r="P26" s="632"/>
      <c r="Q26" s="633"/>
      <c r="R26" s="634">
        <v>12750</v>
      </c>
      <c r="S26" s="635"/>
      <c r="T26" s="635"/>
      <c r="U26" s="635"/>
      <c r="V26" s="635"/>
      <c r="W26" s="635"/>
      <c r="X26" s="635"/>
      <c r="Y26" s="636"/>
      <c r="Z26" s="637">
        <v>0.4</v>
      </c>
      <c r="AA26" s="637"/>
      <c r="AB26" s="637"/>
      <c r="AC26" s="637"/>
      <c r="AD26" s="638" t="s">
        <v>129</v>
      </c>
      <c r="AE26" s="638"/>
      <c r="AF26" s="638"/>
      <c r="AG26" s="638"/>
      <c r="AH26" s="638"/>
      <c r="AI26" s="638"/>
      <c r="AJ26" s="638"/>
      <c r="AK26" s="638"/>
      <c r="AL26" s="639" t="s">
        <v>129</v>
      </c>
      <c r="AM26" s="640"/>
      <c r="AN26" s="640"/>
      <c r="AO26" s="641"/>
      <c r="AP26" s="631" t="s">
        <v>298</v>
      </c>
      <c r="AQ26" s="647"/>
      <c r="AR26" s="647"/>
      <c r="AS26" s="647"/>
      <c r="AT26" s="647"/>
      <c r="AU26" s="647"/>
      <c r="AV26" s="647"/>
      <c r="AW26" s="647"/>
      <c r="AX26" s="647"/>
      <c r="AY26" s="647"/>
      <c r="AZ26" s="647"/>
      <c r="BA26" s="647"/>
      <c r="BB26" s="647"/>
      <c r="BC26" s="647"/>
      <c r="BD26" s="647"/>
      <c r="BE26" s="647"/>
      <c r="BF26" s="648"/>
      <c r="BG26" s="634" t="s">
        <v>129</v>
      </c>
      <c r="BH26" s="635"/>
      <c r="BI26" s="635"/>
      <c r="BJ26" s="635"/>
      <c r="BK26" s="635"/>
      <c r="BL26" s="635"/>
      <c r="BM26" s="635"/>
      <c r="BN26" s="636"/>
      <c r="BO26" s="637" t="s">
        <v>129</v>
      </c>
      <c r="BP26" s="637"/>
      <c r="BQ26" s="637"/>
      <c r="BR26" s="637"/>
      <c r="BS26" s="638" t="s">
        <v>129</v>
      </c>
      <c r="BT26" s="638"/>
      <c r="BU26" s="638"/>
      <c r="BV26" s="638"/>
      <c r="BW26" s="638"/>
      <c r="BX26" s="638"/>
      <c r="BY26" s="638"/>
      <c r="BZ26" s="638"/>
      <c r="CA26" s="638"/>
      <c r="CB26" s="642"/>
      <c r="CD26" s="631" t="s">
        <v>299</v>
      </c>
      <c r="CE26" s="632"/>
      <c r="CF26" s="632"/>
      <c r="CG26" s="632"/>
      <c r="CH26" s="632"/>
      <c r="CI26" s="632"/>
      <c r="CJ26" s="632"/>
      <c r="CK26" s="632"/>
      <c r="CL26" s="632"/>
      <c r="CM26" s="632"/>
      <c r="CN26" s="632"/>
      <c r="CO26" s="632"/>
      <c r="CP26" s="632"/>
      <c r="CQ26" s="633"/>
      <c r="CR26" s="634">
        <v>406889</v>
      </c>
      <c r="CS26" s="635"/>
      <c r="CT26" s="635"/>
      <c r="CU26" s="635"/>
      <c r="CV26" s="635"/>
      <c r="CW26" s="635"/>
      <c r="CX26" s="635"/>
      <c r="CY26" s="636"/>
      <c r="CZ26" s="639">
        <v>12.5</v>
      </c>
      <c r="DA26" s="667"/>
      <c r="DB26" s="667"/>
      <c r="DC26" s="669"/>
      <c r="DD26" s="643">
        <v>369919</v>
      </c>
      <c r="DE26" s="635"/>
      <c r="DF26" s="635"/>
      <c r="DG26" s="635"/>
      <c r="DH26" s="635"/>
      <c r="DI26" s="635"/>
      <c r="DJ26" s="635"/>
      <c r="DK26" s="636"/>
      <c r="DL26" s="643" t="s">
        <v>129</v>
      </c>
      <c r="DM26" s="635"/>
      <c r="DN26" s="635"/>
      <c r="DO26" s="635"/>
      <c r="DP26" s="635"/>
      <c r="DQ26" s="635"/>
      <c r="DR26" s="635"/>
      <c r="DS26" s="635"/>
      <c r="DT26" s="635"/>
      <c r="DU26" s="635"/>
      <c r="DV26" s="636"/>
      <c r="DW26" s="639" t="s">
        <v>129</v>
      </c>
      <c r="DX26" s="667"/>
      <c r="DY26" s="667"/>
      <c r="DZ26" s="667"/>
      <c r="EA26" s="667"/>
      <c r="EB26" s="667"/>
      <c r="EC26" s="668"/>
    </row>
    <row r="27" spans="2:133" ht="11.25" customHeight="1" x14ac:dyDescent="0.2">
      <c r="B27" s="631" t="s">
        <v>300</v>
      </c>
      <c r="C27" s="632"/>
      <c r="D27" s="632"/>
      <c r="E27" s="632"/>
      <c r="F27" s="632"/>
      <c r="G27" s="632"/>
      <c r="H27" s="632"/>
      <c r="I27" s="632"/>
      <c r="J27" s="632"/>
      <c r="K27" s="632"/>
      <c r="L27" s="632"/>
      <c r="M27" s="632"/>
      <c r="N27" s="632"/>
      <c r="O27" s="632"/>
      <c r="P27" s="632"/>
      <c r="Q27" s="633"/>
      <c r="R27" s="634">
        <v>2406060</v>
      </c>
      <c r="S27" s="635"/>
      <c r="T27" s="635"/>
      <c r="U27" s="635"/>
      <c r="V27" s="635"/>
      <c r="W27" s="635"/>
      <c r="X27" s="635"/>
      <c r="Y27" s="636"/>
      <c r="Z27" s="637">
        <v>70.2</v>
      </c>
      <c r="AA27" s="637"/>
      <c r="AB27" s="637"/>
      <c r="AC27" s="637"/>
      <c r="AD27" s="638">
        <v>2193278</v>
      </c>
      <c r="AE27" s="638"/>
      <c r="AF27" s="638"/>
      <c r="AG27" s="638"/>
      <c r="AH27" s="638"/>
      <c r="AI27" s="638"/>
      <c r="AJ27" s="638"/>
      <c r="AK27" s="638"/>
      <c r="AL27" s="639">
        <v>99.699996948242188</v>
      </c>
      <c r="AM27" s="640"/>
      <c r="AN27" s="640"/>
      <c r="AO27" s="641"/>
      <c r="AP27" s="631" t="s">
        <v>301</v>
      </c>
      <c r="AQ27" s="632"/>
      <c r="AR27" s="632"/>
      <c r="AS27" s="632"/>
      <c r="AT27" s="632"/>
      <c r="AU27" s="632"/>
      <c r="AV27" s="632"/>
      <c r="AW27" s="632"/>
      <c r="AX27" s="632"/>
      <c r="AY27" s="632"/>
      <c r="AZ27" s="632"/>
      <c r="BA27" s="632"/>
      <c r="BB27" s="632"/>
      <c r="BC27" s="632"/>
      <c r="BD27" s="632"/>
      <c r="BE27" s="632"/>
      <c r="BF27" s="633"/>
      <c r="BG27" s="634">
        <v>426463</v>
      </c>
      <c r="BH27" s="635"/>
      <c r="BI27" s="635"/>
      <c r="BJ27" s="635"/>
      <c r="BK27" s="635"/>
      <c r="BL27" s="635"/>
      <c r="BM27" s="635"/>
      <c r="BN27" s="636"/>
      <c r="BO27" s="637">
        <v>100</v>
      </c>
      <c r="BP27" s="637"/>
      <c r="BQ27" s="637"/>
      <c r="BR27" s="637"/>
      <c r="BS27" s="638" t="s">
        <v>129</v>
      </c>
      <c r="BT27" s="638"/>
      <c r="BU27" s="638"/>
      <c r="BV27" s="638"/>
      <c r="BW27" s="638"/>
      <c r="BX27" s="638"/>
      <c r="BY27" s="638"/>
      <c r="BZ27" s="638"/>
      <c r="CA27" s="638"/>
      <c r="CB27" s="642"/>
      <c r="CD27" s="631" t="s">
        <v>302</v>
      </c>
      <c r="CE27" s="632"/>
      <c r="CF27" s="632"/>
      <c r="CG27" s="632"/>
      <c r="CH27" s="632"/>
      <c r="CI27" s="632"/>
      <c r="CJ27" s="632"/>
      <c r="CK27" s="632"/>
      <c r="CL27" s="632"/>
      <c r="CM27" s="632"/>
      <c r="CN27" s="632"/>
      <c r="CO27" s="632"/>
      <c r="CP27" s="632"/>
      <c r="CQ27" s="633"/>
      <c r="CR27" s="634">
        <v>222069</v>
      </c>
      <c r="CS27" s="665"/>
      <c r="CT27" s="665"/>
      <c r="CU27" s="665"/>
      <c r="CV27" s="665"/>
      <c r="CW27" s="665"/>
      <c r="CX27" s="665"/>
      <c r="CY27" s="666"/>
      <c r="CZ27" s="639">
        <v>6.8</v>
      </c>
      <c r="DA27" s="667"/>
      <c r="DB27" s="667"/>
      <c r="DC27" s="669"/>
      <c r="DD27" s="643">
        <v>51095</v>
      </c>
      <c r="DE27" s="665"/>
      <c r="DF27" s="665"/>
      <c r="DG27" s="665"/>
      <c r="DH27" s="665"/>
      <c r="DI27" s="665"/>
      <c r="DJ27" s="665"/>
      <c r="DK27" s="666"/>
      <c r="DL27" s="643">
        <v>45517</v>
      </c>
      <c r="DM27" s="665"/>
      <c r="DN27" s="665"/>
      <c r="DO27" s="665"/>
      <c r="DP27" s="665"/>
      <c r="DQ27" s="665"/>
      <c r="DR27" s="665"/>
      <c r="DS27" s="665"/>
      <c r="DT27" s="665"/>
      <c r="DU27" s="665"/>
      <c r="DV27" s="666"/>
      <c r="DW27" s="639">
        <v>2</v>
      </c>
      <c r="DX27" s="667"/>
      <c r="DY27" s="667"/>
      <c r="DZ27" s="667"/>
      <c r="EA27" s="667"/>
      <c r="EB27" s="667"/>
      <c r="EC27" s="668"/>
    </row>
    <row r="28" spans="2:133" ht="11.25" customHeight="1" x14ac:dyDescent="0.2">
      <c r="B28" s="631" t="s">
        <v>303</v>
      </c>
      <c r="C28" s="632"/>
      <c r="D28" s="632"/>
      <c r="E28" s="632"/>
      <c r="F28" s="632"/>
      <c r="G28" s="632"/>
      <c r="H28" s="632"/>
      <c r="I28" s="632"/>
      <c r="J28" s="632"/>
      <c r="K28" s="632"/>
      <c r="L28" s="632"/>
      <c r="M28" s="632"/>
      <c r="N28" s="632"/>
      <c r="O28" s="632"/>
      <c r="P28" s="632"/>
      <c r="Q28" s="633"/>
      <c r="R28" s="634" t="s">
        <v>129</v>
      </c>
      <c r="S28" s="635"/>
      <c r="T28" s="635"/>
      <c r="U28" s="635"/>
      <c r="V28" s="635"/>
      <c r="W28" s="635"/>
      <c r="X28" s="635"/>
      <c r="Y28" s="636"/>
      <c r="Z28" s="637" t="s">
        <v>129</v>
      </c>
      <c r="AA28" s="637"/>
      <c r="AB28" s="637"/>
      <c r="AC28" s="637"/>
      <c r="AD28" s="638" t="s">
        <v>129</v>
      </c>
      <c r="AE28" s="638"/>
      <c r="AF28" s="638"/>
      <c r="AG28" s="638"/>
      <c r="AH28" s="638"/>
      <c r="AI28" s="638"/>
      <c r="AJ28" s="638"/>
      <c r="AK28" s="638"/>
      <c r="AL28" s="639" t="s">
        <v>129</v>
      </c>
      <c r="AM28" s="640"/>
      <c r="AN28" s="640"/>
      <c r="AO28" s="641"/>
      <c r="AP28" s="631"/>
      <c r="AQ28" s="632"/>
      <c r="AR28" s="632"/>
      <c r="AS28" s="632"/>
      <c r="AT28" s="632"/>
      <c r="AU28" s="632"/>
      <c r="AV28" s="632"/>
      <c r="AW28" s="632"/>
      <c r="AX28" s="632"/>
      <c r="AY28" s="632"/>
      <c r="AZ28" s="632"/>
      <c r="BA28" s="632"/>
      <c r="BB28" s="632"/>
      <c r="BC28" s="632"/>
      <c r="BD28" s="632"/>
      <c r="BE28" s="632"/>
      <c r="BF28" s="633"/>
      <c r="BG28" s="634"/>
      <c r="BH28" s="635"/>
      <c r="BI28" s="635"/>
      <c r="BJ28" s="635"/>
      <c r="BK28" s="635"/>
      <c r="BL28" s="635"/>
      <c r="BM28" s="635"/>
      <c r="BN28" s="636"/>
      <c r="BO28" s="637"/>
      <c r="BP28" s="637"/>
      <c r="BQ28" s="637"/>
      <c r="BR28" s="637"/>
      <c r="BS28" s="643"/>
      <c r="BT28" s="635"/>
      <c r="BU28" s="635"/>
      <c r="BV28" s="635"/>
      <c r="BW28" s="635"/>
      <c r="BX28" s="635"/>
      <c r="BY28" s="635"/>
      <c r="BZ28" s="635"/>
      <c r="CA28" s="635"/>
      <c r="CB28" s="644"/>
      <c r="CD28" s="631" t="s">
        <v>304</v>
      </c>
      <c r="CE28" s="632"/>
      <c r="CF28" s="632"/>
      <c r="CG28" s="632"/>
      <c r="CH28" s="632"/>
      <c r="CI28" s="632"/>
      <c r="CJ28" s="632"/>
      <c r="CK28" s="632"/>
      <c r="CL28" s="632"/>
      <c r="CM28" s="632"/>
      <c r="CN28" s="632"/>
      <c r="CO28" s="632"/>
      <c r="CP28" s="632"/>
      <c r="CQ28" s="633"/>
      <c r="CR28" s="634">
        <v>433338</v>
      </c>
      <c r="CS28" s="635"/>
      <c r="CT28" s="635"/>
      <c r="CU28" s="635"/>
      <c r="CV28" s="635"/>
      <c r="CW28" s="635"/>
      <c r="CX28" s="635"/>
      <c r="CY28" s="636"/>
      <c r="CZ28" s="639">
        <v>13.3</v>
      </c>
      <c r="DA28" s="667"/>
      <c r="DB28" s="667"/>
      <c r="DC28" s="669"/>
      <c r="DD28" s="643">
        <v>424273</v>
      </c>
      <c r="DE28" s="635"/>
      <c r="DF28" s="635"/>
      <c r="DG28" s="635"/>
      <c r="DH28" s="635"/>
      <c r="DI28" s="635"/>
      <c r="DJ28" s="635"/>
      <c r="DK28" s="636"/>
      <c r="DL28" s="643">
        <v>424273</v>
      </c>
      <c r="DM28" s="635"/>
      <c r="DN28" s="635"/>
      <c r="DO28" s="635"/>
      <c r="DP28" s="635"/>
      <c r="DQ28" s="635"/>
      <c r="DR28" s="635"/>
      <c r="DS28" s="635"/>
      <c r="DT28" s="635"/>
      <c r="DU28" s="635"/>
      <c r="DV28" s="636"/>
      <c r="DW28" s="639">
        <v>18.8</v>
      </c>
      <c r="DX28" s="667"/>
      <c r="DY28" s="667"/>
      <c r="DZ28" s="667"/>
      <c r="EA28" s="667"/>
      <c r="EB28" s="667"/>
      <c r="EC28" s="668"/>
    </row>
    <row r="29" spans="2:133" ht="11.25" customHeight="1" x14ac:dyDescent="0.2">
      <c r="B29" s="631" t="s">
        <v>305</v>
      </c>
      <c r="C29" s="632"/>
      <c r="D29" s="632"/>
      <c r="E29" s="632"/>
      <c r="F29" s="632"/>
      <c r="G29" s="632"/>
      <c r="H29" s="632"/>
      <c r="I29" s="632"/>
      <c r="J29" s="632"/>
      <c r="K29" s="632"/>
      <c r="L29" s="632"/>
      <c r="M29" s="632"/>
      <c r="N29" s="632"/>
      <c r="O29" s="632"/>
      <c r="P29" s="632"/>
      <c r="Q29" s="633"/>
      <c r="R29" s="634">
        <v>3617</v>
      </c>
      <c r="S29" s="635"/>
      <c r="T29" s="635"/>
      <c r="U29" s="635"/>
      <c r="V29" s="635"/>
      <c r="W29" s="635"/>
      <c r="X29" s="635"/>
      <c r="Y29" s="636"/>
      <c r="Z29" s="637">
        <v>0.1</v>
      </c>
      <c r="AA29" s="637"/>
      <c r="AB29" s="637"/>
      <c r="AC29" s="637"/>
      <c r="AD29" s="638" t="s">
        <v>129</v>
      </c>
      <c r="AE29" s="638"/>
      <c r="AF29" s="638"/>
      <c r="AG29" s="638"/>
      <c r="AH29" s="638"/>
      <c r="AI29" s="638"/>
      <c r="AJ29" s="638"/>
      <c r="AK29" s="638"/>
      <c r="AL29" s="639" t="s">
        <v>129</v>
      </c>
      <c r="AM29" s="640"/>
      <c r="AN29" s="640"/>
      <c r="AO29" s="641"/>
      <c r="AP29" s="655"/>
      <c r="AQ29" s="656"/>
      <c r="AR29" s="656"/>
      <c r="AS29" s="656"/>
      <c r="AT29" s="656"/>
      <c r="AU29" s="656"/>
      <c r="AV29" s="656"/>
      <c r="AW29" s="656"/>
      <c r="AX29" s="656"/>
      <c r="AY29" s="656"/>
      <c r="AZ29" s="656"/>
      <c r="BA29" s="656"/>
      <c r="BB29" s="656"/>
      <c r="BC29" s="656"/>
      <c r="BD29" s="656"/>
      <c r="BE29" s="656"/>
      <c r="BF29" s="657"/>
      <c r="BG29" s="634"/>
      <c r="BH29" s="635"/>
      <c r="BI29" s="635"/>
      <c r="BJ29" s="635"/>
      <c r="BK29" s="635"/>
      <c r="BL29" s="635"/>
      <c r="BM29" s="635"/>
      <c r="BN29" s="636"/>
      <c r="BO29" s="637"/>
      <c r="BP29" s="637"/>
      <c r="BQ29" s="637"/>
      <c r="BR29" s="637"/>
      <c r="BS29" s="638"/>
      <c r="BT29" s="638"/>
      <c r="BU29" s="638"/>
      <c r="BV29" s="638"/>
      <c r="BW29" s="638"/>
      <c r="BX29" s="638"/>
      <c r="BY29" s="638"/>
      <c r="BZ29" s="638"/>
      <c r="CA29" s="638"/>
      <c r="CB29" s="642"/>
      <c r="CD29" s="672" t="s">
        <v>306</v>
      </c>
      <c r="CE29" s="673"/>
      <c r="CF29" s="631" t="s">
        <v>70</v>
      </c>
      <c r="CG29" s="632"/>
      <c r="CH29" s="632"/>
      <c r="CI29" s="632"/>
      <c r="CJ29" s="632"/>
      <c r="CK29" s="632"/>
      <c r="CL29" s="632"/>
      <c r="CM29" s="632"/>
      <c r="CN29" s="632"/>
      <c r="CO29" s="632"/>
      <c r="CP29" s="632"/>
      <c r="CQ29" s="633"/>
      <c r="CR29" s="634">
        <v>433242</v>
      </c>
      <c r="CS29" s="665"/>
      <c r="CT29" s="665"/>
      <c r="CU29" s="665"/>
      <c r="CV29" s="665"/>
      <c r="CW29" s="665"/>
      <c r="CX29" s="665"/>
      <c r="CY29" s="666"/>
      <c r="CZ29" s="639">
        <v>13.3</v>
      </c>
      <c r="DA29" s="667"/>
      <c r="DB29" s="667"/>
      <c r="DC29" s="669"/>
      <c r="DD29" s="643">
        <v>424177</v>
      </c>
      <c r="DE29" s="665"/>
      <c r="DF29" s="665"/>
      <c r="DG29" s="665"/>
      <c r="DH29" s="665"/>
      <c r="DI29" s="665"/>
      <c r="DJ29" s="665"/>
      <c r="DK29" s="666"/>
      <c r="DL29" s="643">
        <v>424177</v>
      </c>
      <c r="DM29" s="665"/>
      <c r="DN29" s="665"/>
      <c r="DO29" s="665"/>
      <c r="DP29" s="665"/>
      <c r="DQ29" s="665"/>
      <c r="DR29" s="665"/>
      <c r="DS29" s="665"/>
      <c r="DT29" s="665"/>
      <c r="DU29" s="665"/>
      <c r="DV29" s="666"/>
      <c r="DW29" s="639">
        <v>18.8</v>
      </c>
      <c r="DX29" s="667"/>
      <c r="DY29" s="667"/>
      <c r="DZ29" s="667"/>
      <c r="EA29" s="667"/>
      <c r="EB29" s="667"/>
      <c r="EC29" s="668"/>
    </row>
    <row r="30" spans="2:133" ht="11.25" customHeight="1" x14ac:dyDescent="0.2">
      <c r="B30" s="631" t="s">
        <v>307</v>
      </c>
      <c r="C30" s="632"/>
      <c r="D30" s="632"/>
      <c r="E30" s="632"/>
      <c r="F30" s="632"/>
      <c r="G30" s="632"/>
      <c r="H30" s="632"/>
      <c r="I30" s="632"/>
      <c r="J30" s="632"/>
      <c r="K30" s="632"/>
      <c r="L30" s="632"/>
      <c r="M30" s="632"/>
      <c r="N30" s="632"/>
      <c r="O30" s="632"/>
      <c r="P30" s="632"/>
      <c r="Q30" s="633"/>
      <c r="R30" s="634">
        <v>17734</v>
      </c>
      <c r="S30" s="635"/>
      <c r="T30" s="635"/>
      <c r="U30" s="635"/>
      <c r="V30" s="635"/>
      <c r="W30" s="635"/>
      <c r="X30" s="635"/>
      <c r="Y30" s="636"/>
      <c r="Z30" s="637">
        <v>0.5</v>
      </c>
      <c r="AA30" s="637"/>
      <c r="AB30" s="637"/>
      <c r="AC30" s="637"/>
      <c r="AD30" s="638">
        <v>1648</v>
      </c>
      <c r="AE30" s="638"/>
      <c r="AF30" s="638"/>
      <c r="AG30" s="638"/>
      <c r="AH30" s="638"/>
      <c r="AI30" s="638"/>
      <c r="AJ30" s="638"/>
      <c r="AK30" s="638"/>
      <c r="AL30" s="639">
        <v>0.1</v>
      </c>
      <c r="AM30" s="640"/>
      <c r="AN30" s="640"/>
      <c r="AO30" s="641"/>
      <c r="AP30" s="616" t="s">
        <v>225</v>
      </c>
      <c r="AQ30" s="617"/>
      <c r="AR30" s="617"/>
      <c r="AS30" s="617"/>
      <c r="AT30" s="617"/>
      <c r="AU30" s="617"/>
      <c r="AV30" s="617"/>
      <c r="AW30" s="617"/>
      <c r="AX30" s="617"/>
      <c r="AY30" s="617"/>
      <c r="AZ30" s="617"/>
      <c r="BA30" s="617"/>
      <c r="BB30" s="617"/>
      <c r="BC30" s="617"/>
      <c r="BD30" s="617"/>
      <c r="BE30" s="617"/>
      <c r="BF30" s="618"/>
      <c r="BG30" s="616" t="s">
        <v>308</v>
      </c>
      <c r="BH30" s="670"/>
      <c r="BI30" s="670"/>
      <c r="BJ30" s="670"/>
      <c r="BK30" s="670"/>
      <c r="BL30" s="670"/>
      <c r="BM30" s="670"/>
      <c r="BN30" s="670"/>
      <c r="BO30" s="670"/>
      <c r="BP30" s="670"/>
      <c r="BQ30" s="671"/>
      <c r="BR30" s="616" t="s">
        <v>309</v>
      </c>
      <c r="BS30" s="670"/>
      <c r="BT30" s="670"/>
      <c r="BU30" s="670"/>
      <c r="BV30" s="670"/>
      <c r="BW30" s="670"/>
      <c r="BX30" s="670"/>
      <c r="BY30" s="670"/>
      <c r="BZ30" s="670"/>
      <c r="CA30" s="670"/>
      <c r="CB30" s="671"/>
      <c r="CD30" s="674"/>
      <c r="CE30" s="675"/>
      <c r="CF30" s="631" t="s">
        <v>310</v>
      </c>
      <c r="CG30" s="632"/>
      <c r="CH30" s="632"/>
      <c r="CI30" s="632"/>
      <c r="CJ30" s="632"/>
      <c r="CK30" s="632"/>
      <c r="CL30" s="632"/>
      <c r="CM30" s="632"/>
      <c r="CN30" s="632"/>
      <c r="CO30" s="632"/>
      <c r="CP30" s="632"/>
      <c r="CQ30" s="633"/>
      <c r="CR30" s="634">
        <v>416749</v>
      </c>
      <c r="CS30" s="635"/>
      <c r="CT30" s="635"/>
      <c r="CU30" s="635"/>
      <c r="CV30" s="635"/>
      <c r="CW30" s="635"/>
      <c r="CX30" s="635"/>
      <c r="CY30" s="636"/>
      <c r="CZ30" s="639">
        <v>12.8</v>
      </c>
      <c r="DA30" s="667"/>
      <c r="DB30" s="667"/>
      <c r="DC30" s="669"/>
      <c r="DD30" s="643">
        <v>407684</v>
      </c>
      <c r="DE30" s="635"/>
      <c r="DF30" s="635"/>
      <c r="DG30" s="635"/>
      <c r="DH30" s="635"/>
      <c r="DI30" s="635"/>
      <c r="DJ30" s="635"/>
      <c r="DK30" s="636"/>
      <c r="DL30" s="643">
        <v>407684</v>
      </c>
      <c r="DM30" s="635"/>
      <c r="DN30" s="635"/>
      <c r="DO30" s="635"/>
      <c r="DP30" s="635"/>
      <c r="DQ30" s="635"/>
      <c r="DR30" s="635"/>
      <c r="DS30" s="635"/>
      <c r="DT30" s="635"/>
      <c r="DU30" s="635"/>
      <c r="DV30" s="636"/>
      <c r="DW30" s="639">
        <v>18.100000000000001</v>
      </c>
      <c r="DX30" s="667"/>
      <c r="DY30" s="667"/>
      <c r="DZ30" s="667"/>
      <c r="EA30" s="667"/>
      <c r="EB30" s="667"/>
      <c r="EC30" s="668"/>
    </row>
    <row r="31" spans="2:133" ht="11.25" customHeight="1" x14ac:dyDescent="0.2">
      <c r="B31" s="631" t="s">
        <v>311</v>
      </c>
      <c r="C31" s="632"/>
      <c r="D31" s="632"/>
      <c r="E31" s="632"/>
      <c r="F31" s="632"/>
      <c r="G31" s="632"/>
      <c r="H31" s="632"/>
      <c r="I31" s="632"/>
      <c r="J31" s="632"/>
      <c r="K31" s="632"/>
      <c r="L31" s="632"/>
      <c r="M31" s="632"/>
      <c r="N31" s="632"/>
      <c r="O31" s="632"/>
      <c r="P31" s="632"/>
      <c r="Q31" s="633"/>
      <c r="R31" s="634">
        <v>6422</v>
      </c>
      <c r="S31" s="635"/>
      <c r="T31" s="635"/>
      <c r="U31" s="635"/>
      <c r="V31" s="635"/>
      <c r="W31" s="635"/>
      <c r="X31" s="635"/>
      <c r="Y31" s="636"/>
      <c r="Z31" s="637">
        <v>0.2</v>
      </c>
      <c r="AA31" s="637"/>
      <c r="AB31" s="637"/>
      <c r="AC31" s="637"/>
      <c r="AD31" s="638" t="s">
        <v>129</v>
      </c>
      <c r="AE31" s="638"/>
      <c r="AF31" s="638"/>
      <c r="AG31" s="638"/>
      <c r="AH31" s="638"/>
      <c r="AI31" s="638"/>
      <c r="AJ31" s="638"/>
      <c r="AK31" s="638"/>
      <c r="AL31" s="639" t="s">
        <v>129</v>
      </c>
      <c r="AM31" s="640"/>
      <c r="AN31" s="640"/>
      <c r="AO31" s="641"/>
      <c r="AP31" s="678" t="s">
        <v>312</v>
      </c>
      <c r="AQ31" s="679"/>
      <c r="AR31" s="679"/>
      <c r="AS31" s="679"/>
      <c r="AT31" s="684" t="s">
        <v>313</v>
      </c>
      <c r="AU31" s="209"/>
      <c r="AV31" s="209"/>
      <c r="AW31" s="209"/>
      <c r="AX31" s="620" t="s">
        <v>189</v>
      </c>
      <c r="AY31" s="621"/>
      <c r="AZ31" s="621"/>
      <c r="BA31" s="621"/>
      <c r="BB31" s="621"/>
      <c r="BC31" s="621"/>
      <c r="BD31" s="621"/>
      <c r="BE31" s="621"/>
      <c r="BF31" s="622"/>
      <c r="BG31" s="687">
        <v>97.9</v>
      </c>
      <c r="BH31" s="688"/>
      <c r="BI31" s="688"/>
      <c r="BJ31" s="688"/>
      <c r="BK31" s="688"/>
      <c r="BL31" s="688"/>
      <c r="BM31" s="629">
        <v>73.400000000000006</v>
      </c>
      <c r="BN31" s="688"/>
      <c r="BO31" s="688"/>
      <c r="BP31" s="688"/>
      <c r="BQ31" s="689"/>
      <c r="BR31" s="687">
        <v>94.7</v>
      </c>
      <c r="BS31" s="688"/>
      <c r="BT31" s="688"/>
      <c r="BU31" s="688"/>
      <c r="BV31" s="688"/>
      <c r="BW31" s="688"/>
      <c r="BX31" s="629">
        <v>75.099999999999994</v>
      </c>
      <c r="BY31" s="688"/>
      <c r="BZ31" s="688"/>
      <c r="CA31" s="688"/>
      <c r="CB31" s="689"/>
      <c r="CD31" s="674"/>
      <c r="CE31" s="675"/>
      <c r="CF31" s="631" t="s">
        <v>314</v>
      </c>
      <c r="CG31" s="632"/>
      <c r="CH31" s="632"/>
      <c r="CI31" s="632"/>
      <c r="CJ31" s="632"/>
      <c r="CK31" s="632"/>
      <c r="CL31" s="632"/>
      <c r="CM31" s="632"/>
      <c r="CN31" s="632"/>
      <c r="CO31" s="632"/>
      <c r="CP31" s="632"/>
      <c r="CQ31" s="633"/>
      <c r="CR31" s="634">
        <v>16493</v>
      </c>
      <c r="CS31" s="665"/>
      <c r="CT31" s="665"/>
      <c r="CU31" s="665"/>
      <c r="CV31" s="665"/>
      <c r="CW31" s="665"/>
      <c r="CX31" s="665"/>
      <c r="CY31" s="666"/>
      <c r="CZ31" s="639">
        <v>0.5</v>
      </c>
      <c r="DA31" s="667"/>
      <c r="DB31" s="667"/>
      <c r="DC31" s="669"/>
      <c r="DD31" s="643">
        <v>16493</v>
      </c>
      <c r="DE31" s="665"/>
      <c r="DF31" s="665"/>
      <c r="DG31" s="665"/>
      <c r="DH31" s="665"/>
      <c r="DI31" s="665"/>
      <c r="DJ31" s="665"/>
      <c r="DK31" s="666"/>
      <c r="DL31" s="643">
        <v>16493</v>
      </c>
      <c r="DM31" s="665"/>
      <c r="DN31" s="665"/>
      <c r="DO31" s="665"/>
      <c r="DP31" s="665"/>
      <c r="DQ31" s="665"/>
      <c r="DR31" s="665"/>
      <c r="DS31" s="665"/>
      <c r="DT31" s="665"/>
      <c r="DU31" s="665"/>
      <c r="DV31" s="666"/>
      <c r="DW31" s="639">
        <v>0.7</v>
      </c>
      <c r="DX31" s="667"/>
      <c r="DY31" s="667"/>
      <c r="DZ31" s="667"/>
      <c r="EA31" s="667"/>
      <c r="EB31" s="667"/>
      <c r="EC31" s="668"/>
    </row>
    <row r="32" spans="2:133" ht="11.25" customHeight="1" x14ac:dyDescent="0.2">
      <c r="B32" s="631" t="s">
        <v>315</v>
      </c>
      <c r="C32" s="632"/>
      <c r="D32" s="632"/>
      <c r="E32" s="632"/>
      <c r="F32" s="632"/>
      <c r="G32" s="632"/>
      <c r="H32" s="632"/>
      <c r="I32" s="632"/>
      <c r="J32" s="632"/>
      <c r="K32" s="632"/>
      <c r="L32" s="632"/>
      <c r="M32" s="632"/>
      <c r="N32" s="632"/>
      <c r="O32" s="632"/>
      <c r="P32" s="632"/>
      <c r="Q32" s="633"/>
      <c r="R32" s="634">
        <v>380970</v>
      </c>
      <c r="S32" s="635"/>
      <c r="T32" s="635"/>
      <c r="U32" s="635"/>
      <c r="V32" s="635"/>
      <c r="W32" s="635"/>
      <c r="X32" s="635"/>
      <c r="Y32" s="636"/>
      <c r="Z32" s="637">
        <v>11.1</v>
      </c>
      <c r="AA32" s="637"/>
      <c r="AB32" s="637"/>
      <c r="AC32" s="637"/>
      <c r="AD32" s="638" t="s">
        <v>129</v>
      </c>
      <c r="AE32" s="638"/>
      <c r="AF32" s="638"/>
      <c r="AG32" s="638"/>
      <c r="AH32" s="638"/>
      <c r="AI32" s="638"/>
      <c r="AJ32" s="638"/>
      <c r="AK32" s="638"/>
      <c r="AL32" s="639" t="s">
        <v>129</v>
      </c>
      <c r="AM32" s="640"/>
      <c r="AN32" s="640"/>
      <c r="AO32" s="641"/>
      <c r="AP32" s="680"/>
      <c r="AQ32" s="681"/>
      <c r="AR32" s="681"/>
      <c r="AS32" s="681"/>
      <c r="AT32" s="685"/>
      <c r="AU32" s="205" t="s">
        <v>316</v>
      </c>
      <c r="AX32" s="631" t="s">
        <v>317</v>
      </c>
      <c r="AY32" s="632"/>
      <c r="AZ32" s="632"/>
      <c r="BA32" s="632"/>
      <c r="BB32" s="632"/>
      <c r="BC32" s="632"/>
      <c r="BD32" s="632"/>
      <c r="BE32" s="632"/>
      <c r="BF32" s="633"/>
      <c r="BG32" s="690">
        <v>98.2</v>
      </c>
      <c r="BH32" s="665"/>
      <c r="BI32" s="665"/>
      <c r="BJ32" s="665"/>
      <c r="BK32" s="665"/>
      <c r="BL32" s="665"/>
      <c r="BM32" s="640">
        <v>94.7</v>
      </c>
      <c r="BN32" s="665"/>
      <c r="BO32" s="665"/>
      <c r="BP32" s="665"/>
      <c r="BQ32" s="691"/>
      <c r="BR32" s="690">
        <v>98.8</v>
      </c>
      <c r="BS32" s="665"/>
      <c r="BT32" s="665"/>
      <c r="BU32" s="665"/>
      <c r="BV32" s="665"/>
      <c r="BW32" s="665"/>
      <c r="BX32" s="640">
        <v>95.5</v>
      </c>
      <c r="BY32" s="665"/>
      <c r="BZ32" s="665"/>
      <c r="CA32" s="665"/>
      <c r="CB32" s="691"/>
      <c r="CD32" s="676"/>
      <c r="CE32" s="677"/>
      <c r="CF32" s="631" t="s">
        <v>318</v>
      </c>
      <c r="CG32" s="632"/>
      <c r="CH32" s="632"/>
      <c r="CI32" s="632"/>
      <c r="CJ32" s="632"/>
      <c r="CK32" s="632"/>
      <c r="CL32" s="632"/>
      <c r="CM32" s="632"/>
      <c r="CN32" s="632"/>
      <c r="CO32" s="632"/>
      <c r="CP32" s="632"/>
      <c r="CQ32" s="633"/>
      <c r="CR32" s="634">
        <v>96</v>
      </c>
      <c r="CS32" s="635"/>
      <c r="CT32" s="635"/>
      <c r="CU32" s="635"/>
      <c r="CV32" s="635"/>
      <c r="CW32" s="635"/>
      <c r="CX32" s="635"/>
      <c r="CY32" s="636"/>
      <c r="CZ32" s="639">
        <v>0</v>
      </c>
      <c r="DA32" s="667"/>
      <c r="DB32" s="667"/>
      <c r="DC32" s="669"/>
      <c r="DD32" s="643">
        <v>96</v>
      </c>
      <c r="DE32" s="635"/>
      <c r="DF32" s="635"/>
      <c r="DG32" s="635"/>
      <c r="DH32" s="635"/>
      <c r="DI32" s="635"/>
      <c r="DJ32" s="635"/>
      <c r="DK32" s="636"/>
      <c r="DL32" s="643">
        <v>96</v>
      </c>
      <c r="DM32" s="635"/>
      <c r="DN32" s="635"/>
      <c r="DO32" s="635"/>
      <c r="DP32" s="635"/>
      <c r="DQ32" s="635"/>
      <c r="DR32" s="635"/>
      <c r="DS32" s="635"/>
      <c r="DT32" s="635"/>
      <c r="DU32" s="635"/>
      <c r="DV32" s="636"/>
      <c r="DW32" s="639">
        <v>0</v>
      </c>
      <c r="DX32" s="667"/>
      <c r="DY32" s="667"/>
      <c r="DZ32" s="667"/>
      <c r="EA32" s="667"/>
      <c r="EB32" s="667"/>
      <c r="EC32" s="668"/>
    </row>
    <row r="33" spans="2:133" ht="11.25" customHeight="1" x14ac:dyDescent="0.2">
      <c r="B33" s="652" t="s">
        <v>319</v>
      </c>
      <c r="C33" s="653"/>
      <c r="D33" s="653"/>
      <c r="E33" s="653"/>
      <c r="F33" s="653"/>
      <c r="G33" s="653"/>
      <c r="H33" s="653"/>
      <c r="I33" s="653"/>
      <c r="J33" s="653"/>
      <c r="K33" s="653"/>
      <c r="L33" s="653"/>
      <c r="M33" s="653"/>
      <c r="N33" s="653"/>
      <c r="O33" s="653"/>
      <c r="P33" s="653"/>
      <c r="Q33" s="654"/>
      <c r="R33" s="634" t="s">
        <v>129</v>
      </c>
      <c r="S33" s="635"/>
      <c r="T33" s="635"/>
      <c r="U33" s="635"/>
      <c r="V33" s="635"/>
      <c r="W33" s="635"/>
      <c r="X33" s="635"/>
      <c r="Y33" s="636"/>
      <c r="Z33" s="637" t="s">
        <v>129</v>
      </c>
      <c r="AA33" s="637"/>
      <c r="AB33" s="637"/>
      <c r="AC33" s="637"/>
      <c r="AD33" s="638" t="s">
        <v>129</v>
      </c>
      <c r="AE33" s="638"/>
      <c r="AF33" s="638"/>
      <c r="AG33" s="638"/>
      <c r="AH33" s="638"/>
      <c r="AI33" s="638"/>
      <c r="AJ33" s="638"/>
      <c r="AK33" s="638"/>
      <c r="AL33" s="639" t="s">
        <v>129</v>
      </c>
      <c r="AM33" s="640"/>
      <c r="AN33" s="640"/>
      <c r="AO33" s="641"/>
      <c r="AP33" s="682"/>
      <c r="AQ33" s="683"/>
      <c r="AR33" s="683"/>
      <c r="AS33" s="683"/>
      <c r="AT33" s="686"/>
      <c r="AU33" s="210"/>
      <c r="AV33" s="210"/>
      <c r="AW33" s="210"/>
      <c r="AX33" s="655" t="s">
        <v>320</v>
      </c>
      <c r="AY33" s="656"/>
      <c r="AZ33" s="656"/>
      <c r="BA33" s="656"/>
      <c r="BB33" s="656"/>
      <c r="BC33" s="656"/>
      <c r="BD33" s="656"/>
      <c r="BE33" s="656"/>
      <c r="BF33" s="657"/>
      <c r="BG33" s="692">
        <v>97.3</v>
      </c>
      <c r="BH33" s="693"/>
      <c r="BI33" s="693"/>
      <c r="BJ33" s="693"/>
      <c r="BK33" s="693"/>
      <c r="BL33" s="693"/>
      <c r="BM33" s="694">
        <v>63.8</v>
      </c>
      <c r="BN33" s="693"/>
      <c r="BO33" s="693"/>
      <c r="BP33" s="693"/>
      <c r="BQ33" s="695"/>
      <c r="BR33" s="692">
        <v>92.8</v>
      </c>
      <c r="BS33" s="693"/>
      <c r="BT33" s="693"/>
      <c r="BU33" s="693"/>
      <c r="BV33" s="693"/>
      <c r="BW33" s="693"/>
      <c r="BX33" s="694">
        <v>67.7</v>
      </c>
      <c r="BY33" s="693"/>
      <c r="BZ33" s="693"/>
      <c r="CA33" s="693"/>
      <c r="CB33" s="695"/>
      <c r="CD33" s="631" t="s">
        <v>321</v>
      </c>
      <c r="CE33" s="632"/>
      <c r="CF33" s="632"/>
      <c r="CG33" s="632"/>
      <c r="CH33" s="632"/>
      <c r="CI33" s="632"/>
      <c r="CJ33" s="632"/>
      <c r="CK33" s="632"/>
      <c r="CL33" s="632"/>
      <c r="CM33" s="632"/>
      <c r="CN33" s="632"/>
      <c r="CO33" s="632"/>
      <c r="CP33" s="632"/>
      <c r="CQ33" s="633"/>
      <c r="CR33" s="634">
        <v>1653232</v>
      </c>
      <c r="CS33" s="665"/>
      <c r="CT33" s="665"/>
      <c r="CU33" s="665"/>
      <c r="CV33" s="665"/>
      <c r="CW33" s="665"/>
      <c r="CX33" s="665"/>
      <c r="CY33" s="666"/>
      <c r="CZ33" s="639">
        <v>50.8</v>
      </c>
      <c r="DA33" s="667"/>
      <c r="DB33" s="667"/>
      <c r="DC33" s="669"/>
      <c r="DD33" s="643">
        <v>1428075</v>
      </c>
      <c r="DE33" s="665"/>
      <c r="DF33" s="665"/>
      <c r="DG33" s="665"/>
      <c r="DH33" s="665"/>
      <c r="DI33" s="665"/>
      <c r="DJ33" s="665"/>
      <c r="DK33" s="666"/>
      <c r="DL33" s="643">
        <v>929382</v>
      </c>
      <c r="DM33" s="665"/>
      <c r="DN33" s="665"/>
      <c r="DO33" s="665"/>
      <c r="DP33" s="665"/>
      <c r="DQ33" s="665"/>
      <c r="DR33" s="665"/>
      <c r="DS33" s="665"/>
      <c r="DT33" s="665"/>
      <c r="DU33" s="665"/>
      <c r="DV33" s="666"/>
      <c r="DW33" s="639">
        <v>41.2</v>
      </c>
      <c r="DX33" s="667"/>
      <c r="DY33" s="667"/>
      <c r="DZ33" s="667"/>
      <c r="EA33" s="667"/>
      <c r="EB33" s="667"/>
      <c r="EC33" s="668"/>
    </row>
    <row r="34" spans="2:133" ht="11.25" customHeight="1" x14ac:dyDescent="0.2">
      <c r="B34" s="631" t="s">
        <v>322</v>
      </c>
      <c r="C34" s="632"/>
      <c r="D34" s="632"/>
      <c r="E34" s="632"/>
      <c r="F34" s="632"/>
      <c r="G34" s="632"/>
      <c r="H34" s="632"/>
      <c r="I34" s="632"/>
      <c r="J34" s="632"/>
      <c r="K34" s="632"/>
      <c r="L34" s="632"/>
      <c r="M34" s="632"/>
      <c r="N34" s="632"/>
      <c r="O34" s="632"/>
      <c r="P34" s="632"/>
      <c r="Q34" s="633"/>
      <c r="R34" s="634">
        <v>158770</v>
      </c>
      <c r="S34" s="635"/>
      <c r="T34" s="635"/>
      <c r="U34" s="635"/>
      <c r="V34" s="635"/>
      <c r="W34" s="635"/>
      <c r="X34" s="635"/>
      <c r="Y34" s="636"/>
      <c r="Z34" s="637">
        <v>4.5999999999999996</v>
      </c>
      <c r="AA34" s="637"/>
      <c r="AB34" s="637"/>
      <c r="AC34" s="637"/>
      <c r="AD34" s="638" t="s">
        <v>129</v>
      </c>
      <c r="AE34" s="638"/>
      <c r="AF34" s="638"/>
      <c r="AG34" s="638"/>
      <c r="AH34" s="638"/>
      <c r="AI34" s="638"/>
      <c r="AJ34" s="638"/>
      <c r="AK34" s="638"/>
      <c r="AL34" s="639" t="s">
        <v>129</v>
      </c>
      <c r="AM34" s="640"/>
      <c r="AN34" s="640"/>
      <c r="AO34" s="641"/>
      <c r="AP34" s="213"/>
      <c r="AQ34" s="214"/>
      <c r="AS34" s="209"/>
      <c r="AT34" s="209"/>
      <c r="AU34" s="209"/>
      <c r="AV34" s="209"/>
      <c r="AW34" s="209"/>
      <c r="AX34" s="209"/>
      <c r="AY34" s="209"/>
      <c r="AZ34" s="209"/>
      <c r="BA34" s="209"/>
      <c r="BB34" s="209"/>
      <c r="BC34" s="209"/>
      <c r="BD34" s="209"/>
      <c r="BE34" s="209"/>
      <c r="BF34" s="209"/>
      <c r="BG34" s="214"/>
      <c r="BH34" s="214"/>
      <c r="BI34" s="214"/>
      <c r="BJ34" s="214"/>
      <c r="BK34" s="214"/>
      <c r="BL34" s="214"/>
      <c r="BM34" s="214"/>
      <c r="BN34" s="214"/>
      <c r="BO34" s="214"/>
      <c r="BP34" s="214"/>
      <c r="BQ34" s="214"/>
      <c r="BR34" s="214"/>
      <c r="BS34" s="214"/>
      <c r="BT34" s="214"/>
      <c r="BU34" s="214"/>
      <c r="BV34" s="214"/>
      <c r="BW34" s="214"/>
      <c r="BX34" s="214"/>
      <c r="BY34" s="214"/>
      <c r="BZ34" s="214"/>
      <c r="CA34" s="214"/>
      <c r="CB34" s="214"/>
      <c r="CD34" s="631" t="s">
        <v>323</v>
      </c>
      <c r="CE34" s="632"/>
      <c r="CF34" s="632"/>
      <c r="CG34" s="632"/>
      <c r="CH34" s="632"/>
      <c r="CI34" s="632"/>
      <c r="CJ34" s="632"/>
      <c r="CK34" s="632"/>
      <c r="CL34" s="632"/>
      <c r="CM34" s="632"/>
      <c r="CN34" s="632"/>
      <c r="CO34" s="632"/>
      <c r="CP34" s="632"/>
      <c r="CQ34" s="633"/>
      <c r="CR34" s="634">
        <v>371738</v>
      </c>
      <c r="CS34" s="635"/>
      <c r="CT34" s="635"/>
      <c r="CU34" s="635"/>
      <c r="CV34" s="635"/>
      <c r="CW34" s="635"/>
      <c r="CX34" s="635"/>
      <c r="CY34" s="636"/>
      <c r="CZ34" s="639">
        <v>11.4</v>
      </c>
      <c r="DA34" s="667"/>
      <c r="DB34" s="667"/>
      <c r="DC34" s="669"/>
      <c r="DD34" s="643">
        <v>252870</v>
      </c>
      <c r="DE34" s="635"/>
      <c r="DF34" s="635"/>
      <c r="DG34" s="635"/>
      <c r="DH34" s="635"/>
      <c r="DI34" s="635"/>
      <c r="DJ34" s="635"/>
      <c r="DK34" s="636"/>
      <c r="DL34" s="643">
        <v>199089</v>
      </c>
      <c r="DM34" s="635"/>
      <c r="DN34" s="635"/>
      <c r="DO34" s="635"/>
      <c r="DP34" s="635"/>
      <c r="DQ34" s="635"/>
      <c r="DR34" s="635"/>
      <c r="DS34" s="635"/>
      <c r="DT34" s="635"/>
      <c r="DU34" s="635"/>
      <c r="DV34" s="636"/>
      <c r="DW34" s="639">
        <v>8.8000000000000007</v>
      </c>
      <c r="DX34" s="667"/>
      <c r="DY34" s="667"/>
      <c r="DZ34" s="667"/>
      <c r="EA34" s="667"/>
      <c r="EB34" s="667"/>
      <c r="EC34" s="668"/>
    </row>
    <row r="35" spans="2:133" ht="11.25" customHeight="1" x14ac:dyDescent="0.2">
      <c r="B35" s="631" t="s">
        <v>324</v>
      </c>
      <c r="C35" s="632"/>
      <c r="D35" s="632"/>
      <c r="E35" s="632"/>
      <c r="F35" s="632"/>
      <c r="G35" s="632"/>
      <c r="H35" s="632"/>
      <c r="I35" s="632"/>
      <c r="J35" s="632"/>
      <c r="K35" s="632"/>
      <c r="L35" s="632"/>
      <c r="M35" s="632"/>
      <c r="N35" s="632"/>
      <c r="O35" s="632"/>
      <c r="P35" s="632"/>
      <c r="Q35" s="633"/>
      <c r="R35" s="634">
        <v>5994</v>
      </c>
      <c r="S35" s="635"/>
      <c r="T35" s="635"/>
      <c r="U35" s="635"/>
      <c r="V35" s="635"/>
      <c r="W35" s="635"/>
      <c r="X35" s="635"/>
      <c r="Y35" s="636"/>
      <c r="Z35" s="637">
        <v>0.2</v>
      </c>
      <c r="AA35" s="637"/>
      <c r="AB35" s="637"/>
      <c r="AC35" s="637"/>
      <c r="AD35" s="638">
        <v>4523</v>
      </c>
      <c r="AE35" s="638"/>
      <c r="AF35" s="638"/>
      <c r="AG35" s="638"/>
      <c r="AH35" s="638"/>
      <c r="AI35" s="638"/>
      <c r="AJ35" s="638"/>
      <c r="AK35" s="638"/>
      <c r="AL35" s="639">
        <v>0.2</v>
      </c>
      <c r="AM35" s="640"/>
      <c r="AN35" s="640"/>
      <c r="AO35" s="641"/>
      <c r="AP35" s="215"/>
      <c r="AQ35" s="616" t="s">
        <v>325</v>
      </c>
      <c r="AR35" s="617"/>
      <c r="AS35" s="617"/>
      <c r="AT35" s="617"/>
      <c r="AU35" s="617"/>
      <c r="AV35" s="617"/>
      <c r="AW35" s="617"/>
      <c r="AX35" s="617"/>
      <c r="AY35" s="617"/>
      <c r="AZ35" s="617"/>
      <c r="BA35" s="617"/>
      <c r="BB35" s="617"/>
      <c r="BC35" s="617"/>
      <c r="BD35" s="617"/>
      <c r="BE35" s="617"/>
      <c r="BF35" s="618"/>
      <c r="BG35" s="616" t="s">
        <v>326</v>
      </c>
      <c r="BH35" s="617"/>
      <c r="BI35" s="617"/>
      <c r="BJ35" s="617"/>
      <c r="BK35" s="617"/>
      <c r="BL35" s="617"/>
      <c r="BM35" s="617"/>
      <c r="BN35" s="617"/>
      <c r="BO35" s="617"/>
      <c r="BP35" s="617"/>
      <c r="BQ35" s="617"/>
      <c r="BR35" s="617"/>
      <c r="BS35" s="617"/>
      <c r="BT35" s="617"/>
      <c r="BU35" s="617"/>
      <c r="BV35" s="617"/>
      <c r="BW35" s="617"/>
      <c r="BX35" s="617"/>
      <c r="BY35" s="617"/>
      <c r="BZ35" s="617"/>
      <c r="CA35" s="617"/>
      <c r="CB35" s="618"/>
      <c r="CD35" s="631" t="s">
        <v>327</v>
      </c>
      <c r="CE35" s="632"/>
      <c r="CF35" s="632"/>
      <c r="CG35" s="632"/>
      <c r="CH35" s="632"/>
      <c r="CI35" s="632"/>
      <c r="CJ35" s="632"/>
      <c r="CK35" s="632"/>
      <c r="CL35" s="632"/>
      <c r="CM35" s="632"/>
      <c r="CN35" s="632"/>
      <c r="CO35" s="632"/>
      <c r="CP35" s="632"/>
      <c r="CQ35" s="633"/>
      <c r="CR35" s="634">
        <v>95030</v>
      </c>
      <c r="CS35" s="665"/>
      <c r="CT35" s="665"/>
      <c r="CU35" s="665"/>
      <c r="CV35" s="665"/>
      <c r="CW35" s="665"/>
      <c r="CX35" s="665"/>
      <c r="CY35" s="666"/>
      <c r="CZ35" s="639">
        <v>2.9</v>
      </c>
      <c r="DA35" s="667"/>
      <c r="DB35" s="667"/>
      <c r="DC35" s="669"/>
      <c r="DD35" s="643">
        <v>88300</v>
      </c>
      <c r="DE35" s="665"/>
      <c r="DF35" s="665"/>
      <c r="DG35" s="665"/>
      <c r="DH35" s="665"/>
      <c r="DI35" s="665"/>
      <c r="DJ35" s="665"/>
      <c r="DK35" s="666"/>
      <c r="DL35" s="643">
        <v>55687</v>
      </c>
      <c r="DM35" s="665"/>
      <c r="DN35" s="665"/>
      <c r="DO35" s="665"/>
      <c r="DP35" s="665"/>
      <c r="DQ35" s="665"/>
      <c r="DR35" s="665"/>
      <c r="DS35" s="665"/>
      <c r="DT35" s="665"/>
      <c r="DU35" s="665"/>
      <c r="DV35" s="666"/>
      <c r="DW35" s="639">
        <v>2.5</v>
      </c>
      <c r="DX35" s="667"/>
      <c r="DY35" s="667"/>
      <c r="DZ35" s="667"/>
      <c r="EA35" s="667"/>
      <c r="EB35" s="667"/>
      <c r="EC35" s="668"/>
    </row>
    <row r="36" spans="2:133" ht="11.25" customHeight="1" x14ac:dyDescent="0.2">
      <c r="B36" s="631" t="s">
        <v>328</v>
      </c>
      <c r="C36" s="632"/>
      <c r="D36" s="632"/>
      <c r="E36" s="632"/>
      <c r="F36" s="632"/>
      <c r="G36" s="632"/>
      <c r="H36" s="632"/>
      <c r="I36" s="632"/>
      <c r="J36" s="632"/>
      <c r="K36" s="632"/>
      <c r="L36" s="632"/>
      <c r="M36" s="632"/>
      <c r="N36" s="632"/>
      <c r="O36" s="632"/>
      <c r="P36" s="632"/>
      <c r="Q36" s="633"/>
      <c r="R36" s="634">
        <v>22680</v>
      </c>
      <c r="S36" s="635"/>
      <c r="T36" s="635"/>
      <c r="U36" s="635"/>
      <c r="V36" s="635"/>
      <c r="W36" s="635"/>
      <c r="X36" s="635"/>
      <c r="Y36" s="636"/>
      <c r="Z36" s="637">
        <v>0.7</v>
      </c>
      <c r="AA36" s="637"/>
      <c r="AB36" s="637"/>
      <c r="AC36" s="637"/>
      <c r="AD36" s="638" t="s">
        <v>129</v>
      </c>
      <c r="AE36" s="638"/>
      <c r="AF36" s="638"/>
      <c r="AG36" s="638"/>
      <c r="AH36" s="638"/>
      <c r="AI36" s="638"/>
      <c r="AJ36" s="638"/>
      <c r="AK36" s="638"/>
      <c r="AL36" s="639" t="s">
        <v>129</v>
      </c>
      <c r="AM36" s="640"/>
      <c r="AN36" s="640"/>
      <c r="AO36" s="641"/>
      <c r="AP36" s="215"/>
      <c r="AQ36" s="696" t="s">
        <v>329</v>
      </c>
      <c r="AR36" s="697"/>
      <c r="AS36" s="697"/>
      <c r="AT36" s="697"/>
      <c r="AU36" s="697"/>
      <c r="AV36" s="697"/>
      <c r="AW36" s="697"/>
      <c r="AX36" s="697"/>
      <c r="AY36" s="698"/>
      <c r="AZ36" s="623">
        <v>404829</v>
      </c>
      <c r="BA36" s="624"/>
      <c r="BB36" s="624"/>
      <c r="BC36" s="624"/>
      <c r="BD36" s="624"/>
      <c r="BE36" s="624"/>
      <c r="BF36" s="699"/>
      <c r="BG36" s="620" t="s">
        <v>330</v>
      </c>
      <c r="BH36" s="621"/>
      <c r="BI36" s="621"/>
      <c r="BJ36" s="621"/>
      <c r="BK36" s="621"/>
      <c r="BL36" s="621"/>
      <c r="BM36" s="621"/>
      <c r="BN36" s="621"/>
      <c r="BO36" s="621"/>
      <c r="BP36" s="621"/>
      <c r="BQ36" s="621"/>
      <c r="BR36" s="621"/>
      <c r="BS36" s="621"/>
      <c r="BT36" s="621"/>
      <c r="BU36" s="622"/>
      <c r="BV36" s="623">
        <v>13376</v>
      </c>
      <c r="BW36" s="624"/>
      <c r="BX36" s="624"/>
      <c r="BY36" s="624"/>
      <c r="BZ36" s="624"/>
      <c r="CA36" s="624"/>
      <c r="CB36" s="699"/>
      <c r="CD36" s="631" t="s">
        <v>331</v>
      </c>
      <c r="CE36" s="632"/>
      <c r="CF36" s="632"/>
      <c r="CG36" s="632"/>
      <c r="CH36" s="632"/>
      <c r="CI36" s="632"/>
      <c r="CJ36" s="632"/>
      <c r="CK36" s="632"/>
      <c r="CL36" s="632"/>
      <c r="CM36" s="632"/>
      <c r="CN36" s="632"/>
      <c r="CO36" s="632"/>
      <c r="CP36" s="632"/>
      <c r="CQ36" s="633"/>
      <c r="CR36" s="634">
        <v>612565</v>
      </c>
      <c r="CS36" s="635"/>
      <c r="CT36" s="635"/>
      <c r="CU36" s="635"/>
      <c r="CV36" s="635"/>
      <c r="CW36" s="635"/>
      <c r="CX36" s="635"/>
      <c r="CY36" s="636"/>
      <c r="CZ36" s="639">
        <v>18.8</v>
      </c>
      <c r="DA36" s="667"/>
      <c r="DB36" s="667"/>
      <c r="DC36" s="669"/>
      <c r="DD36" s="643">
        <v>546565</v>
      </c>
      <c r="DE36" s="635"/>
      <c r="DF36" s="635"/>
      <c r="DG36" s="635"/>
      <c r="DH36" s="635"/>
      <c r="DI36" s="635"/>
      <c r="DJ36" s="635"/>
      <c r="DK36" s="636"/>
      <c r="DL36" s="643">
        <v>334802</v>
      </c>
      <c r="DM36" s="635"/>
      <c r="DN36" s="635"/>
      <c r="DO36" s="635"/>
      <c r="DP36" s="635"/>
      <c r="DQ36" s="635"/>
      <c r="DR36" s="635"/>
      <c r="DS36" s="635"/>
      <c r="DT36" s="635"/>
      <c r="DU36" s="635"/>
      <c r="DV36" s="636"/>
      <c r="DW36" s="639">
        <v>14.8</v>
      </c>
      <c r="DX36" s="667"/>
      <c r="DY36" s="667"/>
      <c r="DZ36" s="667"/>
      <c r="EA36" s="667"/>
      <c r="EB36" s="667"/>
      <c r="EC36" s="668"/>
    </row>
    <row r="37" spans="2:133" ht="11.25" customHeight="1" x14ac:dyDescent="0.2">
      <c r="B37" s="631" t="s">
        <v>332</v>
      </c>
      <c r="C37" s="632"/>
      <c r="D37" s="632"/>
      <c r="E37" s="632"/>
      <c r="F37" s="632"/>
      <c r="G37" s="632"/>
      <c r="H37" s="632"/>
      <c r="I37" s="632"/>
      <c r="J37" s="632"/>
      <c r="K37" s="632"/>
      <c r="L37" s="632"/>
      <c r="M37" s="632"/>
      <c r="N37" s="632"/>
      <c r="O37" s="632"/>
      <c r="P37" s="632"/>
      <c r="Q37" s="633"/>
      <c r="R37" s="634">
        <v>3412</v>
      </c>
      <c r="S37" s="635"/>
      <c r="T37" s="635"/>
      <c r="U37" s="635"/>
      <c r="V37" s="635"/>
      <c r="W37" s="635"/>
      <c r="X37" s="635"/>
      <c r="Y37" s="636"/>
      <c r="Z37" s="637">
        <v>0.1</v>
      </c>
      <c r="AA37" s="637"/>
      <c r="AB37" s="637"/>
      <c r="AC37" s="637"/>
      <c r="AD37" s="638" t="s">
        <v>129</v>
      </c>
      <c r="AE37" s="638"/>
      <c r="AF37" s="638"/>
      <c r="AG37" s="638"/>
      <c r="AH37" s="638"/>
      <c r="AI37" s="638"/>
      <c r="AJ37" s="638"/>
      <c r="AK37" s="638"/>
      <c r="AL37" s="639" t="s">
        <v>129</v>
      </c>
      <c r="AM37" s="640"/>
      <c r="AN37" s="640"/>
      <c r="AO37" s="641"/>
      <c r="AQ37" s="700" t="s">
        <v>333</v>
      </c>
      <c r="AR37" s="701"/>
      <c r="AS37" s="701"/>
      <c r="AT37" s="701"/>
      <c r="AU37" s="701"/>
      <c r="AV37" s="701"/>
      <c r="AW37" s="701"/>
      <c r="AX37" s="701"/>
      <c r="AY37" s="702"/>
      <c r="AZ37" s="634">
        <v>230405</v>
      </c>
      <c r="BA37" s="635"/>
      <c r="BB37" s="635"/>
      <c r="BC37" s="635"/>
      <c r="BD37" s="665"/>
      <c r="BE37" s="665"/>
      <c r="BF37" s="691"/>
      <c r="BG37" s="631" t="s">
        <v>334</v>
      </c>
      <c r="BH37" s="632"/>
      <c r="BI37" s="632"/>
      <c r="BJ37" s="632"/>
      <c r="BK37" s="632"/>
      <c r="BL37" s="632"/>
      <c r="BM37" s="632"/>
      <c r="BN37" s="632"/>
      <c r="BO37" s="632"/>
      <c r="BP37" s="632"/>
      <c r="BQ37" s="632"/>
      <c r="BR37" s="632"/>
      <c r="BS37" s="632"/>
      <c r="BT37" s="632"/>
      <c r="BU37" s="633"/>
      <c r="BV37" s="634">
        <v>7761</v>
      </c>
      <c r="BW37" s="635"/>
      <c r="BX37" s="635"/>
      <c r="BY37" s="635"/>
      <c r="BZ37" s="635"/>
      <c r="CA37" s="635"/>
      <c r="CB37" s="644"/>
      <c r="CD37" s="631" t="s">
        <v>335</v>
      </c>
      <c r="CE37" s="632"/>
      <c r="CF37" s="632"/>
      <c r="CG37" s="632"/>
      <c r="CH37" s="632"/>
      <c r="CI37" s="632"/>
      <c r="CJ37" s="632"/>
      <c r="CK37" s="632"/>
      <c r="CL37" s="632"/>
      <c r="CM37" s="632"/>
      <c r="CN37" s="632"/>
      <c r="CO37" s="632"/>
      <c r="CP37" s="632"/>
      <c r="CQ37" s="633"/>
      <c r="CR37" s="634">
        <v>154546</v>
      </c>
      <c r="CS37" s="665"/>
      <c r="CT37" s="665"/>
      <c r="CU37" s="665"/>
      <c r="CV37" s="665"/>
      <c r="CW37" s="665"/>
      <c r="CX37" s="665"/>
      <c r="CY37" s="666"/>
      <c r="CZ37" s="639">
        <v>4.7</v>
      </c>
      <c r="DA37" s="667"/>
      <c r="DB37" s="667"/>
      <c r="DC37" s="669"/>
      <c r="DD37" s="643">
        <v>154546</v>
      </c>
      <c r="DE37" s="665"/>
      <c r="DF37" s="665"/>
      <c r="DG37" s="665"/>
      <c r="DH37" s="665"/>
      <c r="DI37" s="665"/>
      <c r="DJ37" s="665"/>
      <c r="DK37" s="666"/>
      <c r="DL37" s="643">
        <v>127302</v>
      </c>
      <c r="DM37" s="665"/>
      <c r="DN37" s="665"/>
      <c r="DO37" s="665"/>
      <c r="DP37" s="665"/>
      <c r="DQ37" s="665"/>
      <c r="DR37" s="665"/>
      <c r="DS37" s="665"/>
      <c r="DT37" s="665"/>
      <c r="DU37" s="665"/>
      <c r="DV37" s="666"/>
      <c r="DW37" s="639">
        <v>5.6</v>
      </c>
      <c r="DX37" s="667"/>
      <c r="DY37" s="667"/>
      <c r="DZ37" s="667"/>
      <c r="EA37" s="667"/>
      <c r="EB37" s="667"/>
      <c r="EC37" s="668"/>
    </row>
    <row r="38" spans="2:133" ht="11.25" customHeight="1" x14ac:dyDescent="0.2">
      <c r="B38" s="631" t="s">
        <v>336</v>
      </c>
      <c r="C38" s="632"/>
      <c r="D38" s="632"/>
      <c r="E38" s="632"/>
      <c r="F38" s="632"/>
      <c r="G38" s="632"/>
      <c r="H38" s="632"/>
      <c r="I38" s="632"/>
      <c r="J38" s="632"/>
      <c r="K38" s="632"/>
      <c r="L38" s="632"/>
      <c r="M38" s="632"/>
      <c r="N38" s="632"/>
      <c r="O38" s="632"/>
      <c r="P38" s="632"/>
      <c r="Q38" s="633"/>
      <c r="R38" s="634">
        <v>124341</v>
      </c>
      <c r="S38" s="635"/>
      <c r="T38" s="635"/>
      <c r="U38" s="635"/>
      <c r="V38" s="635"/>
      <c r="W38" s="635"/>
      <c r="X38" s="635"/>
      <c r="Y38" s="636"/>
      <c r="Z38" s="637">
        <v>3.6</v>
      </c>
      <c r="AA38" s="637"/>
      <c r="AB38" s="637"/>
      <c r="AC38" s="637"/>
      <c r="AD38" s="638" t="s">
        <v>129</v>
      </c>
      <c r="AE38" s="638"/>
      <c r="AF38" s="638"/>
      <c r="AG38" s="638"/>
      <c r="AH38" s="638"/>
      <c r="AI38" s="638"/>
      <c r="AJ38" s="638"/>
      <c r="AK38" s="638"/>
      <c r="AL38" s="639" t="s">
        <v>129</v>
      </c>
      <c r="AM38" s="640"/>
      <c r="AN38" s="640"/>
      <c r="AO38" s="641"/>
      <c r="AQ38" s="700" t="s">
        <v>337</v>
      </c>
      <c r="AR38" s="701"/>
      <c r="AS38" s="701"/>
      <c r="AT38" s="701"/>
      <c r="AU38" s="701"/>
      <c r="AV38" s="701"/>
      <c r="AW38" s="701"/>
      <c r="AX38" s="701"/>
      <c r="AY38" s="702"/>
      <c r="AZ38" s="634">
        <v>46925</v>
      </c>
      <c r="BA38" s="635"/>
      <c r="BB38" s="635"/>
      <c r="BC38" s="635"/>
      <c r="BD38" s="665"/>
      <c r="BE38" s="665"/>
      <c r="BF38" s="691"/>
      <c r="BG38" s="631" t="s">
        <v>338</v>
      </c>
      <c r="BH38" s="632"/>
      <c r="BI38" s="632"/>
      <c r="BJ38" s="632"/>
      <c r="BK38" s="632"/>
      <c r="BL38" s="632"/>
      <c r="BM38" s="632"/>
      <c r="BN38" s="632"/>
      <c r="BO38" s="632"/>
      <c r="BP38" s="632"/>
      <c r="BQ38" s="632"/>
      <c r="BR38" s="632"/>
      <c r="BS38" s="632"/>
      <c r="BT38" s="632"/>
      <c r="BU38" s="633"/>
      <c r="BV38" s="634">
        <v>454</v>
      </c>
      <c r="BW38" s="635"/>
      <c r="BX38" s="635"/>
      <c r="BY38" s="635"/>
      <c r="BZ38" s="635"/>
      <c r="CA38" s="635"/>
      <c r="CB38" s="644"/>
      <c r="CD38" s="631" t="s">
        <v>339</v>
      </c>
      <c r="CE38" s="632"/>
      <c r="CF38" s="632"/>
      <c r="CG38" s="632"/>
      <c r="CH38" s="632"/>
      <c r="CI38" s="632"/>
      <c r="CJ38" s="632"/>
      <c r="CK38" s="632"/>
      <c r="CL38" s="632"/>
      <c r="CM38" s="632"/>
      <c r="CN38" s="632"/>
      <c r="CO38" s="632"/>
      <c r="CP38" s="632"/>
      <c r="CQ38" s="633"/>
      <c r="CR38" s="634">
        <v>404829</v>
      </c>
      <c r="CS38" s="635"/>
      <c r="CT38" s="635"/>
      <c r="CU38" s="635"/>
      <c r="CV38" s="635"/>
      <c r="CW38" s="635"/>
      <c r="CX38" s="635"/>
      <c r="CY38" s="636"/>
      <c r="CZ38" s="639">
        <v>12.4</v>
      </c>
      <c r="DA38" s="667"/>
      <c r="DB38" s="667"/>
      <c r="DC38" s="669"/>
      <c r="DD38" s="643">
        <v>381386</v>
      </c>
      <c r="DE38" s="635"/>
      <c r="DF38" s="635"/>
      <c r="DG38" s="635"/>
      <c r="DH38" s="635"/>
      <c r="DI38" s="635"/>
      <c r="DJ38" s="635"/>
      <c r="DK38" s="636"/>
      <c r="DL38" s="643">
        <v>339804</v>
      </c>
      <c r="DM38" s="635"/>
      <c r="DN38" s="635"/>
      <c r="DO38" s="635"/>
      <c r="DP38" s="635"/>
      <c r="DQ38" s="635"/>
      <c r="DR38" s="635"/>
      <c r="DS38" s="635"/>
      <c r="DT38" s="635"/>
      <c r="DU38" s="635"/>
      <c r="DV38" s="636"/>
      <c r="DW38" s="639">
        <v>15.1</v>
      </c>
      <c r="DX38" s="667"/>
      <c r="DY38" s="667"/>
      <c r="DZ38" s="667"/>
      <c r="EA38" s="667"/>
      <c r="EB38" s="667"/>
      <c r="EC38" s="668"/>
    </row>
    <row r="39" spans="2:133" ht="11.25" customHeight="1" x14ac:dyDescent="0.2">
      <c r="B39" s="631" t="s">
        <v>340</v>
      </c>
      <c r="C39" s="632"/>
      <c r="D39" s="632"/>
      <c r="E39" s="632"/>
      <c r="F39" s="632"/>
      <c r="G39" s="632"/>
      <c r="H39" s="632"/>
      <c r="I39" s="632"/>
      <c r="J39" s="632"/>
      <c r="K39" s="632"/>
      <c r="L39" s="632"/>
      <c r="M39" s="632"/>
      <c r="N39" s="632"/>
      <c r="O39" s="632"/>
      <c r="P39" s="632"/>
      <c r="Q39" s="633"/>
      <c r="R39" s="634">
        <v>58001</v>
      </c>
      <c r="S39" s="635"/>
      <c r="T39" s="635"/>
      <c r="U39" s="635"/>
      <c r="V39" s="635"/>
      <c r="W39" s="635"/>
      <c r="X39" s="635"/>
      <c r="Y39" s="636"/>
      <c r="Z39" s="637">
        <v>1.7</v>
      </c>
      <c r="AA39" s="637"/>
      <c r="AB39" s="637"/>
      <c r="AC39" s="637"/>
      <c r="AD39" s="638">
        <v>1209</v>
      </c>
      <c r="AE39" s="638"/>
      <c r="AF39" s="638"/>
      <c r="AG39" s="638"/>
      <c r="AH39" s="638"/>
      <c r="AI39" s="638"/>
      <c r="AJ39" s="638"/>
      <c r="AK39" s="638"/>
      <c r="AL39" s="639">
        <v>0.1</v>
      </c>
      <c r="AM39" s="640"/>
      <c r="AN39" s="640"/>
      <c r="AO39" s="641"/>
      <c r="AQ39" s="700" t="s">
        <v>341</v>
      </c>
      <c r="AR39" s="701"/>
      <c r="AS39" s="701"/>
      <c r="AT39" s="701"/>
      <c r="AU39" s="701"/>
      <c r="AV39" s="701"/>
      <c r="AW39" s="701"/>
      <c r="AX39" s="701"/>
      <c r="AY39" s="702"/>
      <c r="AZ39" s="634" t="s">
        <v>129</v>
      </c>
      <c r="BA39" s="635"/>
      <c r="BB39" s="635"/>
      <c r="BC39" s="635"/>
      <c r="BD39" s="665"/>
      <c r="BE39" s="665"/>
      <c r="BF39" s="691"/>
      <c r="BG39" s="631" t="s">
        <v>342</v>
      </c>
      <c r="BH39" s="632"/>
      <c r="BI39" s="632"/>
      <c r="BJ39" s="632"/>
      <c r="BK39" s="632"/>
      <c r="BL39" s="632"/>
      <c r="BM39" s="632"/>
      <c r="BN39" s="632"/>
      <c r="BO39" s="632"/>
      <c r="BP39" s="632"/>
      <c r="BQ39" s="632"/>
      <c r="BR39" s="632"/>
      <c r="BS39" s="632"/>
      <c r="BT39" s="632"/>
      <c r="BU39" s="633"/>
      <c r="BV39" s="634">
        <v>717</v>
      </c>
      <c r="BW39" s="635"/>
      <c r="BX39" s="635"/>
      <c r="BY39" s="635"/>
      <c r="BZ39" s="635"/>
      <c r="CA39" s="635"/>
      <c r="CB39" s="644"/>
      <c r="CD39" s="631" t="s">
        <v>343</v>
      </c>
      <c r="CE39" s="632"/>
      <c r="CF39" s="632"/>
      <c r="CG39" s="632"/>
      <c r="CH39" s="632"/>
      <c r="CI39" s="632"/>
      <c r="CJ39" s="632"/>
      <c r="CK39" s="632"/>
      <c r="CL39" s="632"/>
      <c r="CM39" s="632"/>
      <c r="CN39" s="632"/>
      <c r="CO39" s="632"/>
      <c r="CP39" s="632"/>
      <c r="CQ39" s="633"/>
      <c r="CR39" s="634">
        <v>159070</v>
      </c>
      <c r="CS39" s="665"/>
      <c r="CT39" s="665"/>
      <c r="CU39" s="665"/>
      <c r="CV39" s="665"/>
      <c r="CW39" s="665"/>
      <c r="CX39" s="665"/>
      <c r="CY39" s="666"/>
      <c r="CZ39" s="639">
        <v>4.9000000000000004</v>
      </c>
      <c r="DA39" s="667"/>
      <c r="DB39" s="667"/>
      <c r="DC39" s="669"/>
      <c r="DD39" s="643">
        <v>158954</v>
      </c>
      <c r="DE39" s="665"/>
      <c r="DF39" s="665"/>
      <c r="DG39" s="665"/>
      <c r="DH39" s="665"/>
      <c r="DI39" s="665"/>
      <c r="DJ39" s="665"/>
      <c r="DK39" s="666"/>
      <c r="DL39" s="643" t="s">
        <v>129</v>
      </c>
      <c r="DM39" s="665"/>
      <c r="DN39" s="665"/>
      <c r="DO39" s="665"/>
      <c r="DP39" s="665"/>
      <c r="DQ39" s="665"/>
      <c r="DR39" s="665"/>
      <c r="DS39" s="665"/>
      <c r="DT39" s="665"/>
      <c r="DU39" s="665"/>
      <c r="DV39" s="666"/>
      <c r="DW39" s="639" t="s">
        <v>129</v>
      </c>
      <c r="DX39" s="667"/>
      <c r="DY39" s="667"/>
      <c r="DZ39" s="667"/>
      <c r="EA39" s="667"/>
      <c r="EB39" s="667"/>
      <c r="EC39" s="668"/>
    </row>
    <row r="40" spans="2:133" ht="11.25" customHeight="1" x14ac:dyDescent="0.2">
      <c r="B40" s="631" t="s">
        <v>344</v>
      </c>
      <c r="C40" s="632"/>
      <c r="D40" s="632"/>
      <c r="E40" s="632"/>
      <c r="F40" s="632"/>
      <c r="G40" s="632"/>
      <c r="H40" s="632"/>
      <c r="I40" s="632"/>
      <c r="J40" s="632"/>
      <c r="K40" s="632"/>
      <c r="L40" s="632"/>
      <c r="M40" s="632"/>
      <c r="N40" s="632"/>
      <c r="O40" s="632"/>
      <c r="P40" s="632"/>
      <c r="Q40" s="633"/>
      <c r="R40" s="634">
        <v>239100</v>
      </c>
      <c r="S40" s="635"/>
      <c r="T40" s="635"/>
      <c r="U40" s="635"/>
      <c r="V40" s="635"/>
      <c r="W40" s="635"/>
      <c r="X40" s="635"/>
      <c r="Y40" s="636"/>
      <c r="Z40" s="637">
        <v>7</v>
      </c>
      <c r="AA40" s="637"/>
      <c r="AB40" s="637"/>
      <c r="AC40" s="637"/>
      <c r="AD40" s="638" t="s">
        <v>129</v>
      </c>
      <c r="AE40" s="638"/>
      <c r="AF40" s="638"/>
      <c r="AG40" s="638"/>
      <c r="AH40" s="638"/>
      <c r="AI40" s="638"/>
      <c r="AJ40" s="638"/>
      <c r="AK40" s="638"/>
      <c r="AL40" s="639" t="s">
        <v>129</v>
      </c>
      <c r="AM40" s="640"/>
      <c r="AN40" s="640"/>
      <c r="AO40" s="641"/>
      <c r="AQ40" s="700" t="s">
        <v>345</v>
      </c>
      <c r="AR40" s="701"/>
      <c r="AS40" s="701"/>
      <c r="AT40" s="701"/>
      <c r="AU40" s="701"/>
      <c r="AV40" s="701"/>
      <c r="AW40" s="701"/>
      <c r="AX40" s="701"/>
      <c r="AY40" s="702"/>
      <c r="AZ40" s="634" t="s">
        <v>129</v>
      </c>
      <c r="BA40" s="635"/>
      <c r="BB40" s="635"/>
      <c r="BC40" s="635"/>
      <c r="BD40" s="665"/>
      <c r="BE40" s="665"/>
      <c r="BF40" s="691"/>
      <c r="BG40" s="680" t="s">
        <v>346</v>
      </c>
      <c r="BH40" s="681"/>
      <c r="BI40" s="681"/>
      <c r="BJ40" s="681"/>
      <c r="BK40" s="681"/>
      <c r="BL40" s="211"/>
      <c r="BM40" s="632" t="s">
        <v>347</v>
      </c>
      <c r="BN40" s="632"/>
      <c r="BO40" s="632"/>
      <c r="BP40" s="632"/>
      <c r="BQ40" s="632"/>
      <c r="BR40" s="632"/>
      <c r="BS40" s="632"/>
      <c r="BT40" s="632"/>
      <c r="BU40" s="633"/>
      <c r="BV40" s="634">
        <v>78</v>
      </c>
      <c r="BW40" s="635"/>
      <c r="BX40" s="635"/>
      <c r="BY40" s="635"/>
      <c r="BZ40" s="635"/>
      <c r="CA40" s="635"/>
      <c r="CB40" s="644"/>
      <c r="CD40" s="631" t="s">
        <v>348</v>
      </c>
      <c r="CE40" s="632"/>
      <c r="CF40" s="632"/>
      <c r="CG40" s="632"/>
      <c r="CH40" s="632"/>
      <c r="CI40" s="632"/>
      <c r="CJ40" s="632"/>
      <c r="CK40" s="632"/>
      <c r="CL40" s="632"/>
      <c r="CM40" s="632"/>
      <c r="CN40" s="632"/>
      <c r="CO40" s="632"/>
      <c r="CP40" s="632"/>
      <c r="CQ40" s="633"/>
      <c r="CR40" s="634">
        <v>10000</v>
      </c>
      <c r="CS40" s="635"/>
      <c r="CT40" s="635"/>
      <c r="CU40" s="635"/>
      <c r="CV40" s="635"/>
      <c r="CW40" s="635"/>
      <c r="CX40" s="635"/>
      <c r="CY40" s="636"/>
      <c r="CZ40" s="639">
        <v>0.3</v>
      </c>
      <c r="DA40" s="667"/>
      <c r="DB40" s="667"/>
      <c r="DC40" s="669"/>
      <c r="DD40" s="643" t="s">
        <v>129</v>
      </c>
      <c r="DE40" s="635"/>
      <c r="DF40" s="635"/>
      <c r="DG40" s="635"/>
      <c r="DH40" s="635"/>
      <c r="DI40" s="635"/>
      <c r="DJ40" s="635"/>
      <c r="DK40" s="636"/>
      <c r="DL40" s="643" t="s">
        <v>129</v>
      </c>
      <c r="DM40" s="635"/>
      <c r="DN40" s="635"/>
      <c r="DO40" s="635"/>
      <c r="DP40" s="635"/>
      <c r="DQ40" s="635"/>
      <c r="DR40" s="635"/>
      <c r="DS40" s="635"/>
      <c r="DT40" s="635"/>
      <c r="DU40" s="635"/>
      <c r="DV40" s="636"/>
      <c r="DW40" s="639" t="s">
        <v>129</v>
      </c>
      <c r="DX40" s="667"/>
      <c r="DY40" s="667"/>
      <c r="DZ40" s="667"/>
      <c r="EA40" s="667"/>
      <c r="EB40" s="667"/>
      <c r="EC40" s="668"/>
    </row>
    <row r="41" spans="2:133" ht="11.25" customHeight="1" x14ac:dyDescent="0.2">
      <c r="B41" s="631" t="s">
        <v>349</v>
      </c>
      <c r="C41" s="632"/>
      <c r="D41" s="632"/>
      <c r="E41" s="632"/>
      <c r="F41" s="632"/>
      <c r="G41" s="632"/>
      <c r="H41" s="632"/>
      <c r="I41" s="632"/>
      <c r="J41" s="632"/>
      <c r="K41" s="632"/>
      <c r="L41" s="632"/>
      <c r="M41" s="632"/>
      <c r="N41" s="632"/>
      <c r="O41" s="632"/>
      <c r="P41" s="632"/>
      <c r="Q41" s="633"/>
      <c r="R41" s="634" t="s">
        <v>129</v>
      </c>
      <c r="S41" s="635"/>
      <c r="T41" s="635"/>
      <c r="U41" s="635"/>
      <c r="V41" s="635"/>
      <c r="W41" s="635"/>
      <c r="X41" s="635"/>
      <c r="Y41" s="636"/>
      <c r="Z41" s="637" t="s">
        <v>129</v>
      </c>
      <c r="AA41" s="637"/>
      <c r="AB41" s="637"/>
      <c r="AC41" s="637"/>
      <c r="AD41" s="638" t="s">
        <v>129</v>
      </c>
      <c r="AE41" s="638"/>
      <c r="AF41" s="638"/>
      <c r="AG41" s="638"/>
      <c r="AH41" s="638"/>
      <c r="AI41" s="638"/>
      <c r="AJ41" s="638"/>
      <c r="AK41" s="638"/>
      <c r="AL41" s="639" t="s">
        <v>129</v>
      </c>
      <c r="AM41" s="640"/>
      <c r="AN41" s="640"/>
      <c r="AO41" s="641"/>
      <c r="AQ41" s="700" t="s">
        <v>350</v>
      </c>
      <c r="AR41" s="701"/>
      <c r="AS41" s="701"/>
      <c r="AT41" s="701"/>
      <c r="AU41" s="701"/>
      <c r="AV41" s="701"/>
      <c r="AW41" s="701"/>
      <c r="AX41" s="701"/>
      <c r="AY41" s="702"/>
      <c r="AZ41" s="634">
        <v>35771</v>
      </c>
      <c r="BA41" s="635"/>
      <c r="BB41" s="635"/>
      <c r="BC41" s="635"/>
      <c r="BD41" s="665"/>
      <c r="BE41" s="665"/>
      <c r="BF41" s="691"/>
      <c r="BG41" s="680"/>
      <c r="BH41" s="681"/>
      <c r="BI41" s="681"/>
      <c r="BJ41" s="681"/>
      <c r="BK41" s="681"/>
      <c r="BL41" s="211"/>
      <c r="BM41" s="632" t="s">
        <v>351</v>
      </c>
      <c r="BN41" s="632"/>
      <c r="BO41" s="632"/>
      <c r="BP41" s="632"/>
      <c r="BQ41" s="632"/>
      <c r="BR41" s="632"/>
      <c r="BS41" s="632"/>
      <c r="BT41" s="632"/>
      <c r="BU41" s="633"/>
      <c r="BV41" s="634" t="s">
        <v>129</v>
      </c>
      <c r="BW41" s="635"/>
      <c r="BX41" s="635"/>
      <c r="BY41" s="635"/>
      <c r="BZ41" s="635"/>
      <c r="CA41" s="635"/>
      <c r="CB41" s="644"/>
      <c r="CD41" s="631" t="s">
        <v>352</v>
      </c>
      <c r="CE41" s="632"/>
      <c r="CF41" s="632"/>
      <c r="CG41" s="632"/>
      <c r="CH41" s="632"/>
      <c r="CI41" s="632"/>
      <c r="CJ41" s="632"/>
      <c r="CK41" s="632"/>
      <c r="CL41" s="632"/>
      <c r="CM41" s="632"/>
      <c r="CN41" s="632"/>
      <c r="CO41" s="632"/>
      <c r="CP41" s="632"/>
      <c r="CQ41" s="633"/>
      <c r="CR41" s="634" t="s">
        <v>129</v>
      </c>
      <c r="CS41" s="665"/>
      <c r="CT41" s="665"/>
      <c r="CU41" s="665"/>
      <c r="CV41" s="665"/>
      <c r="CW41" s="665"/>
      <c r="CX41" s="665"/>
      <c r="CY41" s="666"/>
      <c r="CZ41" s="639" t="s">
        <v>129</v>
      </c>
      <c r="DA41" s="667"/>
      <c r="DB41" s="667"/>
      <c r="DC41" s="669"/>
      <c r="DD41" s="643" t="s">
        <v>129</v>
      </c>
      <c r="DE41" s="665"/>
      <c r="DF41" s="665"/>
      <c r="DG41" s="665"/>
      <c r="DH41" s="665"/>
      <c r="DI41" s="665"/>
      <c r="DJ41" s="665"/>
      <c r="DK41" s="666"/>
      <c r="DL41" s="709"/>
      <c r="DM41" s="710"/>
      <c r="DN41" s="710"/>
      <c r="DO41" s="710"/>
      <c r="DP41" s="710"/>
      <c r="DQ41" s="710"/>
      <c r="DR41" s="710"/>
      <c r="DS41" s="710"/>
      <c r="DT41" s="710"/>
      <c r="DU41" s="710"/>
      <c r="DV41" s="711"/>
      <c r="DW41" s="703"/>
      <c r="DX41" s="704"/>
      <c r="DY41" s="704"/>
      <c r="DZ41" s="704"/>
      <c r="EA41" s="704"/>
      <c r="EB41" s="704"/>
      <c r="EC41" s="705"/>
    </row>
    <row r="42" spans="2:133" ht="11.25" customHeight="1" x14ac:dyDescent="0.2">
      <c r="B42" s="631" t="s">
        <v>353</v>
      </c>
      <c r="C42" s="632"/>
      <c r="D42" s="632"/>
      <c r="E42" s="632"/>
      <c r="F42" s="632"/>
      <c r="G42" s="632"/>
      <c r="H42" s="632"/>
      <c r="I42" s="632"/>
      <c r="J42" s="632"/>
      <c r="K42" s="632"/>
      <c r="L42" s="632"/>
      <c r="M42" s="632"/>
      <c r="N42" s="632"/>
      <c r="O42" s="632"/>
      <c r="P42" s="632"/>
      <c r="Q42" s="633"/>
      <c r="R42" s="634" t="s">
        <v>129</v>
      </c>
      <c r="S42" s="635"/>
      <c r="T42" s="635"/>
      <c r="U42" s="635"/>
      <c r="V42" s="635"/>
      <c r="W42" s="635"/>
      <c r="X42" s="635"/>
      <c r="Y42" s="636"/>
      <c r="Z42" s="637" t="s">
        <v>129</v>
      </c>
      <c r="AA42" s="637"/>
      <c r="AB42" s="637"/>
      <c r="AC42" s="637"/>
      <c r="AD42" s="638" t="s">
        <v>129</v>
      </c>
      <c r="AE42" s="638"/>
      <c r="AF42" s="638"/>
      <c r="AG42" s="638"/>
      <c r="AH42" s="638"/>
      <c r="AI42" s="638"/>
      <c r="AJ42" s="638"/>
      <c r="AK42" s="638"/>
      <c r="AL42" s="639" t="s">
        <v>129</v>
      </c>
      <c r="AM42" s="640"/>
      <c r="AN42" s="640"/>
      <c r="AO42" s="641"/>
      <c r="AQ42" s="706" t="s">
        <v>354</v>
      </c>
      <c r="AR42" s="707"/>
      <c r="AS42" s="707"/>
      <c r="AT42" s="707"/>
      <c r="AU42" s="707"/>
      <c r="AV42" s="707"/>
      <c r="AW42" s="707"/>
      <c r="AX42" s="707"/>
      <c r="AY42" s="708"/>
      <c r="AZ42" s="712">
        <v>91728</v>
      </c>
      <c r="BA42" s="713"/>
      <c r="BB42" s="713"/>
      <c r="BC42" s="713"/>
      <c r="BD42" s="693"/>
      <c r="BE42" s="693"/>
      <c r="BF42" s="695"/>
      <c r="BG42" s="682"/>
      <c r="BH42" s="683"/>
      <c r="BI42" s="683"/>
      <c r="BJ42" s="683"/>
      <c r="BK42" s="683"/>
      <c r="BL42" s="212"/>
      <c r="BM42" s="656" t="s">
        <v>355</v>
      </c>
      <c r="BN42" s="656"/>
      <c r="BO42" s="656"/>
      <c r="BP42" s="656"/>
      <c r="BQ42" s="656"/>
      <c r="BR42" s="656"/>
      <c r="BS42" s="656"/>
      <c r="BT42" s="656"/>
      <c r="BU42" s="657"/>
      <c r="BV42" s="712">
        <v>360</v>
      </c>
      <c r="BW42" s="713"/>
      <c r="BX42" s="713"/>
      <c r="BY42" s="713"/>
      <c r="BZ42" s="713"/>
      <c r="CA42" s="713"/>
      <c r="CB42" s="719"/>
      <c r="CD42" s="631" t="s">
        <v>356</v>
      </c>
      <c r="CE42" s="632"/>
      <c r="CF42" s="632"/>
      <c r="CG42" s="632"/>
      <c r="CH42" s="632"/>
      <c r="CI42" s="632"/>
      <c r="CJ42" s="632"/>
      <c r="CK42" s="632"/>
      <c r="CL42" s="632"/>
      <c r="CM42" s="632"/>
      <c r="CN42" s="632"/>
      <c r="CO42" s="632"/>
      <c r="CP42" s="632"/>
      <c r="CQ42" s="633"/>
      <c r="CR42" s="634">
        <v>283032</v>
      </c>
      <c r="CS42" s="665"/>
      <c r="CT42" s="665"/>
      <c r="CU42" s="665"/>
      <c r="CV42" s="665"/>
      <c r="CW42" s="665"/>
      <c r="CX42" s="665"/>
      <c r="CY42" s="666"/>
      <c r="CZ42" s="639">
        <v>8.6999999999999993</v>
      </c>
      <c r="DA42" s="667"/>
      <c r="DB42" s="667"/>
      <c r="DC42" s="669"/>
      <c r="DD42" s="643">
        <v>42525</v>
      </c>
      <c r="DE42" s="665"/>
      <c r="DF42" s="665"/>
      <c r="DG42" s="665"/>
      <c r="DH42" s="665"/>
      <c r="DI42" s="665"/>
      <c r="DJ42" s="665"/>
      <c r="DK42" s="666"/>
      <c r="DL42" s="709"/>
      <c r="DM42" s="710"/>
      <c r="DN42" s="710"/>
      <c r="DO42" s="710"/>
      <c r="DP42" s="710"/>
      <c r="DQ42" s="710"/>
      <c r="DR42" s="710"/>
      <c r="DS42" s="710"/>
      <c r="DT42" s="710"/>
      <c r="DU42" s="710"/>
      <c r="DV42" s="711"/>
      <c r="DW42" s="703"/>
      <c r="DX42" s="704"/>
      <c r="DY42" s="704"/>
      <c r="DZ42" s="704"/>
      <c r="EA42" s="704"/>
      <c r="EB42" s="704"/>
      <c r="EC42" s="705"/>
    </row>
    <row r="43" spans="2:133" ht="11.25" customHeight="1" x14ac:dyDescent="0.2">
      <c r="B43" s="631" t="s">
        <v>357</v>
      </c>
      <c r="C43" s="632"/>
      <c r="D43" s="632"/>
      <c r="E43" s="632"/>
      <c r="F43" s="632"/>
      <c r="G43" s="632"/>
      <c r="H43" s="632"/>
      <c r="I43" s="632"/>
      <c r="J43" s="632"/>
      <c r="K43" s="632"/>
      <c r="L43" s="632"/>
      <c r="M43" s="632"/>
      <c r="N43" s="632"/>
      <c r="O43" s="632"/>
      <c r="P43" s="632"/>
      <c r="Q43" s="633"/>
      <c r="R43" s="634">
        <v>56600</v>
      </c>
      <c r="S43" s="635"/>
      <c r="T43" s="635"/>
      <c r="U43" s="635"/>
      <c r="V43" s="635"/>
      <c r="W43" s="635"/>
      <c r="X43" s="635"/>
      <c r="Y43" s="636"/>
      <c r="Z43" s="637">
        <v>1.7</v>
      </c>
      <c r="AA43" s="637"/>
      <c r="AB43" s="637"/>
      <c r="AC43" s="637"/>
      <c r="AD43" s="638" t="s">
        <v>129</v>
      </c>
      <c r="AE43" s="638"/>
      <c r="AF43" s="638"/>
      <c r="AG43" s="638"/>
      <c r="AH43" s="638"/>
      <c r="AI43" s="638"/>
      <c r="AJ43" s="638"/>
      <c r="AK43" s="638"/>
      <c r="AL43" s="639" t="s">
        <v>129</v>
      </c>
      <c r="AM43" s="640"/>
      <c r="AN43" s="640"/>
      <c r="AO43" s="641"/>
      <c r="CD43" s="631" t="s">
        <v>358</v>
      </c>
      <c r="CE43" s="632"/>
      <c r="CF43" s="632"/>
      <c r="CG43" s="632"/>
      <c r="CH43" s="632"/>
      <c r="CI43" s="632"/>
      <c r="CJ43" s="632"/>
      <c r="CK43" s="632"/>
      <c r="CL43" s="632"/>
      <c r="CM43" s="632"/>
      <c r="CN43" s="632"/>
      <c r="CO43" s="632"/>
      <c r="CP43" s="632"/>
      <c r="CQ43" s="633"/>
      <c r="CR43" s="634">
        <v>6562</v>
      </c>
      <c r="CS43" s="665"/>
      <c r="CT43" s="665"/>
      <c r="CU43" s="665"/>
      <c r="CV43" s="665"/>
      <c r="CW43" s="665"/>
      <c r="CX43" s="665"/>
      <c r="CY43" s="666"/>
      <c r="CZ43" s="639">
        <v>0.2</v>
      </c>
      <c r="DA43" s="667"/>
      <c r="DB43" s="667"/>
      <c r="DC43" s="669"/>
      <c r="DD43" s="643">
        <v>6562</v>
      </c>
      <c r="DE43" s="665"/>
      <c r="DF43" s="665"/>
      <c r="DG43" s="665"/>
      <c r="DH43" s="665"/>
      <c r="DI43" s="665"/>
      <c r="DJ43" s="665"/>
      <c r="DK43" s="666"/>
      <c r="DL43" s="709"/>
      <c r="DM43" s="710"/>
      <c r="DN43" s="710"/>
      <c r="DO43" s="710"/>
      <c r="DP43" s="710"/>
      <c r="DQ43" s="710"/>
      <c r="DR43" s="710"/>
      <c r="DS43" s="710"/>
      <c r="DT43" s="710"/>
      <c r="DU43" s="710"/>
      <c r="DV43" s="711"/>
      <c r="DW43" s="703"/>
      <c r="DX43" s="704"/>
      <c r="DY43" s="704"/>
      <c r="DZ43" s="704"/>
      <c r="EA43" s="704"/>
      <c r="EB43" s="704"/>
      <c r="EC43" s="705"/>
    </row>
    <row r="44" spans="2:133" ht="11.25" customHeight="1" x14ac:dyDescent="0.2">
      <c r="B44" s="655" t="s">
        <v>359</v>
      </c>
      <c r="C44" s="656"/>
      <c r="D44" s="656"/>
      <c r="E44" s="656"/>
      <c r="F44" s="656"/>
      <c r="G44" s="656"/>
      <c r="H44" s="656"/>
      <c r="I44" s="656"/>
      <c r="J44" s="656"/>
      <c r="K44" s="656"/>
      <c r="L44" s="656"/>
      <c r="M44" s="656"/>
      <c r="N44" s="656"/>
      <c r="O44" s="656"/>
      <c r="P44" s="656"/>
      <c r="Q44" s="657"/>
      <c r="R44" s="712">
        <v>3427101</v>
      </c>
      <c r="S44" s="713"/>
      <c r="T44" s="713"/>
      <c r="U44" s="713"/>
      <c r="V44" s="713"/>
      <c r="W44" s="713"/>
      <c r="X44" s="713"/>
      <c r="Y44" s="714"/>
      <c r="Z44" s="715">
        <v>100</v>
      </c>
      <c r="AA44" s="715"/>
      <c r="AB44" s="715"/>
      <c r="AC44" s="715"/>
      <c r="AD44" s="716">
        <v>2200658</v>
      </c>
      <c r="AE44" s="716"/>
      <c r="AF44" s="716"/>
      <c r="AG44" s="716"/>
      <c r="AH44" s="716"/>
      <c r="AI44" s="716"/>
      <c r="AJ44" s="716"/>
      <c r="AK44" s="716"/>
      <c r="AL44" s="717">
        <v>100</v>
      </c>
      <c r="AM44" s="694"/>
      <c r="AN44" s="694"/>
      <c r="AO44" s="718"/>
      <c r="CD44" s="672" t="s">
        <v>306</v>
      </c>
      <c r="CE44" s="673"/>
      <c r="CF44" s="631" t="s">
        <v>360</v>
      </c>
      <c r="CG44" s="632"/>
      <c r="CH44" s="632"/>
      <c r="CI44" s="632"/>
      <c r="CJ44" s="632"/>
      <c r="CK44" s="632"/>
      <c r="CL44" s="632"/>
      <c r="CM44" s="632"/>
      <c r="CN44" s="632"/>
      <c r="CO44" s="632"/>
      <c r="CP44" s="632"/>
      <c r="CQ44" s="633"/>
      <c r="CR44" s="634">
        <v>248736</v>
      </c>
      <c r="CS44" s="635"/>
      <c r="CT44" s="635"/>
      <c r="CU44" s="635"/>
      <c r="CV44" s="635"/>
      <c r="CW44" s="635"/>
      <c r="CX44" s="635"/>
      <c r="CY44" s="636"/>
      <c r="CZ44" s="639">
        <v>7.6</v>
      </c>
      <c r="DA44" s="640"/>
      <c r="DB44" s="640"/>
      <c r="DC44" s="646"/>
      <c r="DD44" s="643">
        <v>42505</v>
      </c>
      <c r="DE44" s="635"/>
      <c r="DF44" s="635"/>
      <c r="DG44" s="635"/>
      <c r="DH44" s="635"/>
      <c r="DI44" s="635"/>
      <c r="DJ44" s="635"/>
      <c r="DK44" s="636"/>
      <c r="DL44" s="709"/>
      <c r="DM44" s="710"/>
      <c r="DN44" s="710"/>
      <c r="DO44" s="710"/>
      <c r="DP44" s="710"/>
      <c r="DQ44" s="710"/>
      <c r="DR44" s="710"/>
      <c r="DS44" s="710"/>
      <c r="DT44" s="710"/>
      <c r="DU44" s="710"/>
      <c r="DV44" s="711"/>
      <c r="DW44" s="703"/>
      <c r="DX44" s="704"/>
      <c r="DY44" s="704"/>
      <c r="DZ44" s="704"/>
      <c r="EA44" s="704"/>
      <c r="EB44" s="704"/>
      <c r="EC44" s="705"/>
    </row>
    <row r="45" spans="2:133" ht="11.25" customHeight="1" x14ac:dyDescent="0.2">
      <c r="CD45" s="674"/>
      <c r="CE45" s="675"/>
      <c r="CF45" s="631" t="s">
        <v>361</v>
      </c>
      <c r="CG45" s="632"/>
      <c r="CH45" s="632"/>
      <c r="CI45" s="632"/>
      <c r="CJ45" s="632"/>
      <c r="CK45" s="632"/>
      <c r="CL45" s="632"/>
      <c r="CM45" s="632"/>
      <c r="CN45" s="632"/>
      <c r="CO45" s="632"/>
      <c r="CP45" s="632"/>
      <c r="CQ45" s="633"/>
      <c r="CR45" s="634">
        <v>110805</v>
      </c>
      <c r="CS45" s="665"/>
      <c r="CT45" s="665"/>
      <c r="CU45" s="665"/>
      <c r="CV45" s="665"/>
      <c r="CW45" s="665"/>
      <c r="CX45" s="665"/>
      <c r="CY45" s="666"/>
      <c r="CZ45" s="639">
        <v>3.4</v>
      </c>
      <c r="DA45" s="667"/>
      <c r="DB45" s="667"/>
      <c r="DC45" s="669"/>
      <c r="DD45" s="643">
        <v>23113</v>
      </c>
      <c r="DE45" s="665"/>
      <c r="DF45" s="665"/>
      <c r="DG45" s="665"/>
      <c r="DH45" s="665"/>
      <c r="DI45" s="665"/>
      <c r="DJ45" s="665"/>
      <c r="DK45" s="666"/>
      <c r="DL45" s="709"/>
      <c r="DM45" s="710"/>
      <c r="DN45" s="710"/>
      <c r="DO45" s="710"/>
      <c r="DP45" s="710"/>
      <c r="DQ45" s="710"/>
      <c r="DR45" s="710"/>
      <c r="DS45" s="710"/>
      <c r="DT45" s="710"/>
      <c r="DU45" s="710"/>
      <c r="DV45" s="711"/>
      <c r="DW45" s="703"/>
      <c r="DX45" s="704"/>
      <c r="DY45" s="704"/>
      <c r="DZ45" s="704"/>
      <c r="EA45" s="704"/>
      <c r="EB45" s="704"/>
      <c r="EC45" s="705"/>
    </row>
    <row r="46" spans="2:133" ht="11.25" customHeight="1" x14ac:dyDescent="0.2">
      <c r="B46" s="205" t="s">
        <v>362</v>
      </c>
      <c r="CD46" s="674"/>
      <c r="CE46" s="675"/>
      <c r="CF46" s="631" t="s">
        <v>363</v>
      </c>
      <c r="CG46" s="632"/>
      <c r="CH46" s="632"/>
      <c r="CI46" s="632"/>
      <c r="CJ46" s="632"/>
      <c r="CK46" s="632"/>
      <c r="CL46" s="632"/>
      <c r="CM46" s="632"/>
      <c r="CN46" s="632"/>
      <c r="CO46" s="632"/>
      <c r="CP46" s="632"/>
      <c r="CQ46" s="633"/>
      <c r="CR46" s="634">
        <v>137931</v>
      </c>
      <c r="CS46" s="635"/>
      <c r="CT46" s="635"/>
      <c r="CU46" s="635"/>
      <c r="CV46" s="635"/>
      <c r="CW46" s="635"/>
      <c r="CX46" s="635"/>
      <c r="CY46" s="636"/>
      <c r="CZ46" s="639">
        <v>4.2</v>
      </c>
      <c r="DA46" s="640"/>
      <c r="DB46" s="640"/>
      <c r="DC46" s="646"/>
      <c r="DD46" s="643">
        <v>19392</v>
      </c>
      <c r="DE46" s="635"/>
      <c r="DF46" s="635"/>
      <c r="DG46" s="635"/>
      <c r="DH46" s="635"/>
      <c r="DI46" s="635"/>
      <c r="DJ46" s="635"/>
      <c r="DK46" s="636"/>
      <c r="DL46" s="709"/>
      <c r="DM46" s="710"/>
      <c r="DN46" s="710"/>
      <c r="DO46" s="710"/>
      <c r="DP46" s="710"/>
      <c r="DQ46" s="710"/>
      <c r="DR46" s="710"/>
      <c r="DS46" s="710"/>
      <c r="DT46" s="710"/>
      <c r="DU46" s="710"/>
      <c r="DV46" s="711"/>
      <c r="DW46" s="703"/>
      <c r="DX46" s="704"/>
      <c r="DY46" s="704"/>
      <c r="DZ46" s="704"/>
      <c r="EA46" s="704"/>
      <c r="EB46" s="704"/>
      <c r="EC46" s="705"/>
    </row>
    <row r="47" spans="2:133" ht="11.25" customHeight="1" x14ac:dyDescent="0.2">
      <c r="B47" s="730" t="s">
        <v>364</v>
      </c>
      <c r="C47" s="730"/>
      <c r="D47" s="730"/>
      <c r="E47" s="730"/>
      <c r="F47" s="730"/>
      <c r="G47" s="730"/>
      <c r="H47" s="730"/>
      <c r="I47" s="730"/>
      <c r="J47" s="730"/>
      <c r="K47" s="730"/>
      <c r="L47" s="730"/>
      <c r="M47" s="730"/>
      <c r="N47" s="730"/>
      <c r="O47" s="730"/>
      <c r="P47" s="730"/>
      <c r="Q47" s="730"/>
      <c r="R47" s="730"/>
      <c r="S47" s="730"/>
      <c r="T47" s="730"/>
      <c r="U47" s="730"/>
      <c r="V47" s="730"/>
      <c r="W47" s="730"/>
      <c r="X47" s="730"/>
      <c r="Y47" s="730"/>
      <c r="Z47" s="730"/>
      <c r="AA47" s="730"/>
      <c r="AB47" s="730"/>
      <c r="AC47" s="730"/>
      <c r="AD47" s="730"/>
      <c r="AE47" s="730"/>
      <c r="AF47" s="730"/>
      <c r="AG47" s="730"/>
      <c r="AH47" s="730"/>
      <c r="AI47" s="730"/>
      <c r="AJ47" s="730"/>
      <c r="AK47" s="730"/>
      <c r="AL47" s="730"/>
      <c r="AM47" s="730"/>
      <c r="AN47" s="730"/>
      <c r="AO47" s="730"/>
      <c r="AP47" s="730"/>
      <c r="AQ47" s="730"/>
      <c r="AR47" s="730"/>
      <c r="AS47" s="730"/>
      <c r="AT47" s="730"/>
      <c r="AU47" s="730"/>
      <c r="AV47" s="730"/>
      <c r="AW47" s="730"/>
      <c r="AX47" s="730"/>
      <c r="AY47" s="730"/>
      <c r="AZ47" s="730"/>
      <c r="BA47" s="730"/>
      <c r="BB47" s="730"/>
      <c r="BC47" s="730"/>
      <c r="BD47" s="730"/>
      <c r="BE47" s="730"/>
      <c r="BF47" s="730"/>
      <c r="BG47" s="730"/>
      <c r="BH47" s="730"/>
      <c r="BI47" s="730"/>
      <c r="BJ47" s="730"/>
      <c r="BK47" s="730"/>
      <c r="BL47" s="730"/>
      <c r="BM47" s="730"/>
      <c r="BN47" s="730"/>
      <c r="BO47" s="730"/>
      <c r="BP47" s="730"/>
      <c r="BQ47" s="730"/>
      <c r="BR47" s="730"/>
      <c r="BS47" s="730"/>
      <c r="BT47" s="730"/>
      <c r="BU47" s="730"/>
      <c r="BV47" s="730"/>
      <c r="BW47" s="730"/>
      <c r="BX47" s="730"/>
      <c r="BY47" s="730"/>
      <c r="BZ47" s="730"/>
      <c r="CA47" s="730"/>
      <c r="CB47" s="730"/>
      <c r="CD47" s="674"/>
      <c r="CE47" s="675"/>
      <c r="CF47" s="631" t="s">
        <v>365</v>
      </c>
      <c r="CG47" s="632"/>
      <c r="CH47" s="632"/>
      <c r="CI47" s="632"/>
      <c r="CJ47" s="632"/>
      <c r="CK47" s="632"/>
      <c r="CL47" s="632"/>
      <c r="CM47" s="632"/>
      <c r="CN47" s="632"/>
      <c r="CO47" s="632"/>
      <c r="CP47" s="632"/>
      <c r="CQ47" s="633"/>
      <c r="CR47" s="634">
        <v>34296</v>
      </c>
      <c r="CS47" s="665"/>
      <c r="CT47" s="665"/>
      <c r="CU47" s="665"/>
      <c r="CV47" s="665"/>
      <c r="CW47" s="665"/>
      <c r="CX47" s="665"/>
      <c r="CY47" s="666"/>
      <c r="CZ47" s="639">
        <v>1.1000000000000001</v>
      </c>
      <c r="DA47" s="667"/>
      <c r="DB47" s="667"/>
      <c r="DC47" s="669"/>
      <c r="DD47" s="643">
        <v>20</v>
      </c>
      <c r="DE47" s="665"/>
      <c r="DF47" s="665"/>
      <c r="DG47" s="665"/>
      <c r="DH47" s="665"/>
      <c r="DI47" s="665"/>
      <c r="DJ47" s="665"/>
      <c r="DK47" s="666"/>
      <c r="DL47" s="709"/>
      <c r="DM47" s="710"/>
      <c r="DN47" s="710"/>
      <c r="DO47" s="710"/>
      <c r="DP47" s="710"/>
      <c r="DQ47" s="710"/>
      <c r="DR47" s="710"/>
      <c r="DS47" s="710"/>
      <c r="DT47" s="710"/>
      <c r="DU47" s="710"/>
      <c r="DV47" s="711"/>
      <c r="DW47" s="703"/>
      <c r="DX47" s="704"/>
      <c r="DY47" s="704"/>
      <c r="DZ47" s="704"/>
      <c r="EA47" s="704"/>
      <c r="EB47" s="704"/>
      <c r="EC47" s="705"/>
    </row>
    <row r="48" spans="2:133" ht="10.8" x14ac:dyDescent="0.2">
      <c r="B48" s="730" t="s">
        <v>366</v>
      </c>
      <c r="C48" s="730"/>
      <c r="D48" s="730"/>
      <c r="E48" s="730"/>
      <c r="F48" s="730"/>
      <c r="G48" s="730"/>
      <c r="H48" s="730"/>
      <c r="I48" s="730"/>
      <c r="J48" s="730"/>
      <c r="K48" s="730"/>
      <c r="L48" s="730"/>
      <c r="M48" s="730"/>
      <c r="N48" s="730"/>
      <c r="O48" s="730"/>
      <c r="P48" s="730"/>
      <c r="Q48" s="730"/>
      <c r="R48" s="730"/>
      <c r="S48" s="730"/>
      <c r="T48" s="730"/>
      <c r="U48" s="730"/>
      <c r="V48" s="730"/>
      <c r="W48" s="730"/>
      <c r="X48" s="730"/>
      <c r="Y48" s="730"/>
      <c r="Z48" s="730"/>
      <c r="AA48" s="730"/>
      <c r="AB48" s="730"/>
      <c r="AC48" s="730"/>
      <c r="AD48" s="730"/>
      <c r="AE48" s="730"/>
      <c r="AF48" s="730"/>
      <c r="AG48" s="730"/>
      <c r="AH48" s="730"/>
      <c r="AI48" s="730"/>
      <c r="AJ48" s="730"/>
      <c r="AK48" s="730"/>
      <c r="AL48" s="730"/>
      <c r="AM48" s="730"/>
      <c r="AN48" s="730"/>
      <c r="AO48" s="730"/>
      <c r="AP48" s="730"/>
      <c r="AQ48" s="730"/>
      <c r="AR48" s="730"/>
      <c r="AS48" s="730"/>
      <c r="AT48" s="730"/>
      <c r="AU48" s="730"/>
      <c r="AV48" s="730"/>
      <c r="AW48" s="730"/>
      <c r="AX48" s="730"/>
      <c r="AY48" s="730"/>
      <c r="AZ48" s="730"/>
      <c r="BA48" s="730"/>
      <c r="BB48" s="730"/>
      <c r="BC48" s="730"/>
      <c r="BD48" s="730"/>
      <c r="BE48" s="730"/>
      <c r="BF48" s="730"/>
      <c r="BG48" s="730"/>
      <c r="BH48" s="730"/>
      <c r="BI48" s="730"/>
      <c r="BJ48" s="730"/>
      <c r="BK48" s="730"/>
      <c r="BL48" s="730"/>
      <c r="BM48" s="730"/>
      <c r="BN48" s="730"/>
      <c r="BO48" s="730"/>
      <c r="BP48" s="730"/>
      <c r="BQ48" s="730"/>
      <c r="BR48" s="730"/>
      <c r="BS48" s="730"/>
      <c r="BT48" s="730"/>
      <c r="BU48" s="730"/>
      <c r="BV48" s="730"/>
      <c r="BW48" s="730"/>
      <c r="BX48" s="730"/>
      <c r="BY48" s="730"/>
      <c r="BZ48" s="730"/>
      <c r="CA48" s="730"/>
      <c r="CB48" s="730"/>
      <c r="CD48" s="676"/>
      <c r="CE48" s="677"/>
      <c r="CF48" s="631" t="s">
        <v>367</v>
      </c>
      <c r="CG48" s="632"/>
      <c r="CH48" s="632"/>
      <c r="CI48" s="632"/>
      <c r="CJ48" s="632"/>
      <c r="CK48" s="632"/>
      <c r="CL48" s="632"/>
      <c r="CM48" s="632"/>
      <c r="CN48" s="632"/>
      <c r="CO48" s="632"/>
      <c r="CP48" s="632"/>
      <c r="CQ48" s="633"/>
      <c r="CR48" s="634" t="s">
        <v>129</v>
      </c>
      <c r="CS48" s="635"/>
      <c r="CT48" s="635"/>
      <c r="CU48" s="635"/>
      <c r="CV48" s="635"/>
      <c r="CW48" s="635"/>
      <c r="CX48" s="635"/>
      <c r="CY48" s="636"/>
      <c r="CZ48" s="639" t="s">
        <v>129</v>
      </c>
      <c r="DA48" s="640"/>
      <c r="DB48" s="640"/>
      <c r="DC48" s="646"/>
      <c r="DD48" s="643" t="s">
        <v>129</v>
      </c>
      <c r="DE48" s="635"/>
      <c r="DF48" s="635"/>
      <c r="DG48" s="635"/>
      <c r="DH48" s="635"/>
      <c r="DI48" s="635"/>
      <c r="DJ48" s="635"/>
      <c r="DK48" s="636"/>
      <c r="DL48" s="709"/>
      <c r="DM48" s="710"/>
      <c r="DN48" s="710"/>
      <c r="DO48" s="710"/>
      <c r="DP48" s="710"/>
      <c r="DQ48" s="710"/>
      <c r="DR48" s="710"/>
      <c r="DS48" s="710"/>
      <c r="DT48" s="710"/>
      <c r="DU48" s="710"/>
      <c r="DV48" s="711"/>
      <c r="DW48" s="703"/>
      <c r="DX48" s="704"/>
      <c r="DY48" s="704"/>
      <c r="DZ48" s="704"/>
      <c r="EA48" s="704"/>
      <c r="EB48" s="704"/>
      <c r="EC48" s="705"/>
    </row>
    <row r="49" spans="2:133" ht="11.25" customHeight="1" x14ac:dyDescent="0.2">
      <c r="B49" s="216"/>
      <c r="CD49" s="655" t="s">
        <v>368</v>
      </c>
      <c r="CE49" s="656"/>
      <c r="CF49" s="656"/>
      <c r="CG49" s="656"/>
      <c r="CH49" s="656"/>
      <c r="CI49" s="656"/>
      <c r="CJ49" s="656"/>
      <c r="CK49" s="656"/>
      <c r="CL49" s="656"/>
      <c r="CM49" s="656"/>
      <c r="CN49" s="656"/>
      <c r="CO49" s="656"/>
      <c r="CP49" s="656"/>
      <c r="CQ49" s="657"/>
      <c r="CR49" s="712">
        <v>3253661</v>
      </c>
      <c r="CS49" s="693"/>
      <c r="CT49" s="693"/>
      <c r="CU49" s="693"/>
      <c r="CV49" s="693"/>
      <c r="CW49" s="693"/>
      <c r="CX49" s="693"/>
      <c r="CY49" s="720"/>
      <c r="CZ49" s="717">
        <v>100</v>
      </c>
      <c r="DA49" s="721"/>
      <c r="DB49" s="721"/>
      <c r="DC49" s="722"/>
      <c r="DD49" s="723">
        <v>2564528</v>
      </c>
      <c r="DE49" s="693"/>
      <c r="DF49" s="693"/>
      <c r="DG49" s="693"/>
      <c r="DH49" s="693"/>
      <c r="DI49" s="693"/>
      <c r="DJ49" s="693"/>
      <c r="DK49" s="720"/>
      <c r="DL49" s="724"/>
      <c r="DM49" s="725"/>
      <c r="DN49" s="725"/>
      <c r="DO49" s="725"/>
      <c r="DP49" s="725"/>
      <c r="DQ49" s="725"/>
      <c r="DR49" s="725"/>
      <c r="DS49" s="725"/>
      <c r="DT49" s="725"/>
      <c r="DU49" s="725"/>
      <c r="DV49" s="726"/>
      <c r="DW49" s="727"/>
      <c r="DX49" s="728"/>
      <c r="DY49" s="728"/>
      <c r="DZ49" s="728"/>
      <c r="EA49" s="728"/>
      <c r="EB49" s="728"/>
      <c r="EC49" s="729"/>
    </row>
    <row r="50" spans="2:133" ht="10.8" hidden="1" x14ac:dyDescent="0.2">
      <c r="B50" s="216"/>
    </row>
  </sheetData>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election activeCell="AN65" sqref="AK65:DF69"/>
    </sheetView>
  </sheetViews>
  <sheetFormatPr defaultColWidth="0" defaultRowHeight="13.2" zeroHeight="1" x14ac:dyDescent="0.2"/>
  <cols>
    <col min="1" max="130" width="2.77734375" style="222" customWidth="1"/>
    <col min="131" max="131" width="1.6640625" style="222" customWidth="1"/>
    <col min="132" max="16384" width="9" style="222" hidden="1"/>
  </cols>
  <sheetData>
    <row r="1" spans="1:131" ht="11.25" customHeight="1" thickBot="1" x14ac:dyDescent="0.25">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5">
      <c r="A2" s="1100" t="s">
        <v>369</v>
      </c>
      <c r="B2" s="1100"/>
      <c r="C2" s="1100"/>
      <c r="D2" s="1100"/>
      <c r="E2" s="1100"/>
      <c r="F2" s="1100"/>
      <c r="G2" s="1100"/>
      <c r="H2" s="1100"/>
      <c r="I2" s="1100"/>
      <c r="J2" s="1100"/>
      <c r="K2" s="1100"/>
      <c r="L2" s="1100"/>
      <c r="M2" s="1100"/>
      <c r="N2" s="1100"/>
      <c r="O2" s="1100"/>
      <c r="P2" s="1100"/>
      <c r="Q2" s="1100"/>
      <c r="R2" s="1100"/>
      <c r="S2" s="1100"/>
      <c r="T2" s="1100"/>
      <c r="U2" s="1100"/>
      <c r="V2" s="1100"/>
      <c r="W2" s="1100"/>
      <c r="X2" s="1100"/>
      <c r="Y2" s="1100"/>
      <c r="Z2" s="1100"/>
      <c r="AA2" s="1100"/>
      <c r="AB2" s="1100"/>
      <c r="AC2" s="1100"/>
      <c r="AD2" s="1100"/>
      <c r="AE2" s="1100"/>
      <c r="AF2" s="1100"/>
      <c r="AG2" s="1100"/>
      <c r="AH2" s="1100"/>
      <c r="AI2" s="1100"/>
      <c r="AJ2" s="1100"/>
      <c r="AK2" s="1100"/>
      <c r="AL2" s="1100"/>
      <c r="AM2" s="1100"/>
      <c r="AN2" s="1100"/>
      <c r="AO2" s="1100"/>
      <c r="AP2" s="1100"/>
      <c r="AQ2" s="1100"/>
      <c r="AR2" s="1100"/>
      <c r="AS2" s="1100"/>
      <c r="AT2" s="1100"/>
      <c r="AU2" s="1100"/>
      <c r="AV2" s="1100"/>
      <c r="AW2" s="1100"/>
      <c r="AX2" s="1100"/>
      <c r="AY2" s="1100"/>
      <c r="AZ2" s="1100"/>
      <c r="BA2" s="1100"/>
      <c r="BB2" s="1100"/>
      <c r="BC2" s="1100"/>
      <c r="BD2" s="1100"/>
      <c r="BE2" s="1100"/>
      <c r="BF2" s="1100"/>
      <c r="BG2" s="1100"/>
      <c r="BH2" s="1100"/>
      <c r="BI2" s="1100"/>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01" t="s">
        <v>370</v>
      </c>
      <c r="DK2" s="1102"/>
      <c r="DL2" s="1102"/>
      <c r="DM2" s="1102"/>
      <c r="DN2" s="1102"/>
      <c r="DO2" s="1103"/>
      <c r="DP2" s="219"/>
      <c r="DQ2" s="1101" t="s">
        <v>371</v>
      </c>
      <c r="DR2" s="1102"/>
      <c r="DS2" s="1102"/>
      <c r="DT2" s="1102"/>
      <c r="DU2" s="1102"/>
      <c r="DV2" s="1102"/>
      <c r="DW2" s="1102"/>
      <c r="DX2" s="1102"/>
      <c r="DY2" s="1102"/>
      <c r="DZ2" s="1103"/>
      <c r="EA2" s="221"/>
    </row>
    <row r="3" spans="1:131" ht="11.25" customHeight="1" x14ac:dyDescent="0.2">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7" customFormat="1" ht="26.25" customHeight="1" thickBot="1" x14ac:dyDescent="0.25">
      <c r="A4" s="1069" t="s">
        <v>372</v>
      </c>
      <c r="B4" s="1069"/>
      <c r="C4" s="1069"/>
      <c r="D4" s="1069"/>
      <c r="E4" s="1069"/>
      <c r="F4" s="1069"/>
      <c r="G4" s="1069"/>
      <c r="H4" s="1069"/>
      <c r="I4" s="1069"/>
      <c r="J4" s="1069"/>
      <c r="K4" s="1069"/>
      <c r="L4" s="1069"/>
      <c r="M4" s="1069"/>
      <c r="N4" s="1069"/>
      <c r="O4" s="1069"/>
      <c r="P4" s="1069"/>
      <c r="Q4" s="1069"/>
      <c r="R4" s="1069"/>
      <c r="S4" s="1069"/>
      <c r="T4" s="1069"/>
      <c r="U4" s="1069"/>
      <c r="V4" s="1069"/>
      <c r="W4" s="1069"/>
      <c r="X4" s="1069"/>
      <c r="Y4" s="1069"/>
      <c r="Z4" s="1069"/>
      <c r="AA4" s="1069"/>
      <c r="AB4" s="1069"/>
      <c r="AC4" s="1069"/>
      <c r="AD4" s="1069"/>
      <c r="AE4" s="1069"/>
      <c r="AF4" s="1069"/>
      <c r="AG4" s="1069"/>
      <c r="AH4" s="1069"/>
      <c r="AI4" s="1069"/>
      <c r="AJ4" s="1069"/>
      <c r="AK4" s="1069"/>
      <c r="AL4" s="1069"/>
      <c r="AM4" s="1069"/>
      <c r="AN4" s="1069"/>
      <c r="AO4" s="1069"/>
      <c r="AP4" s="1069"/>
      <c r="AQ4" s="1069"/>
      <c r="AR4" s="1069"/>
      <c r="AS4" s="1069"/>
      <c r="AT4" s="1069"/>
      <c r="AU4" s="1069"/>
      <c r="AV4" s="1069"/>
      <c r="AW4" s="1069"/>
      <c r="AX4" s="1069"/>
      <c r="AY4" s="1069"/>
      <c r="AZ4" s="223"/>
      <c r="BA4" s="223"/>
      <c r="BB4" s="223"/>
      <c r="BC4" s="223"/>
      <c r="BD4" s="223"/>
      <c r="BE4" s="224"/>
      <c r="BF4" s="224"/>
      <c r="BG4" s="224"/>
      <c r="BH4" s="224"/>
      <c r="BI4" s="224"/>
      <c r="BJ4" s="224"/>
      <c r="BK4" s="224"/>
      <c r="BL4" s="224"/>
      <c r="BM4" s="224"/>
      <c r="BN4" s="224"/>
      <c r="BO4" s="224"/>
      <c r="BP4" s="224"/>
      <c r="BQ4" s="740" t="s">
        <v>373</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26"/>
    </row>
    <row r="5" spans="1:131" s="227" customFormat="1" ht="26.25" customHeight="1" x14ac:dyDescent="0.2">
      <c r="A5" s="1005" t="s">
        <v>374</v>
      </c>
      <c r="B5" s="1006"/>
      <c r="C5" s="1006"/>
      <c r="D5" s="1006"/>
      <c r="E5" s="1006"/>
      <c r="F5" s="1006"/>
      <c r="G5" s="1006"/>
      <c r="H5" s="1006"/>
      <c r="I5" s="1006"/>
      <c r="J5" s="1006"/>
      <c r="K5" s="1006"/>
      <c r="L5" s="1006"/>
      <c r="M5" s="1006"/>
      <c r="N5" s="1006"/>
      <c r="O5" s="1006"/>
      <c r="P5" s="1007"/>
      <c r="Q5" s="1011" t="s">
        <v>375</v>
      </c>
      <c r="R5" s="1012"/>
      <c r="S5" s="1012"/>
      <c r="T5" s="1012"/>
      <c r="U5" s="1013"/>
      <c r="V5" s="1011" t="s">
        <v>376</v>
      </c>
      <c r="W5" s="1012"/>
      <c r="X5" s="1012"/>
      <c r="Y5" s="1012"/>
      <c r="Z5" s="1013"/>
      <c r="AA5" s="1011" t="s">
        <v>377</v>
      </c>
      <c r="AB5" s="1012"/>
      <c r="AC5" s="1012"/>
      <c r="AD5" s="1012"/>
      <c r="AE5" s="1012"/>
      <c r="AF5" s="1104" t="s">
        <v>378</v>
      </c>
      <c r="AG5" s="1012"/>
      <c r="AH5" s="1012"/>
      <c r="AI5" s="1012"/>
      <c r="AJ5" s="1025"/>
      <c r="AK5" s="1012" t="s">
        <v>379</v>
      </c>
      <c r="AL5" s="1012"/>
      <c r="AM5" s="1012"/>
      <c r="AN5" s="1012"/>
      <c r="AO5" s="1013"/>
      <c r="AP5" s="1011" t="s">
        <v>380</v>
      </c>
      <c r="AQ5" s="1012"/>
      <c r="AR5" s="1012"/>
      <c r="AS5" s="1012"/>
      <c r="AT5" s="1013"/>
      <c r="AU5" s="1011" t="s">
        <v>381</v>
      </c>
      <c r="AV5" s="1012"/>
      <c r="AW5" s="1012"/>
      <c r="AX5" s="1012"/>
      <c r="AY5" s="1025"/>
      <c r="AZ5" s="223"/>
      <c r="BA5" s="223"/>
      <c r="BB5" s="223"/>
      <c r="BC5" s="223"/>
      <c r="BD5" s="223"/>
      <c r="BE5" s="224"/>
      <c r="BF5" s="224"/>
      <c r="BG5" s="224"/>
      <c r="BH5" s="224"/>
      <c r="BI5" s="224"/>
      <c r="BJ5" s="224"/>
      <c r="BK5" s="224"/>
      <c r="BL5" s="224"/>
      <c r="BM5" s="224"/>
      <c r="BN5" s="224"/>
      <c r="BO5" s="224"/>
      <c r="BP5" s="224"/>
      <c r="BQ5" s="1005" t="s">
        <v>382</v>
      </c>
      <c r="BR5" s="1006"/>
      <c r="BS5" s="1006"/>
      <c r="BT5" s="1006"/>
      <c r="BU5" s="1006"/>
      <c r="BV5" s="1006"/>
      <c r="BW5" s="1006"/>
      <c r="BX5" s="1006"/>
      <c r="BY5" s="1006"/>
      <c r="BZ5" s="1006"/>
      <c r="CA5" s="1006"/>
      <c r="CB5" s="1006"/>
      <c r="CC5" s="1006"/>
      <c r="CD5" s="1006"/>
      <c r="CE5" s="1006"/>
      <c r="CF5" s="1006"/>
      <c r="CG5" s="1007"/>
      <c r="CH5" s="1011" t="s">
        <v>383</v>
      </c>
      <c r="CI5" s="1012"/>
      <c r="CJ5" s="1012"/>
      <c r="CK5" s="1012"/>
      <c r="CL5" s="1013"/>
      <c r="CM5" s="1011" t="s">
        <v>384</v>
      </c>
      <c r="CN5" s="1012"/>
      <c r="CO5" s="1012"/>
      <c r="CP5" s="1012"/>
      <c r="CQ5" s="1013"/>
      <c r="CR5" s="1011" t="s">
        <v>385</v>
      </c>
      <c r="CS5" s="1012"/>
      <c r="CT5" s="1012"/>
      <c r="CU5" s="1012"/>
      <c r="CV5" s="1013"/>
      <c r="CW5" s="1011" t="s">
        <v>386</v>
      </c>
      <c r="CX5" s="1012"/>
      <c r="CY5" s="1012"/>
      <c r="CZ5" s="1012"/>
      <c r="DA5" s="1013"/>
      <c r="DB5" s="1011" t="s">
        <v>387</v>
      </c>
      <c r="DC5" s="1012"/>
      <c r="DD5" s="1012"/>
      <c r="DE5" s="1012"/>
      <c r="DF5" s="1013"/>
      <c r="DG5" s="1094" t="s">
        <v>388</v>
      </c>
      <c r="DH5" s="1095"/>
      <c r="DI5" s="1095"/>
      <c r="DJ5" s="1095"/>
      <c r="DK5" s="1096"/>
      <c r="DL5" s="1094" t="s">
        <v>389</v>
      </c>
      <c r="DM5" s="1095"/>
      <c r="DN5" s="1095"/>
      <c r="DO5" s="1095"/>
      <c r="DP5" s="1096"/>
      <c r="DQ5" s="1011" t="s">
        <v>390</v>
      </c>
      <c r="DR5" s="1012"/>
      <c r="DS5" s="1012"/>
      <c r="DT5" s="1012"/>
      <c r="DU5" s="1013"/>
      <c r="DV5" s="1011" t="s">
        <v>381</v>
      </c>
      <c r="DW5" s="1012"/>
      <c r="DX5" s="1012"/>
      <c r="DY5" s="1012"/>
      <c r="DZ5" s="1025"/>
      <c r="EA5" s="226"/>
    </row>
    <row r="6" spans="1:131" s="227" customFormat="1" ht="26.25" customHeight="1" thickBot="1" x14ac:dyDescent="0.25">
      <c r="A6" s="1008"/>
      <c r="B6" s="1009"/>
      <c r="C6" s="1009"/>
      <c r="D6" s="1009"/>
      <c r="E6" s="1009"/>
      <c r="F6" s="1009"/>
      <c r="G6" s="1009"/>
      <c r="H6" s="1009"/>
      <c r="I6" s="1009"/>
      <c r="J6" s="1009"/>
      <c r="K6" s="1009"/>
      <c r="L6" s="1009"/>
      <c r="M6" s="1009"/>
      <c r="N6" s="1009"/>
      <c r="O6" s="1009"/>
      <c r="P6" s="1010"/>
      <c r="Q6" s="1014"/>
      <c r="R6" s="1015"/>
      <c r="S6" s="1015"/>
      <c r="T6" s="1015"/>
      <c r="U6" s="1016"/>
      <c r="V6" s="1014"/>
      <c r="W6" s="1015"/>
      <c r="X6" s="1015"/>
      <c r="Y6" s="1015"/>
      <c r="Z6" s="1016"/>
      <c r="AA6" s="1014"/>
      <c r="AB6" s="1015"/>
      <c r="AC6" s="1015"/>
      <c r="AD6" s="1015"/>
      <c r="AE6" s="1015"/>
      <c r="AF6" s="1105"/>
      <c r="AG6" s="1015"/>
      <c r="AH6" s="1015"/>
      <c r="AI6" s="1015"/>
      <c r="AJ6" s="1026"/>
      <c r="AK6" s="1015"/>
      <c r="AL6" s="1015"/>
      <c r="AM6" s="1015"/>
      <c r="AN6" s="1015"/>
      <c r="AO6" s="1016"/>
      <c r="AP6" s="1014"/>
      <c r="AQ6" s="1015"/>
      <c r="AR6" s="1015"/>
      <c r="AS6" s="1015"/>
      <c r="AT6" s="1016"/>
      <c r="AU6" s="1014"/>
      <c r="AV6" s="1015"/>
      <c r="AW6" s="1015"/>
      <c r="AX6" s="1015"/>
      <c r="AY6" s="1026"/>
      <c r="AZ6" s="223"/>
      <c r="BA6" s="223"/>
      <c r="BB6" s="223"/>
      <c r="BC6" s="223"/>
      <c r="BD6" s="223"/>
      <c r="BE6" s="224"/>
      <c r="BF6" s="224"/>
      <c r="BG6" s="224"/>
      <c r="BH6" s="224"/>
      <c r="BI6" s="224"/>
      <c r="BJ6" s="224"/>
      <c r="BK6" s="224"/>
      <c r="BL6" s="224"/>
      <c r="BM6" s="224"/>
      <c r="BN6" s="224"/>
      <c r="BO6" s="224"/>
      <c r="BP6" s="224"/>
      <c r="BQ6" s="1008"/>
      <c r="BR6" s="1009"/>
      <c r="BS6" s="1009"/>
      <c r="BT6" s="1009"/>
      <c r="BU6" s="1009"/>
      <c r="BV6" s="1009"/>
      <c r="BW6" s="1009"/>
      <c r="BX6" s="1009"/>
      <c r="BY6" s="1009"/>
      <c r="BZ6" s="1009"/>
      <c r="CA6" s="1009"/>
      <c r="CB6" s="1009"/>
      <c r="CC6" s="1009"/>
      <c r="CD6" s="1009"/>
      <c r="CE6" s="1009"/>
      <c r="CF6" s="1009"/>
      <c r="CG6" s="1010"/>
      <c r="CH6" s="1014"/>
      <c r="CI6" s="1015"/>
      <c r="CJ6" s="1015"/>
      <c r="CK6" s="1015"/>
      <c r="CL6" s="1016"/>
      <c r="CM6" s="1014"/>
      <c r="CN6" s="1015"/>
      <c r="CO6" s="1015"/>
      <c r="CP6" s="1015"/>
      <c r="CQ6" s="1016"/>
      <c r="CR6" s="1014"/>
      <c r="CS6" s="1015"/>
      <c r="CT6" s="1015"/>
      <c r="CU6" s="1015"/>
      <c r="CV6" s="1016"/>
      <c r="CW6" s="1014"/>
      <c r="CX6" s="1015"/>
      <c r="CY6" s="1015"/>
      <c r="CZ6" s="1015"/>
      <c r="DA6" s="1016"/>
      <c r="DB6" s="1014"/>
      <c r="DC6" s="1015"/>
      <c r="DD6" s="1015"/>
      <c r="DE6" s="1015"/>
      <c r="DF6" s="1016"/>
      <c r="DG6" s="1097"/>
      <c r="DH6" s="1098"/>
      <c r="DI6" s="1098"/>
      <c r="DJ6" s="1098"/>
      <c r="DK6" s="1099"/>
      <c r="DL6" s="1097"/>
      <c r="DM6" s="1098"/>
      <c r="DN6" s="1098"/>
      <c r="DO6" s="1098"/>
      <c r="DP6" s="1099"/>
      <c r="DQ6" s="1014"/>
      <c r="DR6" s="1015"/>
      <c r="DS6" s="1015"/>
      <c r="DT6" s="1015"/>
      <c r="DU6" s="1016"/>
      <c r="DV6" s="1014"/>
      <c r="DW6" s="1015"/>
      <c r="DX6" s="1015"/>
      <c r="DY6" s="1015"/>
      <c r="DZ6" s="1026"/>
      <c r="EA6" s="226"/>
    </row>
    <row r="7" spans="1:131" s="227" customFormat="1" ht="26.25" customHeight="1" thickTop="1" x14ac:dyDescent="0.2">
      <c r="A7" s="228">
        <v>1</v>
      </c>
      <c r="B7" s="1057" t="s">
        <v>391</v>
      </c>
      <c r="C7" s="1058"/>
      <c r="D7" s="1058"/>
      <c r="E7" s="1058"/>
      <c r="F7" s="1058"/>
      <c r="G7" s="1058"/>
      <c r="H7" s="1058"/>
      <c r="I7" s="1058"/>
      <c r="J7" s="1058"/>
      <c r="K7" s="1058"/>
      <c r="L7" s="1058"/>
      <c r="M7" s="1058"/>
      <c r="N7" s="1058"/>
      <c r="O7" s="1058"/>
      <c r="P7" s="1059"/>
      <c r="Q7" s="1112">
        <v>3427</v>
      </c>
      <c r="R7" s="1113"/>
      <c r="S7" s="1113"/>
      <c r="T7" s="1113"/>
      <c r="U7" s="1113"/>
      <c r="V7" s="1113">
        <v>3253</v>
      </c>
      <c r="W7" s="1113"/>
      <c r="X7" s="1113"/>
      <c r="Y7" s="1113"/>
      <c r="Z7" s="1113"/>
      <c r="AA7" s="1113">
        <v>173</v>
      </c>
      <c r="AB7" s="1113"/>
      <c r="AC7" s="1113"/>
      <c r="AD7" s="1113"/>
      <c r="AE7" s="1114"/>
      <c r="AF7" s="1115">
        <v>171</v>
      </c>
      <c r="AG7" s="1116"/>
      <c r="AH7" s="1116"/>
      <c r="AI7" s="1116"/>
      <c r="AJ7" s="1117"/>
      <c r="AK7" s="1118">
        <v>3</v>
      </c>
      <c r="AL7" s="1119"/>
      <c r="AM7" s="1119"/>
      <c r="AN7" s="1119"/>
      <c r="AO7" s="1119"/>
      <c r="AP7" s="1119">
        <v>4266</v>
      </c>
      <c r="AQ7" s="1119"/>
      <c r="AR7" s="1119"/>
      <c r="AS7" s="1119"/>
      <c r="AT7" s="1119"/>
      <c r="AU7" s="1120"/>
      <c r="AV7" s="1120"/>
      <c r="AW7" s="1120"/>
      <c r="AX7" s="1120"/>
      <c r="AY7" s="1121"/>
      <c r="AZ7" s="223"/>
      <c r="BA7" s="223"/>
      <c r="BB7" s="223"/>
      <c r="BC7" s="223"/>
      <c r="BD7" s="223"/>
      <c r="BE7" s="224"/>
      <c r="BF7" s="224"/>
      <c r="BG7" s="224"/>
      <c r="BH7" s="224"/>
      <c r="BI7" s="224"/>
      <c r="BJ7" s="224"/>
      <c r="BK7" s="224"/>
      <c r="BL7" s="224"/>
      <c r="BM7" s="224"/>
      <c r="BN7" s="224"/>
      <c r="BO7" s="224"/>
      <c r="BP7" s="224"/>
      <c r="BQ7" s="228">
        <v>1</v>
      </c>
      <c r="BR7" s="229"/>
      <c r="BS7" s="1109" t="s">
        <v>588</v>
      </c>
      <c r="BT7" s="1110"/>
      <c r="BU7" s="1110"/>
      <c r="BV7" s="1110"/>
      <c r="BW7" s="1110"/>
      <c r="BX7" s="1110"/>
      <c r="BY7" s="1110"/>
      <c r="BZ7" s="1110"/>
      <c r="CA7" s="1110"/>
      <c r="CB7" s="1110"/>
      <c r="CC7" s="1110"/>
      <c r="CD7" s="1110"/>
      <c r="CE7" s="1110"/>
      <c r="CF7" s="1110"/>
      <c r="CG7" s="1122"/>
      <c r="CH7" s="1106">
        <v>2</v>
      </c>
      <c r="CI7" s="1107"/>
      <c r="CJ7" s="1107"/>
      <c r="CK7" s="1107"/>
      <c r="CL7" s="1108"/>
      <c r="CM7" s="1106">
        <v>21</v>
      </c>
      <c r="CN7" s="1107"/>
      <c r="CO7" s="1107"/>
      <c r="CP7" s="1107"/>
      <c r="CQ7" s="1108"/>
      <c r="CR7" s="1106">
        <v>131</v>
      </c>
      <c r="CS7" s="1107"/>
      <c r="CT7" s="1107"/>
      <c r="CU7" s="1107"/>
      <c r="CV7" s="1108"/>
      <c r="CW7" s="1106"/>
      <c r="CX7" s="1107"/>
      <c r="CY7" s="1107"/>
      <c r="CZ7" s="1107"/>
      <c r="DA7" s="1108"/>
      <c r="DB7" s="1106"/>
      <c r="DC7" s="1107"/>
      <c r="DD7" s="1107"/>
      <c r="DE7" s="1107"/>
      <c r="DF7" s="1108"/>
      <c r="DG7" s="1106"/>
      <c r="DH7" s="1107"/>
      <c r="DI7" s="1107"/>
      <c r="DJ7" s="1107"/>
      <c r="DK7" s="1108"/>
      <c r="DL7" s="1106"/>
      <c r="DM7" s="1107"/>
      <c r="DN7" s="1107"/>
      <c r="DO7" s="1107"/>
      <c r="DP7" s="1108"/>
      <c r="DQ7" s="1106"/>
      <c r="DR7" s="1107"/>
      <c r="DS7" s="1107"/>
      <c r="DT7" s="1107"/>
      <c r="DU7" s="1108"/>
      <c r="DV7" s="1109"/>
      <c r="DW7" s="1110"/>
      <c r="DX7" s="1110"/>
      <c r="DY7" s="1110"/>
      <c r="DZ7" s="1111"/>
      <c r="EA7" s="226"/>
    </row>
    <row r="8" spans="1:131" s="227" customFormat="1" ht="26.25" customHeight="1" x14ac:dyDescent="0.2">
      <c r="A8" s="230">
        <v>2</v>
      </c>
      <c r="B8" s="1040"/>
      <c r="C8" s="1041"/>
      <c r="D8" s="1041"/>
      <c r="E8" s="1041"/>
      <c r="F8" s="1041"/>
      <c r="G8" s="1041"/>
      <c r="H8" s="1041"/>
      <c r="I8" s="1041"/>
      <c r="J8" s="1041"/>
      <c r="K8" s="1041"/>
      <c r="L8" s="1041"/>
      <c r="M8" s="1041"/>
      <c r="N8" s="1041"/>
      <c r="O8" s="1041"/>
      <c r="P8" s="1042"/>
      <c r="Q8" s="1048"/>
      <c r="R8" s="1049"/>
      <c r="S8" s="1049"/>
      <c r="T8" s="1049"/>
      <c r="U8" s="1049"/>
      <c r="V8" s="1049"/>
      <c r="W8" s="1049"/>
      <c r="X8" s="1049"/>
      <c r="Y8" s="1049"/>
      <c r="Z8" s="1049"/>
      <c r="AA8" s="1049"/>
      <c r="AB8" s="1049"/>
      <c r="AC8" s="1049"/>
      <c r="AD8" s="1049"/>
      <c r="AE8" s="1050"/>
      <c r="AF8" s="1045"/>
      <c r="AG8" s="1046"/>
      <c r="AH8" s="1046"/>
      <c r="AI8" s="1046"/>
      <c r="AJ8" s="1047"/>
      <c r="AK8" s="1090"/>
      <c r="AL8" s="1091"/>
      <c r="AM8" s="1091"/>
      <c r="AN8" s="1091"/>
      <c r="AO8" s="1091"/>
      <c r="AP8" s="1091"/>
      <c r="AQ8" s="1091"/>
      <c r="AR8" s="1091"/>
      <c r="AS8" s="1091"/>
      <c r="AT8" s="1091"/>
      <c r="AU8" s="1092"/>
      <c r="AV8" s="1092"/>
      <c r="AW8" s="1092"/>
      <c r="AX8" s="1092"/>
      <c r="AY8" s="1093"/>
      <c r="AZ8" s="223"/>
      <c r="BA8" s="223"/>
      <c r="BB8" s="223"/>
      <c r="BC8" s="223"/>
      <c r="BD8" s="223"/>
      <c r="BE8" s="224"/>
      <c r="BF8" s="224"/>
      <c r="BG8" s="224"/>
      <c r="BH8" s="224"/>
      <c r="BI8" s="224"/>
      <c r="BJ8" s="224"/>
      <c r="BK8" s="224"/>
      <c r="BL8" s="224"/>
      <c r="BM8" s="224"/>
      <c r="BN8" s="224"/>
      <c r="BO8" s="224"/>
      <c r="BP8" s="224"/>
      <c r="BQ8" s="230">
        <v>2</v>
      </c>
      <c r="BR8" s="231"/>
      <c r="BS8" s="1002"/>
      <c r="BT8" s="1003"/>
      <c r="BU8" s="1003"/>
      <c r="BV8" s="1003"/>
      <c r="BW8" s="1003"/>
      <c r="BX8" s="1003"/>
      <c r="BY8" s="1003"/>
      <c r="BZ8" s="1003"/>
      <c r="CA8" s="1003"/>
      <c r="CB8" s="1003"/>
      <c r="CC8" s="1003"/>
      <c r="CD8" s="1003"/>
      <c r="CE8" s="1003"/>
      <c r="CF8" s="1003"/>
      <c r="CG8" s="1024"/>
      <c r="CH8" s="999"/>
      <c r="CI8" s="1000"/>
      <c r="CJ8" s="1000"/>
      <c r="CK8" s="1000"/>
      <c r="CL8" s="1001"/>
      <c r="CM8" s="999"/>
      <c r="CN8" s="1000"/>
      <c r="CO8" s="1000"/>
      <c r="CP8" s="1000"/>
      <c r="CQ8" s="1001"/>
      <c r="CR8" s="999"/>
      <c r="CS8" s="1000"/>
      <c r="CT8" s="1000"/>
      <c r="CU8" s="1000"/>
      <c r="CV8" s="1001"/>
      <c r="CW8" s="999"/>
      <c r="CX8" s="1000"/>
      <c r="CY8" s="1000"/>
      <c r="CZ8" s="1000"/>
      <c r="DA8" s="1001"/>
      <c r="DB8" s="999"/>
      <c r="DC8" s="1000"/>
      <c r="DD8" s="1000"/>
      <c r="DE8" s="1000"/>
      <c r="DF8" s="1001"/>
      <c r="DG8" s="999"/>
      <c r="DH8" s="1000"/>
      <c r="DI8" s="1000"/>
      <c r="DJ8" s="1000"/>
      <c r="DK8" s="1001"/>
      <c r="DL8" s="999"/>
      <c r="DM8" s="1000"/>
      <c r="DN8" s="1000"/>
      <c r="DO8" s="1000"/>
      <c r="DP8" s="1001"/>
      <c r="DQ8" s="999"/>
      <c r="DR8" s="1000"/>
      <c r="DS8" s="1000"/>
      <c r="DT8" s="1000"/>
      <c r="DU8" s="1001"/>
      <c r="DV8" s="1002"/>
      <c r="DW8" s="1003"/>
      <c r="DX8" s="1003"/>
      <c r="DY8" s="1003"/>
      <c r="DZ8" s="1004"/>
      <c r="EA8" s="226"/>
    </row>
    <row r="9" spans="1:131" s="227" customFormat="1" ht="26.25" customHeight="1" x14ac:dyDescent="0.2">
      <c r="A9" s="230">
        <v>3</v>
      </c>
      <c r="B9" s="1040"/>
      <c r="C9" s="1041"/>
      <c r="D9" s="1041"/>
      <c r="E9" s="1041"/>
      <c r="F9" s="1041"/>
      <c r="G9" s="1041"/>
      <c r="H9" s="1041"/>
      <c r="I9" s="1041"/>
      <c r="J9" s="1041"/>
      <c r="K9" s="1041"/>
      <c r="L9" s="1041"/>
      <c r="M9" s="1041"/>
      <c r="N9" s="1041"/>
      <c r="O9" s="1041"/>
      <c r="P9" s="1042"/>
      <c r="Q9" s="1048"/>
      <c r="R9" s="1049"/>
      <c r="S9" s="1049"/>
      <c r="T9" s="1049"/>
      <c r="U9" s="1049"/>
      <c r="V9" s="1049"/>
      <c r="W9" s="1049"/>
      <c r="X9" s="1049"/>
      <c r="Y9" s="1049"/>
      <c r="Z9" s="1049"/>
      <c r="AA9" s="1049"/>
      <c r="AB9" s="1049"/>
      <c r="AC9" s="1049"/>
      <c r="AD9" s="1049"/>
      <c r="AE9" s="1050"/>
      <c r="AF9" s="1045"/>
      <c r="AG9" s="1046"/>
      <c r="AH9" s="1046"/>
      <c r="AI9" s="1046"/>
      <c r="AJ9" s="1047"/>
      <c r="AK9" s="1090"/>
      <c r="AL9" s="1091"/>
      <c r="AM9" s="1091"/>
      <c r="AN9" s="1091"/>
      <c r="AO9" s="1091"/>
      <c r="AP9" s="1091"/>
      <c r="AQ9" s="1091"/>
      <c r="AR9" s="1091"/>
      <c r="AS9" s="1091"/>
      <c r="AT9" s="1091"/>
      <c r="AU9" s="1092"/>
      <c r="AV9" s="1092"/>
      <c r="AW9" s="1092"/>
      <c r="AX9" s="1092"/>
      <c r="AY9" s="1093"/>
      <c r="AZ9" s="223"/>
      <c r="BA9" s="223"/>
      <c r="BB9" s="223"/>
      <c r="BC9" s="223"/>
      <c r="BD9" s="223"/>
      <c r="BE9" s="224"/>
      <c r="BF9" s="224"/>
      <c r="BG9" s="224"/>
      <c r="BH9" s="224"/>
      <c r="BI9" s="224"/>
      <c r="BJ9" s="224"/>
      <c r="BK9" s="224"/>
      <c r="BL9" s="224"/>
      <c r="BM9" s="224"/>
      <c r="BN9" s="224"/>
      <c r="BO9" s="224"/>
      <c r="BP9" s="224"/>
      <c r="BQ9" s="230">
        <v>3</v>
      </c>
      <c r="BR9" s="231"/>
      <c r="BS9" s="1002"/>
      <c r="BT9" s="1003"/>
      <c r="BU9" s="1003"/>
      <c r="BV9" s="1003"/>
      <c r="BW9" s="1003"/>
      <c r="BX9" s="1003"/>
      <c r="BY9" s="1003"/>
      <c r="BZ9" s="1003"/>
      <c r="CA9" s="1003"/>
      <c r="CB9" s="1003"/>
      <c r="CC9" s="1003"/>
      <c r="CD9" s="1003"/>
      <c r="CE9" s="1003"/>
      <c r="CF9" s="1003"/>
      <c r="CG9" s="1024"/>
      <c r="CH9" s="999"/>
      <c r="CI9" s="1000"/>
      <c r="CJ9" s="1000"/>
      <c r="CK9" s="1000"/>
      <c r="CL9" s="1001"/>
      <c r="CM9" s="999"/>
      <c r="CN9" s="1000"/>
      <c r="CO9" s="1000"/>
      <c r="CP9" s="1000"/>
      <c r="CQ9" s="1001"/>
      <c r="CR9" s="999"/>
      <c r="CS9" s="1000"/>
      <c r="CT9" s="1000"/>
      <c r="CU9" s="1000"/>
      <c r="CV9" s="1001"/>
      <c r="CW9" s="999"/>
      <c r="CX9" s="1000"/>
      <c r="CY9" s="1000"/>
      <c r="CZ9" s="1000"/>
      <c r="DA9" s="1001"/>
      <c r="DB9" s="999"/>
      <c r="DC9" s="1000"/>
      <c r="DD9" s="1000"/>
      <c r="DE9" s="1000"/>
      <c r="DF9" s="1001"/>
      <c r="DG9" s="999"/>
      <c r="DH9" s="1000"/>
      <c r="DI9" s="1000"/>
      <c r="DJ9" s="1000"/>
      <c r="DK9" s="1001"/>
      <c r="DL9" s="999"/>
      <c r="DM9" s="1000"/>
      <c r="DN9" s="1000"/>
      <c r="DO9" s="1000"/>
      <c r="DP9" s="1001"/>
      <c r="DQ9" s="999"/>
      <c r="DR9" s="1000"/>
      <c r="DS9" s="1000"/>
      <c r="DT9" s="1000"/>
      <c r="DU9" s="1001"/>
      <c r="DV9" s="1002"/>
      <c r="DW9" s="1003"/>
      <c r="DX9" s="1003"/>
      <c r="DY9" s="1003"/>
      <c r="DZ9" s="1004"/>
      <c r="EA9" s="226"/>
    </row>
    <row r="10" spans="1:131" s="227" customFormat="1" ht="26.25" customHeight="1" x14ac:dyDescent="0.2">
      <c r="A10" s="230">
        <v>4</v>
      </c>
      <c r="B10" s="1040"/>
      <c r="C10" s="1041"/>
      <c r="D10" s="1041"/>
      <c r="E10" s="1041"/>
      <c r="F10" s="1041"/>
      <c r="G10" s="1041"/>
      <c r="H10" s="1041"/>
      <c r="I10" s="1041"/>
      <c r="J10" s="1041"/>
      <c r="K10" s="1041"/>
      <c r="L10" s="1041"/>
      <c r="M10" s="1041"/>
      <c r="N10" s="1041"/>
      <c r="O10" s="1041"/>
      <c r="P10" s="1042"/>
      <c r="Q10" s="1048"/>
      <c r="R10" s="1049"/>
      <c r="S10" s="1049"/>
      <c r="T10" s="1049"/>
      <c r="U10" s="1049"/>
      <c r="V10" s="1049"/>
      <c r="W10" s="1049"/>
      <c r="X10" s="1049"/>
      <c r="Y10" s="1049"/>
      <c r="Z10" s="1049"/>
      <c r="AA10" s="1049"/>
      <c r="AB10" s="1049"/>
      <c r="AC10" s="1049"/>
      <c r="AD10" s="1049"/>
      <c r="AE10" s="1050"/>
      <c r="AF10" s="1045"/>
      <c r="AG10" s="1046"/>
      <c r="AH10" s="1046"/>
      <c r="AI10" s="1046"/>
      <c r="AJ10" s="1047"/>
      <c r="AK10" s="1090"/>
      <c r="AL10" s="1091"/>
      <c r="AM10" s="1091"/>
      <c r="AN10" s="1091"/>
      <c r="AO10" s="1091"/>
      <c r="AP10" s="1091"/>
      <c r="AQ10" s="1091"/>
      <c r="AR10" s="1091"/>
      <c r="AS10" s="1091"/>
      <c r="AT10" s="1091"/>
      <c r="AU10" s="1092"/>
      <c r="AV10" s="1092"/>
      <c r="AW10" s="1092"/>
      <c r="AX10" s="1092"/>
      <c r="AY10" s="1093"/>
      <c r="AZ10" s="223"/>
      <c r="BA10" s="223"/>
      <c r="BB10" s="223"/>
      <c r="BC10" s="223"/>
      <c r="BD10" s="223"/>
      <c r="BE10" s="224"/>
      <c r="BF10" s="224"/>
      <c r="BG10" s="224"/>
      <c r="BH10" s="224"/>
      <c r="BI10" s="224"/>
      <c r="BJ10" s="224"/>
      <c r="BK10" s="224"/>
      <c r="BL10" s="224"/>
      <c r="BM10" s="224"/>
      <c r="BN10" s="224"/>
      <c r="BO10" s="224"/>
      <c r="BP10" s="224"/>
      <c r="BQ10" s="230">
        <v>4</v>
      </c>
      <c r="BR10" s="231"/>
      <c r="BS10" s="1002"/>
      <c r="BT10" s="1003"/>
      <c r="BU10" s="1003"/>
      <c r="BV10" s="1003"/>
      <c r="BW10" s="1003"/>
      <c r="BX10" s="1003"/>
      <c r="BY10" s="1003"/>
      <c r="BZ10" s="1003"/>
      <c r="CA10" s="1003"/>
      <c r="CB10" s="1003"/>
      <c r="CC10" s="1003"/>
      <c r="CD10" s="1003"/>
      <c r="CE10" s="1003"/>
      <c r="CF10" s="1003"/>
      <c r="CG10" s="1024"/>
      <c r="CH10" s="999"/>
      <c r="CI10" s="1000"/>
      <c r="CJ10" s="1000"/>
      <c r="CK10" s="1000"/>
      <c r="CL10" s="1001"/>
      <c r="CM10" s="999"/>
      <c r="CN10" s="1000"/>
      <c r="CO10" s="1000"/>
      <c r="CP10" s="1000"/>
      <c r="CQ10" s="1001"/>
      <c r="CR10" s="999"/>
      <c r="CS10" s="1000"/>
      <c r="CT10" s="1000"/>
      <c r="CU10" s="1000"/>
      <c r="CV10" s="1001"/>
      <c r="CW10" s="999"/>
      <c r="CX10" s="1000"/>
      <c r="CY10" s="1000"/>
      <c r="CZ10" s="1000"/>
      <c r="DA10" s="1001"/>
      <c r="DB10" s="999"/>
      <c r="DC10" s="1000"/>
      <c r="DD10" s="1000"/>
      <c r="DE10" s="1000"/>
      <c r="DF10" s="1001"/>
      <c r="DG10" s="999"/>
      <c r="DH10" s="1000"/>
      <c r="DI10" s="1000"/>
      <c r="DJ10" s="1000"/>
      <c r="DK10" s="1001"/>
      <c r="DL10" s="999"/>
      <c r="DM10" s="1000"/>
      <c r="DN10" s="1000"/>
      <c r="DO10" s="1000"/>
      <c r="DP10" s="1001"/>
      <c r="DQ10" s="999"/>
      <c r="DR10" s="1000"/>
      <c r="DS10" s="1000"/>
      <c r="DT10" s="1000"/>
      <c r="DU10" s="1001"/>
      <c r="DV10" s="1002"/>
      <c r="DW10" s="1003"/>
      <c r="DX10" s="1003"/>
      <c r="DY10" s="1003"/>
      <c r="DZ10" s="1004"/>
      <c r="EA10" s="226"/>
    </row>
    <row r="11" spans="1:131" s="227" customFormat="1" ht="26.25" customHeight="1" x14ac:dyDescent="0.2">
      <c r="A11" s="230">
        <v>5</v>
      </c>
      <c r="B11" s="1040"/>
      <c r="C11" s="1041"/>
      <c r="D11" s="1041"/>
      <c r="E11" s="1041"/>
      <c r="F11" s="1041"/>
      <c r="G11" s="1041"/>
      <c r="H11" s="1041"/>
      <c r="I11" s="1041"/>
      <c r="J11" s="1041"/>
      <c r="K11" s="1041"/>
      <c r="L11" s="1041"/>
      <c r="M11" s="1041"/>
      <c r="N11" s="1041"/>
      <c r="O11" s="1041"/>
      <c r="P11" s="1042"/>
      <c r="Q11" s="1048"/>
      <c r="R11" s="1049"/>
      <c r="S11" s="1049"/>
      <c r="T11" s="1049"/>
      <c r="U11" s="1049"/>
      <c r="V11" s="1049"/>
      <c r="W11" s="1049"/>
      <c r="X11" s="1049"/>
      <c r="Y11" s="1049"/>
      <c r="Z11" s="1049"/>
      <c r="AA11" s="1049"/>
      <c r="AB11" s="1049"/>
      <c r="AC11" s="1049"/>
      <c r="AD11" s="1049"/>
      <c r="AE11" s="1050"/>
      <c r="AF11" s="1045"/>
      <c r="AG11" s="1046"/>
      <c r="AH11" s="1046"/>
      <c r="AI11" s="1046"/>
      <c r="AJ11" s="1047"/>
      <c r="AK11" s="1090"/>
      <c r="AL11" s="1091"/>
      <c r="AM11" s="1091"/>
      <c r="AN11" s="1091"/>
      <c r="AO11" s="1091"/>
      <c r="AP11" s="1091"/>
      <c r="AQ11" s="1091"/>
      <c r="AR11" s="1091"/>
      <c r="AS11" s="1091"/>
      <c r="AT11" s="1091"/>
      <c r="AU11" s="1092"/>
      <c r="AV11" s="1092"/>
      <c r="AW11" s="1092"/>
      <c r="AX11" s="1092"/>
      <c r="AY11" s="1093"/>
      <c r="AZ11" s="223"/>
      <c r="BA11" s="223"/>
      <c r="BB11" s="223"/>
      <c r="BC11" s="223"/>
      <c r="BD11" s="223"/>
      <c r="BE11" s="224"/>
      <c r="BF11" s="224"/>
      <c r="BG11" s="224"/>
      <c r="BH11" s="224"/>
      <c r="BI11" s="224"/>
      <c r="BJ11" s="224"/>
      <c r="BK11" s="224"/>
      <c r="BL11" s="224"/>
      <c r="BM11" s="224"/>
      <c r="BN11" s="224"/>
      <c r="BO11" s="224"/>
      <c r="BP11" s="224"/>
      <c r="BQ11" s="230">
        <v>5</v>
      </c>
      <c r="BR11" s="231"/>
      <c r="BS11" s="1002"/>
      <c r="BT11" s="1003"/>
      <c r="BU11" s="1003"/>
      <c r="BV11" s="1003"/>
      <c r="BW11" s="1003"/>
      <c r="BX11" s="1003"/>
      <c r="BY11" s="1003"/>
      <c r="BZ11" s="1003"/>
      <c r="CA11" s="1003"/>
      <c r="CB11" s="1003"/>
      <c r="CC11" s="1003"/>
      <c r="CD11" s="1003"/>
      <c r="CE11" s="1003"/>
      <c r="CF11" s="1003"/>
      <c r="CG11" s="1024"/>
      <c r="CH11" s="999"/>
      <c r="CI11" s="1000"/>
      <c r="CJ11" s="1000"/>
      <c r="CK11" s="1000"/>
      <c r="CL11" s="1001"/>
      <c r="CM11" s="999"/>
      <c r="CN11" s="1000"/>
      <c r="CO11" s="1000"/>
      <c r="CP11" s="1000"/>
      <c r="CQ11" s="1001"/>
      <c r="CR11" s="999"/>
      <c r="CS11" s="1000"/>
      <c r="CT11" s="1000"/>
      <c r="CU11" s="1000"/>
      <c r="CV11" s="1001"/>
      <c r="CW11" s="999"/>
      <c r="CX11" s="1000"/>
      <c r="CY11" s="1000"/>
      <c r="CZ11" s="1000"/>
      <c r="DA11" s="1001"/>
      <c r="DB11" s="999"/>
      <c r="DC11" s="1000"/>
      <c r="DD11" s="1000"/>
      <c r="DE11" s="1000"/>
      <c r="DF11" s="1001"/>
      <c r="DG11" s="999"/>
      <c r="DH11" s="1000"/>
      <c r="DI11" s="1000"/>
      <c r="DJ11" s="1000"/>
      <c r="DK11" s="1001"/>
      <c r="DL11" s="999"/>
      <c r="DM11" s="1000"/>
      <c r="DN11" s="1000"/>
      <c r="DO11" s="1000"/>
      <c r="DP11" s="1001"/>
      <c r="DQ11" s="999"/>
      <c r="DR11" s="1000"/>
      <c r="DS11" s="1000"/>
      <c r="DT11" s="1000"/>
      <c r="DU11" s="1001"/>
      <c r="DV11" s="1002"/>
      <c r="DW11" s="1003"/>
      <c r="DX11" s="1003"/>
      <c r="DY11" s="1003"/>
      <c r="DZ11" s="1004"/>
      <c r="EA11" s="226"/>
    </row>
    <row r="12" spans="1:131" s="227" customFormat="1" ht="26.25" customHeight="1" x14ac:dyDescent="0.2">
      <c r="A12" s="230">
        <v>6</v>
      </c>
      <c r="B12" s="1040"/>
      <c r="C12" s="1041"/>
      <c r="D12" s="1041"/>
      <c r="E12" s="1041"/>
      <c r="F12" s="1041"/>
      <c r="G12" s="1041"/>
      <c r="H12" s="1041"/>
      <c r="I12" s="1041"/>
      <c r="J12" s="1041"/>
      <c r="K12" s="1041"/>
      <c r="L12" s="1041"/>
      <c r="M12" s="1041"/>
      <c r="N12" s="1041"/>
      <c r="O12" s="1041"/>
      <c r="P12" s="1042"/>
      <c r="Q12" s="1048"/>
      <c r="R12" s="1049"/>
      <c r="S12" s="1049"/>
      <c r="T12" s="1049"/>
      <c r="U12" s="1049"/>
      <c r="V12" s="1049"/>
      <c r="W12" s="1049"/>
      <c r="X12" s="1049"/>
      <c r="Y12" s="1049"/>
      <c r="Z12" s="1049"/>
      <c r="AA12" s="1049"/>
      <c r="AB12" s="1049"/>
      <c r="AC12" s="1049"/>
      <c r="AD12" s="1049"/>
      <c r="AE12" s="1050"/>
      <c r="AF12" s="1045"/>
      <c r="AG12" s="1046"/>
      <c r="AH12" s="1046"/>
      <c r="AI12" s="1046"/>
      <c r="AJ12" s="1047"/>
      <c r="AK12" s="1090"/>
      <c r="AL12" s="1091"/>
      <c r="AM12" s="1091"/>
      <c r="AN12" s="1091"/>
      <c r="AO12" s="1091"/>
      <c r="AP12" s="1091"/>
      <c r="AQ12" s="1091"/>
      <c r="AR12" s="1091"/>
      <c r="AS12" s="1091"/>
      <c r="AT12" s="1091"/>
      <c r="AU12" s="1092"/>
      <c r="AV12" s="1092"/>
      <c r="AW12" s="1092"/>
      <c r="AX12" s="1092"/>
      <c r="AY12" s="1093"/>
      <c r="AZ12" s="223"/>
      <c r="BA12" s="223"/>
      <c r="BB12" s="223"/>
      <c r="BC12" s="223"/>
      <c r="BD12" s="223"/>
      <c r="BE12" s="224"/>
      <c r="BF12" s="224"/>
      <c r="BG12" s="224"/>
      <c r="BH12" s="224"/>
      <c r="BI12" s="224"/>
      <c r="BJ12" s="224"/>
      <c r="BK12" s="224"/>
      <c r="BL12" s="224"/>
      <c r="BM12" s="224"/>
      <c r="BN12" s="224"/>
      <c r="BO12" s="224"/>
      <c r="BP12" s="224"/>
      <c r="BQ12" s="230">
        <v>6</v>
      </c>
      <c r="BR12" s="231"/>
      <c r="BS12" s="1002"/>
      <c r="BT12" s="1003"/>
      <c r="BU12" s="1003"/>
      <c r="BV12" s="1003"/>
      <c r="BW12" s="1003"/>
      <c r="BX12" s="1003"/>
      <c r="BY12" s="1003"/>
      <c r="BZ12" s="1003"/>
      <c r="CA12" s="1003"/>
      <c r="CB12" s="1003"/>
      <c r="CC12" s="1003"/>
      <c r="CD12" s="1003"/>
      <c r="CE12" s="1003"/>
      <c r="CF12" s="1003"/>
      <c r="CG12" s="1024"/>
      <c r="CH12" s="999"/>
      <c r="CI12" s="1000"/>
      <c r="CJ12" s="1000"/>
      <c r="CK12" s="1000"/>
      <c r="CL12" s="1001"/>
      <c r="CM12" s="999"/>
      <c r="CN12" s="1000"/>
      <c r="CO12" s="1000"/>
      <c r="CP12" s="1000"/>
      <c r="CQ12" s="1001"/>
      <c r="CR12" s="999"/>
      <c r="CS12" s="1000"/>
      <c r="CT12" s="1000"/>
      <c r="CU12" s="1000"/>
      <c r="CV12" s="1001"/>
      <c r="CW12" s="999"/>
      <c r="CX12" s="1000"/>
      <c r="CY12" s="1000"/>
      <c r="CZ12" s="1000"/>
      <c r="DA12" s="1001"/>
      <c r="DB12" s="999"/>
      <c r="DC12" s="1000"/>
      <c r="DD12" s="1000"/>
      <c r="DE12" s="1000"/>
      <c r="DF12" s="1001"/>
      <c r="DG12" s="999"/>
      <c r="DH12" s="1000"/>
      <c r="DI12" s="1000"/>
      <c r="DJ12" s="1000"/>
      <c r="DK12" s="1001"/>
      <c r="DL12" s="999"/>
      <c r="DM12" s="1000"/>
      <c r="DN12" s="1000"/>
      <c r="DO12" s="1000"/>
      <c r="DP12" s="1001"/>
      <c r="DQ12" s="999"/>
      <c r="DR12" s="1000"/>
      <c r="DS12" s="1000"/>
      <c r="DT12" s="1000"/>
      <c r="DU12" s="1001"/>
      <c r="DV12" s="1002"/>
      <c r="DW12" s="1003"/>
      <c r="DX12" s="1003"/>
      <c r="DY12" s="1003"/>
      <c r="DZ12" s="1004"/>
      <c r="EA12" s="226"/>
    </row>
    <row r="13" spans="1:131" s="227" customFormat="1" ht="26.25" customHeight="1" x14ac:dyDescent="0.2">
      <c r="A13" s="230">
        <v>7</v>
      </c>
      <c r="B13" s="1040"/>
      <c r="C13" s="1041"/>
      <c r="D13" s="1041"/>
      <c r="E13" s="1041"/>
      <c r="F13" s="1041"/>
      <c r="G13" s="1041"/>
      <c r="H13" s="1041"/>
      <c r="I13" s="1041"/>
      <c r="J13" s="1041"/>
      <c r="K13" s="1041"/>
      <c r="L13" s="1041"/>
      <c r="M13" s="1041"/>
      <c r="N13" s="1041"/>
      <c r="O13" s="1041"/>
      <c r="P13" s="1042"/>
      <c r="Q13" s="1048"/>
      <c r="R13" s="1049"/>
      <c r="S13" s="1049"/>
      <c r="T13" s="1049"/>
      <c r="U13" s="1049"/>
      <c r="V13" s="1049"/>
      <c r="W13" s="1049"/>
      <c r="X13" s="1049"/>
      <c r="Y13" s="1049"/>
      <c r="Z13" s="1049"/>
      <c r="AA13" s="1049"/>
      <c r="AB13" s="1049"/>
      <c r="AC13" s="1049"/>
      <c r="AD13" s="1049"/>
      <c r="AE13" s="1050"/>
      <c r="AF13" s="1045"/>
      <c r="AG13" s="1046"/>
      <c r="AH13" s="1046"/>
      <c r="AI13" s="1046"/>
      <c r="AJ13" s="1047"/>
      <c r="AK13" s="1090"/>
      <c r="AL13" s="1091"/>
      <c r="AM13" s="1091"/>
      <c r="AN13" s="1091"/>
      <c r="AO13" s="1091"/>
      <c r="AP13" s="1091"/>
      <c r="AQ13" s="1091"/>
      <c r="AR13" s="1091"/>
      <c r="AS13" s="1091"/>
      <c r="AT13" s="1091"/>
      <c r="AU13" s="1092"/>
      <c r="AV13" s="1092"/>
      <c r="AW13" s="1092"/>
      <c r="AX13" s="1092"/>
      <c r="AY13" s="1093"/>
      <c r="AZ13" s="223"/>
      <c r="BA13" s="223"/>
      <c r="BB13" s="223"/>
      <c r="BC13" s="223"/>
      <c r="BD13" s="223"/>
      <c r="BE13" s="224"/>
      <c r="BF13" s="224"/>
      <c r="BG13" s="224"/>
      <c r="BH13" s="224"/>
      <c r="BI13" s="224"/>
      <c r="BJ13" s="224"/>
      <c r="BK13" s="224"/>
      <c r="BL13" s="224"/>
      <c r="BM13" s="224"/>
      <c r="BN13" s="224"/>
      <c r="BO13" s="224"/>
      <c r="BP13" s="224"/>
      <c r="BQ13" s="230">
        <v>7</v>
      </c>
      <c r="BR13" s="231"/>
      <c r="BS13" s="1002"/>
      <c r="BT13" s="1003"/>
      <c r="BU13" s="1003"/>
      <c r="BV13" s="1003"/>
      <c r="BW13" s="1003"/>
      <c r="BX13" s="1003"/>
      <c r="BY13" s="1003"/>
      <c r="BZ13" s="1003"/>
      <c r="CA13" s="1003"/>
      <c r="CB13" s="1003"/>
      <c r="CC13" s="1003"/>
      <c r="CD13" s="1003"/>
      <c r="CE13" s="1003"/>
      <c r="CF13" s="1003"/>
      <c r="CG13" s="1024"/>
      <c r="CH13" s="999"/>
      <c r="CI13" s="1000"/>
      <c r="CJ13" s="1000"/>
      <c r="CK13" s="1000"/>
      <c r="CL13" s="1001"/>
      <c r="CM13" s="999"/>
      <c r="CN13" s="1000"/>
      <c r="CO13" s="1000"/>
      <c r="CP13" s="1000"/>
      <c r="CQ13" s="1001"/>
      <c r="CR13" s="999"/>
      <c r="CS13" s="1000"/>
      <c r="CT13" s="1000"/>
      <c r="CU13" s="1000"/>
      <c r="CV13" s="1001"/>
      <c r="CW13" s="999"/>
      <c r="CX13" s="1000"/>
      <c r="CY13" s="1000"/>
      <c r="CZ13" s="1000"/>
      <c r="DA13" s="1001"/>
      <c r="DB13" s="999"/>
      <c r="DC13" s="1000"/>
      <c r="DD13" s="1000"/>
      <c r="DE13" s="1000"/>
      <c r="DF13" s="1001"/>
      <c r="DG13" s="999"/>
      <c r="DH13" s="1000"/>
      <c r="DI13" s="1000"/>
      <c r="DJ13" s="1000"/>
      <c r="DK13" s="1001"/>
      <c r="DL13" s="999"/>
      <c r="DM13" s="1000"/>
      <c r="DN13" s="1000"/>
      <c r="DO13" s="1000"/>
      <c r="DP13" s="1001"/>
      <c r="DQ13" s="999"/>
      <c r="DR13" s="1000"/>
      <c r="DS13" s="1000"/>
      <c r="DT13" s="1000"/>
      <c r="DU13" s="1001"/>
      <c r="DV13" s="1002"/>
      <c r="DW13" s="1003"/>
      <c r="DX13" s="1003"/>
      <c r="DY13" s="1003"/>
      <c r="DZ13" s="1004"/>
      <c r="EA13" s="226"/>
    </row>
    <row r="14" spans="1:131" s="227" customFormat="1" ht="26.25" customHeight="1" x14ac:dyDescent="0.2">
      <c r="A14" s="230">
        <v>8</v>
      </c>
      <c r="B14" s="1040"/>
      <c r="C14" s="1041"/>
      <c r="D14" s="1041"/>
      <c r="E14" s="1041"/>
      <c r="F14" s="1041"/>
      <c r="G14" s="1041"/>
      <c r="H14" s="1041"/>
      <c r="I14" s="1041"/>
      <c r="J14" s="1041"/>
      <c r="K14" s="1041"/>
      <c r="L14" s="1041"/>
      <c r="M14" s="1041"/>
      <c r="N14" s="1041"/>
      <c r="O14" s="1041"/>
      <c r="P14" s="1042"/>
      <c r="Q14" s="1048"/>
      <c r="R14" s="1049"/>
      <c r="S14" s="1049"/>
      <c r="T14" s="1049"/>
      <c r="U14" s="1049"/>
      <c r="V14" s="1049"/>
      <c r="W14" s="1049"/>
      <c r="X14" s="1049"/>
      <c r="Y14" s="1049"/>
      <c r="Z14" s="1049"/>
      <c r="AA14" s="1049"/>
      <c r="AB14" s="1049"/>
      <c r="AC14" s="1049"/>
      <c r="AD14" s="1049"/>
      <c r="AE14" s="1050"/>
      <c r="AF14" s="1045"/>
      <c r="AG14" s="1046"/>
      <c r="AH14" s="1046"/>
      <c r="AI14" s="1046"/>
      <c r="AJ14" s="1047"/>
      <c r="AK14" s="1090"/>
      <c r="AL14" s="1091"/>
      <c r="AM14" s="1091"/>
      <c r="AN14" s="1091"/>
      <c r="AO14" s="1091"/>
      <c r="AP14" s="1091"/>
      <c r="AQ14" s="1091"/>
      <c r="AR14" s="1091"/>
      <c r="AS14" s="1091"/>
      <c r="AT14" s="1091"/>
      <c r="AU14" s="1092"/>
      <c r="AV14" s="1092"/>
      <c r="AW14" s="1092"/>
      <c r="AX14" s="1092"/>
      <c r="AY14" s="1093"/>
      <c r="AZ14" s="223"/>
      <c r="BA14" s="223"/>
      <c r="BB14" s="223"/>
      <c r="BC14" s="223"/>
      <c r="BD14" s="223"/>
      <c r="BE14" s="224"/>
      <c r="BF14" s="224"/>
      <c r="BG14" s="224"/>
      <c r="BH14" s="224"/>
      <c r="BI14" s="224"/>
      <c r="BJ14" s="224"/>
      <c r="BK14" s="224"/>
      <c r="BL14" s="224"/>
      <c r="BM14" s="224"/>
      <c r="BN14" s="224"/>
      <c r="BO14" s="224"/>
      <c r="BP14" s="224"/>
      <c r="BQ14" s="230">
        <v>8</v>
      </c>
      <c r="BR14" s="231"/>
      <c r="BS14" s="1002"/>
      <c r="BT14" s="1003"/>
      <c r="BU14" s="1003"/>
      <c r="BV14" s="1003"/>
      <c r="BW14" s="1003"/>
      <c r="BX14" s="1003"/>
      <c r="BY14" s="1003"/>
      <c r="BZ14" s="1003"/>
      <c r="CA14" s="1003"/>
      <c r="CB14" s="1003"/>
      <c r="CC14" s="1003"/>
      <c r="CD14" s="1003"/>
      <c r="CE14" s="1003"/>
      <c r="CF14" s="1003"/>
      <c r="CG14" s="1024"/>
      <c r="CH14" s="999"/>
      <c r="CI14" s="1000"/>
      <c r="CJ14" s="1000"/>
      <c r="CK14" s="1000"/>
      <c r="CL14" s="1001"/>
      <c r="CM14" s="999"/>
      <c r="CN14" s="1000"/>
      <c r="CO14" s="1000"/>
      <c r="CP14" s="1000"/>
      <c r="CQ14" s="1001"/>
      <c r="CR14" s="999"/>
      <c r="CS14" s="1000"/>
      <c r="CT14" s="1000"/>
      <c r="CU14" s="1000"/>
      <c r="CV14" s="1001"/>
      <c r="CW14" s="999"/>
      <c r="CX14" s="1000"/>
      <c r="CY14" s="1000"/>
      <c r="CZ14" s="1000"/>
      <c r="DA14" s="1001"/>
      <c r="DB14" s="999"/>
      <c r="DC14" s="1000"/>
      <c r="DD14" s="1000"/>
      <c r="DE14" s="1000"/>
      <c r="DF14" s="1001"/>
      <c r="DG14" s="999"/>
      <c r="DH14" s="1000"/>
      <c r="DI14" s="1000"/>
      <c r="DJ14" s="1000"/>
      <c r="DK14" s="1001"/>
      <c r="DL14" s="999"/>
      <c r="DM14" s="1000"/>
      <c r="DN14" s="1000"/>
      <c r="DO14" s="1000"/>
      <c r="DP14" s="1001"/>
      <c r="DQ14" s="999"/>
      <c r="DR14" s="1000"/>
      <c r="DS14" s="1000"/>
      <c r="DT14" s="1000"/>
      <c r="DU14" s="1001"/>
      <c r="DV14" s="1002"/>
      <c r="DW14" s="1003"/>
      <c r="DX14" s="1003"/>
      <c r="DY14" s="1003"/>
      <c r="DZ14" s="1004"/>
      <c r="EA14" s="226"/>
    </row>
    <row r="15" spans="1:131" s="227" customFormat="1" ht="26.25" customHeight="1" x14ac:dyDescent="0.2">
      <c r="A15" s="230">
        <v>9</v>
      </c>
      <c r="B15" s="1040"/>
      <c r="C15" s="1041"/>
      <c r="D15" s="1041"/>
      <c r="E15" s="1041"/>
      <c r="F15" s="1041"/>
      <c r="G15" s="1041"/>
      <c r="H15" s="1041"/>
      <c r="I15" s="1041"/>
      <c r="J15" s="1041"/>
      <c r="K15" s="1041"/>
      <c r="L15" s="1041"/>
      <c r="M15" s="1041"/>
      <c r="N15" s="1041"/>
      <c r="O15" s="1041"/>
      <c r="P15" s="1042"/>
      <c r="Q15" s="1048"/>
      <c r="R15" s="1049"/>
      <c r="S15" s="1049"/>
      <c r="T15" s="1049"/>
      <c r="U15" s="1049"/>
      <c r="V15" s="1049"/>
      <c r="W15" s="1049"/>
      <c r="X15" s="1049"/>
      <c r="Y15" s="1049"/>
      <c r="Z15" s="1049"/>
      <c r="AA15" s="1049"/>
      <c r="AB15" s="1049"/>
      <c r="AC15" s="1049"/>
      <c r="AD15" s="1049"/>
      <c r="AE15" s="1050"/>
      <c r="AF15" s="1045"/>
      <c r="AG15" s="1046"/>
      <c r="AH15" s="1046"/>
      <c r="AI15" s="1046"/>
      <c r="AJ15" s="1047"/>
      <c r="AK15" s="1090"/>
      <c r="AL15" s="1091"/>
      <c r="AM15" s="1091"/>
      <c r="AN15" s="1091"/>
      <c r="AO15" s="1091"/>
      <c r="AP15" s="1091"/>
      <c r="AQ15" s="1091"/>
      <c r="AR15" s="1091"/>
      <c r="AS15" s="1091"/>
      <c r="AT15" s="1091"/>
      <c r="AU15" s="1092"/>
      <c r="AV15" s="1092"/>
      <c r="AW15" s="1092"/>
      <c r="AX15" s="1092"/>
      <c r="AY15" s="1093"/>
      <c r="AZ15" s="223"/>
      <c r="BA15" s="223"/>
      <c r="BB15" s="223"/>
      <c r="BC15" s="223"/>
      <c r="BD15" s="223"/>
      <c r="BE15" s="224"/>
      <c r="BF15" s="224"/>
      <c r="BG15" s="224"/>
      <c r="BH15" s="224"/>
      <c r="BI15" s="224"/>
      <c r="BJ15" s="224"/>
      <c r="BK15" s="224"/>
      <c r="BL15" s="224"/>
      <c r="BM15" s="224"/>
      <c r="BN15" s="224"/>
      <c r="BO15" s="224"/>
      <c r="BP15" s="224"/>
      <c r="BQ15" s="230">
        <v>9</v>
      </c>
      <c r="BR15" s="231"/>
      <c r="BS15" s="1002"/>
      <c r="BT15" s="1003"/>
      <c r="BU15" s="1003"/>
      <c r="BV15" s="1003"/>
      <c r="BW15" s="1003"/>
      <c r="BX15" s="1003"/>
      <c r="BY15" s="1003"/>
      <c r="BZ15" s="1003"/>
      <c r="CA15" s="1003"/>
      <c r="CB15" s="1003"/>
      <c r="CC15" s="1003"/>
      <c r="CD15" s="1003"/>
      <c r="CE15" s="1003"/>
      <c r="CF15" s="1003"/>
      <c r="CG15" s="1024"/>
      <c r="CH15" s="999"/>
      <c r="CI15" s="1000"/>
      <c r="CJ15" s="1000"/>
      <c r="CK15" s="1000"/>
      <c r="CL15" s="1001"/>
      <c r="CM15" s="999"/>
      <c r="CN15" s="1000"/>
      <c r="CO15" s="1000"/>
      <c r="CP15" s="1000"/>
      <c r="CQ15" s="1001"/>
      <c r="CR15" s="999"/>
      <c r="CS15" s="1000"/>
      <c r="CT15" s="1000"/>
      <c r="CU15" s="1000"/>
      <c r="CV15" s="1001"/>
      <c r="CW15" s="999"/>
      <c r="CX15" s="1000"/>
      <c r="CY15" s="1000"/>
      <c r="CZ15" s="1000"/>
      <c r="DA15" s="1001"/>
      <c r="DB15" s="999"/>
      <c r="DC15" s="1000"/>
      <c r="DD15" s="1000"/>
      <c r="DE15" s="1000"/>
      <c r="DF15" s="1001"/>
      <c r="DG15" s="999"/>
      <c r="DH15" s="1000"/>
      <c r="DI15" s="1000"/>
      <c r="DJ15" s="1000"/>
      <c r="DK15" s="1001"/>
      <c r="DL15" s="999"/>
      <c r="DM15" s="1000"/>
      <c r="DN15" s="1000"/>
      <c r="DO15" s="1000"/>
      <c r="DP15" s="1001"/>
      <c r="DQ15" s="999"/>
      <c r="DR15" s="1000"/>
      <c r="DS15" s="1000"/>
      <c r="DT15" s="1000"/>
      <c r="DU15" s="1001"/>
      <c r="DV15" s="1002"/>
      <c r="DW15" s="1003"/>
      <c r="DX15" s="1003"/>
      <c r="DY15" s="1003"/>
      <c r="DZ15" s="1004"/>
      <c r="EA15" s="226"/>
    </row>
    <row r="16" spans="1:131" s="227" customFormat="1" ht="26.25" customHeight="1" x14ac:dyDescent="0.2">
      <c r="A16" s="230">
        <v>10</v>
      </c>
      <c r="B16" s="1040"/>
      <c r="C16" s="1041"/>
      <c r="D16" s="1041"/>
      <c r="E16" s="1041"/>
      <c r="F16" s="1041"/>
      <c r="G16" s="1041"/>
      <c r="H16" s="1041"/>
      <c r="I16" s="1041"/>
      <c r="J16" s="1041"/>
      <c r="K16" s="1041"/>
      <c r="L16" s="1041"/>
      <c r="M16" s="1041"/>
      <c r="N16" s="1041"/>
      <c r="O16" s="1041"/>
      <c r="P16" s="1042"/>
      <c r="Q16" s="1048"/>
      <c r="R16" s="1049"/>
      <c r="S16" s="1049"/>
      <c r="T16" s="1049"/>
      <c r="U16" s="1049"/>
      <c r="V16" s="1049"/>
      <c r="W16" s="1049"/>
      <c r="X16" s="1049"/>
      <c r="Y16" s="1049"/>
      <c r="Z16" s="1049"/>
      <c r="AA16" s="1049"/>
      <c r="AB16" s="1049"/>
      <c r="AC16" s="1049"/>
      <c r="AD16" s="1049"/>
      <c r="AE16" s="1050"/>
      <c r="AF16" s="1045"/>
      <c r="AG16" s="1046"/>
      <c r="AH16" s="1046"/>
      <c r="AI16" s="1046"/>
      <c r="AJ16" s="1047"/>
      <c r="AK16" s="1090"/>
      <c r="AL16" s="1091"/>
      <c r="AM16" s="1091"/>
      <c r="AN16" s="1091"/>
      <c r="AO16" s="1091"/>
      <c r="AP16" s="1091"/>
      <c r="AQ16" s="1091"/>
      <c r="AR16" s="1091"/>
      <c r="AS16" s="1091"/>
      <c r="AT16" s="1091"/>
      <c r="AU16" s="1092"/>
      <c r="AV16" s="1092"/>
      <c r="AW16" s="1092"/>
      <c r="AX16" s="1092"/>
      <c r="AY16" s="1093"/>
      <c r="AZ16" s="223"/>
      <c r="BA16" s="223"/>
      <c r="BB16" s="223"/>
      <c r="BC16" s="223"/>
      <c r="BD16" s="223"/>
      <c r="BE16" s="224"/>
      <c r="BF16" s="224"/>
      <c r="BG16" s="224"/>
      <c r="BH16" s="224"/>
      <c r="BI16" s="224"/>
      <c r="BJ16" s="224"/>
      <c r="BK16" s="224"/>
      <c r="BL16" s="224"/>
      <c r="BM16" s="224"/>
      <c r="BN16" s="224"/>
      <c r="BO16" s="224"/>
      <c r="BP16" s="224"/>
      <c r="BQ16" s="230">
        <v>10</v>
      </c>
      <c r="BR16" s="231"/>
      <c r="BS16" s="1002"/>
      <c r="BT16" s="1003"/>
      <c r="BU16" s="1003"/>
      <c r="BV16" s="1003"/>
      <c r="BW16" s="1003"/>
      <c r="BX16" s="1003"/>
      <c r="BY16" s="1003"/>
      <c r="BZ16" s="1003"/>
      <c r="CA16" s="1003"/>
      <c r="CB16" s="1003"/>
      <c r="CC16" s="1003"/>
      <c r="CD16" s="1003"/>
      <c r="CE16" s="1003"/>
      <c r="CF16" s="1003"/>
      <c r="CG16" s="1024"/>
      <c r="CH16" s="999"/>
      <c r="CI16" s="1000"/>
      <c r="CJ16" s="1000"/>
      <c r="CK16" s="1000"/>
      <c r="CL16" s="1001"/>
      <c r="CM16" s="999"/>
      <c r="CN16" s="1000"/>
      <c r="CO16" s="1000"/>
      <c r="CP16" s="1000"/>
      <c r="CQ16" s="1001"/>
      <c r="CR16" s="999"/>
      <c r="CS16" s="1000"/>
      <c r="CT16" s="1000"/>
      <c r="CU16" s="1000"/>
      <c r="CV16" s="1001"/>
      <c r="CW16" s="999"/>
      <c r="CX16" s="1000"/>
      <c r="CY16" s="1000"/>
      <c r="CZ16" s="1000"/>
      <c r="DA16" s="1001"/>
      <c r="DB16" s="999"/>
      <c r="DC16" s="1000"/>
      <c r="DD16" s="1000"/>
      <c r="DE16" s="1000"/>
      <c r="DF16" s="1001"/>
      <c r="DG16" s="999"/>
      <c r="DH16" s="1000"/>
      <c r="DI16" s="1000"/>
      <c r="DJ16" s="1000"/>
      <c r="DK16" s="1001"/>
      <c r="DL16" s="999"/>
      <c r="DM16" s="1000"/>
      <c r="DN16" s="1000"/>
      <c r="DO16" s="1000"/>
      <c r="DP16" s="1001"/>
      <c r="DQ16" s="999"/>
      <c r="DR16" s="1000"/>
      <c r="DS16" s="1000"/>
      <c r="DT16" s="1000"/>
      <c r="DU16" s="1001"/>
      <c r="DV16" s="1002"/>
      <c r="DW16" s="1003"/>
      <c r="DX16" s="1003"/>
      <c r="DY16" s="1003"/>
      <c r="DZ16" s="1004"/>
      <c r="EA16" s="226"/>
    </row>
    <row r="17" spans="1:131" s="227" customFormat="1" ht="26.25" customHeight="1" x14ac:dyDescent="0.2">
      <c r="A17" s="230">
        <v>11</v>
      </c>
      <c r="B17" s="1040"/>
      <c r="C17" s="1041"/>
      <c r="D17" s="1041"/>
      <c r="E17" s="1041"/>
      <c r="F17" s="1041"/>
      <c r="G17" s="1041"/>
      <c r="H17" s="1041"/>
      <c r="I17" s="1041"/>
      <c r="J17" s="1041"/>
      <c r="K17" s="1041"/>
      <c r="L17" s="1041"/>
      <c r="M17" s="1041"/>
      <c r="N17" s="1041"/>
      <c r="O17" s="1041"/>
      <c r="P17" s="1042"/>
      <c r="Q17" s="1048"/>
      <c r="R17" s="1049"/>
      <c r="S17" s="1049"/>
      <c r="T17" s="1049"/>
      <c r="U17" s="1049"/>
      <c r="V17" s="1049"/>
      <c r="W17" s="1049"/>
      <c r="X17" s="1049"/>
      <c r="Y17" s="1049"/>
      <c r="Z17" s="1049"/>
      <c r="AA17" s="1049"/>
      <c r="AB17" s="1049"/>
      <c r="AC17" s="1049"/>
      <c r="AD17" s="1049"/>
      <c r="AE17" s="1050"/>
      <c r="AF17" s="1045"/>
      <c r="AG17" s="1046"/>
      <c r="AH17" s="1046"/>
      <c r="AI17" s="1046"/>
      <c r="AJ17" s="1047"/>
      <c r="AK17" s="1090"/>
      <c r="AL17" s="1091"/>
      <c r="AM17" s="1091"/>
      <c r="AN17" s="1091"/>
      <c r="AO17" s="1091"/>
      <c r="AP17" s="1091"/>
      <c r="AQ17" s="1091"/>
      <c r="AR17" s="1091"/>
      <c r="AS17" s="1091"/>
      <c r="AT17" s="1091"/>
      <c r="AU17" s="1092"/>
      <c r="AV17" s="1092"/>
      <c r="AW17" s="1092"/>
      <c r="AX17" s="1092"/>
      <c r="AY17" s="1093"/>
      <c r="AZ17" s="223"/>
      <c r="BA17" s="223"/>
      <c r="BB17" s="223"/>
      <c r="BC17" s="223"/>
      <c r="BD17" s="223"/>
      <c r="BE17" s="224"/>
      <c r="BF17" s="224"/>
      <c r="BG17" s="224"/>
      <c r="BH17" s="224"/>
      <c r="BI17" s="224"/>
      <c r="BJ17" s="224"/>
      <c r="BK17" s="224"/>
      <c r="BL17" s="224"/>
      <c r="BM17" s="224"/>
      <c r="BN17" s="224"/>
      <c r="BO17" s="224"/>
      <c r="BP17" s="224"/>
      <c r="BQ17" s="230">
        <v>11</v>
      </c>
      <c r="BR17" s="231"/>
      <c r="BS17" s="1002"/>
      <c r="BT17" s="1003"/>
      <c r="BU17" s="1003"/>
      <c r="BV17" s="1003"/>
      <c r="BW17" s="1003"/>
      <c r="BX17" s="1003"/>
      <c r="BY17" s="1003"/>
      <c r="BZ17" s="1003"/>
      <c r="CA17" s="1003"/>
      <c r="CB17" s="1003"/>
      <c r="CC17" s="1003"/>
      <c r="CD17" s="1003"/>
      <c r="CE17" s="1003"/>
      <c r="CF17" s="1003"/>
      <c r="CG17" s="1024"/>
      <c r="CH17" s="999"/>
      <c r="CI17" s="1000"/>
      <c r="CJ17" s="1000"/>
      <c r="CK17" s="1000"/>
      <c r="CL17" s="1001"/>
      <c r="CM17" s="999"/>
      <c r="CN17" s="1000"/>
      <c r="CO17" s="1000"/>
      <c r="CP17" s="1000"/>
      <c r="CQ17" s="1001"/>
      <c r="CR17" s="999"/>
      <c r="CS17" s="1000"/>
      <c r="CT17" s="1000"/>
      <c r="CU17" s="1000"/>
      <c r="CV17" s="1001"/>
      <c r="CW17" s="999"/>
      <c r="CX17" s="1000"/>
      <c r="CY17" s="1000"/>
      <c r="CZ17" s="1000"/>
      <c r="DA17" s="1001"/>
      <c r="DB17" s="999"/>
      <c r="DC17" s="1000"/>
      <c r="DD17" s="1000"/>
      <c r="DE17" s="1000"/>
      <c r="DF17" s="1001"/>
      <c r="DG17" s="999"/>
      <c r="DH17" s="1000"/>
      <c r="DI17" s="1000"/>
      <c r="DJ17" s="1000"/>
      <c r="DK17" s="1001"/>
      <c r="DL17" s="999"/>
      <c r="DM17" s="1000"/>
      <c r="DN17" s="1000"/>
      <c r="DO17" s="1000"/>
      <c r="DP17" s="1001"/>
      <c r="DQ17" s="999"/>
      <c r="DR17" s="1000"/>
      <c r="DS17" s="1000"/>
      <c r="DT17" s="1000"/>
      <c r="DU17" s="1001"/>
      <c r="DV17" s="1002"/>
      <c r="DW17" s="1003"/>
      <c r="DX17" s="1003"/>
      <c r="DY17" s="1003"/>
      <c r="DZ17" s="1004"/>
      <c r="EA17" s="226"/>
    </row>
    <row r="18" spans="1:131" s="227" customFormat="1" ht="26.25" customHeight="1" x14ac:dyDescent="0.2">
      <c r="A18" s="230">
        <v>12</v>
      </c>
      <c r="B18" s="1040"/>
      <c r="C18" s="1041"/>
      <c r="D18" s="1041"/>
      <c r="E18" s="1041"/>
      <c r="F18" s="1041"/>
      <c r="G18" s="1041"/>
      <c r="H18" s="1041"/>
      <c r="I18" s="1041"/>
      <c r="J18" s="1041"/>
      <c r="K18" s="1041"/>
      <c r="L18" s="1041"/>
      <c r="M18" s="1041"/>
      <c r="N18" s="1041"/>
      <c r="O18" s="1041"/>
      <c r="P18" s="1042"/>
      <c r="Q18" s="1048"/>
      <c r="R18" s="1049"/>
      <c r="S18" s="1049"/>
      <c r="T18" s="1049"/>
      <c r="U18" s="1049"/>
      <c r="V18" s="1049"/>
      <c r="W18" s="1049"/>
      <c r="X18" s="1049"/>
      <c r="Y18" s="1049"/>
      <c r="Z18" s="1049"/>
      <c r="AA18" s="1049"/>
      <c r="AB18" s="1049"/>
      <c r="AC18" s="1049"/>
      <c r="AD18" s="1049"/>
      <c r="AE18" s="1050"/>
      <c r="AF18" s="1045"/>
      <c r="AG18" s="1046"/>
      <c r="AH18" s="1046"/>
      <c r="AI18" s="1046"/>
      <c r="AJ18" s="1047"/>
      <c r="AK18" s="1090"/>
      <c r="AL18" s="1091"/>
      <c r="AM18" s="1091"/>
      <c r="AN18" s="1091"/>
      <c r="AO18" s="1091"/>
      <c r="AP18" s="1091"/>
      <c r="AQ18" s="1091"/>
      <c r="AR18" s="1091"/>
      <c r="AS18" s="1091"/>
      <c r="AT18" s="1091"/>
      <c r="AU18" s="1092"/>
      <c r="AV18" s="1092"/>
      <c r="AW18" s="1092"/>
      <c r="AX18" s="1092"/>
      <c r="AY18" s="1093"/>
      <c r="AZ18" s="223"/>
      <c r="BA18" s="223"/>
      <c r="BB18" s="223"/>
      <c r="BC18" s="223"/>
      <c r="BD18" s="223"/>
      <c r="BE18" s="224"/>
      <c r="BF18" s="224"/>
      <c r="BG18" s="224"/>
      <c r="BH18" s="224"/>
      <c r="BI18" s="224"/>
      <c r="BJ18" s="224"/>
      <c r="BK18" s="224"/>
      <c r="BL18" s="224"/>
      <c r="BM18" s="224"/>
      <c r="BN18" s="224"/>
      <c r="BO18" s="224"/>
      <c r="BP18" s="224"/>
      <c r="BQ18" s="230">
        <v>12</v>
      </c>
      <c r="BR18" s="231"/>
      <c r="BS18" s="1002"/>
      <c r="BT18" s="1003"/>
      <c r="BU18" s="1003"/>
      <c r="BV18" s="1003"/>
      <c r="BW18" s="1003"/>
      <c r="BX18" s="1003"/>
      <c r="BY18" s="1003"/>
      <c r="BZ18" s="1003"/>
      <c r="CA18" s="1003"/>
      <c r="CB18" s="1003"/>
      <c r="CC18" s="1003"/>
      <c r="CD18" s="1003"/>
      <c r="CE18" s="1003"/>
      <c r="CF18" s="1003"/>
      <c r="CG18" s="1024"/>
      <c r="CH18" s="999"/>
      <c r="CI18" s="1000"/>
      <c r="CJ18" s="1000"/>
      <c r="CK18" s="1000"/>
      <c r="CL18" s="1001"/>
      <c r="CM18" s="999"/>
      <c r="CN18" s="1000"/>
      <c r="CO18" s="1000"/>
      <c r="CP18" s="1000"/>
      <c r="CQ18" s="1001"/>
      <c r="CR18" s="999"/>
      <c r="CS18" s="1000"/>
      <c r="CT18" s="1000"/>
      <c r="CU18" s="1000"/>
      <c r="CV18" s="1001"/>
      <c r="CW18" s="999"/>
      <c r="CX18" s="1000"/>
      <c r="CY18" s="1000"/>
      <c r="CZ18" s="1000"/>
      <c r="DA18" s="1001"/>
      <c r="DB18" s="999"/>
      <c r="DC18" s="1000"/>
      <c r="DD18" s="1000"/>
      <c r="DE18" s="1000"/>
      <c r="DF18" s="1001"/>
      <c r="DG18" s="999"/>
      <c r="DH18" s="1000"/>
      <c r="DI18" s="1000"/>
      <c r="DJ18" s="1000"/>
      <c r="DK18" s="1001"/>
      <c r="DL18" s="999"/>
      <c r="DM18" s="1000"/>
      <c r="DN18" s="1000"/>
      <c r="DO18" s="1000"/>
      <c r="DP18" s="1001"/>
      <c r="DQ18" s="999"/>
      <c r="DR18" s="1000"/>
      <c r="DS18" s="1000"/>
      <c r="DT18" s="1000"/>
      <c r="DU18" s="1001"/>
      <c r="DV18" s="1002"/>
      <c r="DW18" s="1003"/>
      <c r="DX18" s="1003"/>
      <c r="DY18" s="1003"/>
      <c r="DZ18" s="1004"/>
      <c r="EA18" s="226"/>
    </row>
    <row r="19" spans="1:131" s="227" customFormat="1" ht="26.25" customHeight="1" x14ac:dyDescent="0.2">
      <c r="A19" s="230">
        <v>13</v>
      </c>
      <c r="B19" s="1040"/>
      <c r="C19" s="1041"/>
      <c r="D19" s="1041"/>
      <c r="E19" s="1041"/>
      <c r="F19" s="1041"/>
      <c r="G19" s="1041"/>
      <c r="H19" s="1041"/>
      <c r="I19" s="1041"/>
      <c r="J19" s="1041"/>
      <c r="K19" s="1041"/>
      <c r="L19" s="1041"/>
      <c r="M19" s="1041"/>
      <c r="N19" s="1041"/>
      <c r="O19" s="1041"/>
      <c r="P19" s="1042"/>
      <c r="Q19" s="1048"/>
      <c r="R19" s="1049"/>
      <c r="S19" s="1049"/>
      <c r="T19" s="1049"/>
      <c r="U19" s="1049"/>
      <c r="V19" s="1049"/>
      <c r="W19" s="1049"/>
      <c r="X19" s="1049"/>
      <c r="Y19" s="1049"/>
      <c r="Z19" s="1049"/>
      <c r="AA19" s="1049"/>
      <c r="AB19" s="1049"/>
      <c r="AC19" s="1049"/>
      <c r="AD19" s="1049"/>
      <c r="AE19" s="1050"/>
      <c r="AF19" s="1045"/>
      <c r="AG19" s="1046"/>
      <c r="AH19" s="1046"/>
      <c r="AI19" s="1046"/>
      <c r="AJ19" s="1047"/>
      <c r="AK19" s="1090"/>
      <c r="AL19" s="1091"/>
      <c r="AM19" s="1091"/>
      <c r="AN19" s="1091"/>
      <c r="AO19" s="1091"/>
      <c r="AP19" s="1091"/>
      <c r="AQ19" s="1091"/>
      <c r="AR19" s="1091"/>
      <c r="AS19" s="1091"/>
      <c r="AT19" s="1091"/>
      <c r="AU19" s="1092"/>
      <c r="AV19" s="1092"/>
      <c r="AW19" s="1092"/>
      <c r="AX19" s="1092"/>
      <c r="AY19" s="1093"/>
      <c r="AZ19" s="223"/>
      <c r="BA19" s="223"/>
      <c r="BB19" s="223"/>
      <c r="BC19" s="223"/>
      <c r="BD19" s="223"/>
      <c r="BE19" s="224"/>
      <c r="BF19" s="224"/>
      <c r="BG19" s="224"/>
      <c r="BH19" s="224"/>
      <c r="BI19" s="224"/>
      <c r="BJ19" s="224"/>
      <c r="BK19" s="224"/>
      <c r="BL19" s="224"/>
      <c r="BM19" s="224"/>
      <c r="BN19" s="224"/>
      <c r="BO19" s="224"/>
      <c r="BP19" s="224"/>
      <c r="BQ19" s="230">
        <v>13</v>
      </c>
      <c r="BR19" s="231"/>
      <c r="BS19" s="1002"/>
      <c r="BT19" s="1003"/>
      <c r="BU19" s="1003"/>
      <c r="BV19" s="1003"/>
      <c r="BW19" s="1003"/>
      <c r="BX19" s="1003"/>
      <c r="BY19" s="1003"/>
      <c r="BZ19" s="1003"/>
      <c r="CA19" s="1003"/>
      <c r="CB19" s="1003"/>
      <c r="CC19" s="1003"/>
      <c r="CD19" s="1003"/>
      <c r="CE19" s="1003"/>
      <c r="CF19" s="1003"/>
      <c r="CG19" s="1024"/>
      <c r="CH19" s="999"/>
      <c r="CI19" s="1000"/>
      <c r="CJ19" s="1000"/>
      <c r="CK19" s="1000"/>
      <c r="CL19" s="1001"/>
      <c r="CM19" s="999"/>
      <c r="CN19" s="1000"/>
      <c r="CO19" s="1000"/>
      <c r="CP19" s="1000"/>
      <c r="CQ19" s="1001"/>
      <c r="CR19" s="999"/>
      <c r="CS19" s="1000"/>
      <c r="CT19" s="1000"/>
      <c r="CU19" s="1000"/>
      <c r="CV19" s="1001"/>
      <c r="CW19" s="999"/>
      <c r="CX19" s="1000"/>
      <c r="CY19" s="1000"/>
      <c r="CZ19" s="1000"/>
      <c r="DA19" s="1001"/>
      <c r="DB19" s="999"/>
      <c r="DC19" s="1000"/>
      <c r="DD19" s="1000"/>
      <c r="DE19" s="1000"/>
      <c r="DF19" s="1001"/>
      <c r="DG19" s="999"/>
      <c r="DH19" s="1000"/>
      <c r="DI19" s="1000"/>
      <c r="DJ19" s="1000"/>
      <c r="DK19" s="1001"/>
      <c r="DL19" s="999"/>
      <c r="DM19" s="1000"/>
      <c r="DN19" s="1000"/>
      <c r="DO19" s="1000"/>
      <c r="DP19" s="1001"/>
      <c r="DQ19" s="999"/>
      <c r="DR19" s="1000"/>
      <c r="DS19" s="1000"/>
      <c r="DT19" s="1000"/>
      <c r="DU19" s="1001"/>
      <c r="DV19" s="1002"/>
      <c r="DW19" s="1003"/>
      <c r="DX19" s="1003"/>
      <c r="DY19" s="1003"/>
      <c r="DZ19" s="1004"/>
      <c r="EA19" s="226"/>
    </row>
    <row r="20" spans="1:131" s="227" customFormat="1" ht="26.25" customHeight="1" x14ac:dyDescent="0.2">
      <c r="A20" s="230">
        <v>14</v>
      </c>
      <c r="B20" s="1040"/>
      <c r="C20" s="1041"/>
      <c r="D20" s="1041"/>
      <c r="E20" s="1041"/>
      <c r="F20" s="1041"/>
      <c r="G20" s="1041"/>
      <c r="H20" s="1041"/>
      <c r="I20" s="1041"/>
      <c r="J20" s="1041"/>
      <c r="K20" s="1041"/>
      <c r="L20" s="1041"/>
      <c r="M20" s="1041"/>
      <c r="N20" s="1041"/>
      <c r="O20" s="1041"/>
      <c r="P20" s="1042"/>
      <c r="Q20" s="1048"/>
      <c r="R20" s="1049"/>
      <c r="S20" s="1049"/>
      <c r="T20" s="1049"/>
      <c r="U20" s="1049"/>
      <c r="V20" s="1049"/>
      <c r="W20" s="1049"/>
      <c r="X20" s="1049"/>
      <c r="Y20" s="1049"/>
      <c r="Z20" s="1049"/>
      <c r="AA20" s="1049"/>
      <c r="AB20" s="1049"/>
      <c r="AC20" s="1049"/>
      <c r="AD20" s="1049"/>
      <c r="AE20" s="1050"/>
      <c r="AF20" s="1045"/>
      <c r="AG20" s="1046"/>
      <c r="AH20" s="1046"/>
      <c r="AI20" s="1046"/>
      <c r="AJ20" s="1047"/>
      <c r="AK20" s="1090"/>
      <c r="AL20" s="1091"/>
      <c r="AM20" s="1091"/>
      <c r="AN20" s="1091"/>
      <c r="AO20" s="1091"/>
      <c r="AP20" s="1091"/>
      <c r="AQ20" s="1091"/>
      <c r="AR20" s="1091"/>
      <c r="AS20" s="1091"/>
      <c r="AT20" s="1091"/>
      <c r="AU20" s="1092"/>
      <c r="AV20" s="1092"/>
      <c r="AW20" s="1092"/>
      <c r="AX20" s="1092"/>
      <c r="AY20" s="1093"/>
      <c r="AZ20" s="223"/>
      <c r="BA20" s="223"/>
      <c r="BB20" s="223"/>
      <c r="BC20" s="223"/>
      <c r="BD20" s="223"/>
      <c r="BE20" s="224"/>
      <c r="BF20" s="224"/>
      <c r="BG20" s="224"/>
      <c r="BH20" s="224"/>
      <c r="BI20" s="224"/>
      <c r="BJ20" s="224"/>
      <c r="BK20" s="224"/>
      <c r="BL20" s="224"/>
      <c r="BM20" s="224"/>
      <c r="BN20" s="224"/>
      <c r="BO20" s="224"/>
      <c r="BP20" s="224"/>
      <c r="BQ20" s="230">
        <v>14</v>
      </c>
      <c r="BR20" s="231"/>
      <c r="BS20" s="1002"/>
      <c r="BT20" s="1003"/>
      <c r="BU20" s="1003"/>
      <c r="BV20" s="1003"/>
      <c r="BW20" s="1003"/>
      <c r="BX20" s="1003"/>
      <c r="BY20" s="1003"/>
      <c r="BZ20" s="1003"/>
      <c r="CA20" s="1003"/>
      <c r="CB20" s="1003"/>
      <c r="CC20" s="1003"/>
      <c r="CD20" s="1003"/>
      <c r="CE20" s="1003"/>
      <c r="CF20" s="1003"/>
      <c r="CG20" s="1024"/>
      <c r="CH20" s="999"/>
      <c r="CI20" s="1000"/>
      <c r="CJ20" s="1000"/>
      <c r="CK20" s="1000"/>
      <c r="CL20" s="1001"/>
      <c r="CM20" s="999"/>
      <c r="CN20" s="1000"/>
      <c r="CO20" s="1000"/>
      <c r="CP20" s="1000"/>
      <c r="CQ20" s="1001"/>
      <c r="CR20" s="999"/>
      <c r="CS20" s="1000"/>
      <c r="CT20" s="1000"/>
      <c r="CU20" s="1000"/>
      <c r="CV20" s="1001"/>
      <c r="CW20" s="999"/>
      <c r="CX20" s="1000"/>
      <c r="CY20" s="1000"/>
      <c r="CZ20" s="1000"/>
      <c r="DA20" s="1001"/>
      <c r="DB20" s="999"/>
      <c r="DC20" s="1000"/>
      <c r="DD20" s="1000"/>
      <c r="DE20" s="1000"/>
      <c r="DF20" s="1001"/>
      <c r="DG20" s="999"/>
      <c r="DH20" s="1000"/>
      <c r="DI20" s="1000"/>
      <c r="DJ20" s="1000"/>
      <c r="DK20" s="1001"/>
      <c r="DL20" s="999"/>
      <c r="DM20" s="1000"/>
      <c r="DN20" s="1000"/>
      <c r="DO20" s="1000"/>
      <c r="DP20" s="1001"/>
      <c r="DQ20" s="999"/>
      <c r="DR20" s="1000"/>
      <c r="DS20" s="1000"/>
      <c r="DT20" s="1000"/>
      <c r="DU20" s="1001"/>
      <c r="DV20" s="1002"/>
      <c r="DW20" s="1003"/>
      <c r="DX20" s="1003"/>
      <c r="DY20" s="1003"/>
      <c r="DZ20" s="1004"/>
      <c r="EA20" s="226"/>
    </row>
    <row r="21" spans="1:131" s="227" customFormat="1" ht="26.25" customHeight="1" thickBot="1" x14ac:dyDescent="0.25">
      <c r="A21" s="230">
        <v>15</v>
      </c>
      <c r="B21" s="1040"/>
      <c r="C21" s="1041"/>
      <c r="D21" s="1041"/>
      <c r="E21" s="1041"/>
      <c r="F21" s="1041"/>
      <c r="G21" s="1041"/>
      <c r="H21" s="1041"/>
      <c r="I21" s="1041"/>
      <c r="J21" s="1041"/>
      <c r="K21" s="1041"/>
      <c r="L21" s="1041"/>
      <c r="M21" s="1041"/>
      <c r="N21" s="1041"/>
      <c r="O21" s="1041"/>
      <c r="P21" s="1042"/>
      <c r="Q21" s="1048"/>
      <c r="R21" s="1049"/>
      <c r="S21" s="1049"/>
      <c r="T21" s="1049"/>
      <c r="U21" s="1049"/>
      <c r="V21" s="1049"/>
      <c r="W21" s="1049"/>
      <c r="X21" s="1049"/>
      <c r="Y21" s="1049"/>
      <c r="Z21" s="1049"/>
      <c r="AA21" s="1049"/>
      <c r="AB21" s="1049"/>
      <c r="AC21" s="1049"/>
      <c r="AD21" s="1049"/>
      <c r="AE21" s="1050"/>
      <c r="AF21" s="1045"/>
      <c r="AG21" s="1046"/>
      <c r="AH21" s="1046"/>
      <c r="AI21" s="1046"/>
      <c r="AJ21" s="1047"/>
      <c r="AK21" s="1090"/>
      <c r="AL21" s="1091"/>
      <c r="AM21" s="1091"/>
      <c r="AN21" s="1091"/>
      <c r="AO21" s="1091"/>
      <c r="AP21" s="1091"/>
      <c r="AQ21" s="1091"/>
      <c r="AR21" s="1091"/>
      <c r="AS21" s="1091"/>
      <c r="AT21" s="1091"/>
      <c r="AU21" s="1092"/>
      <c r="AV21" s="1092"/>
      <c r="AW21" s="1092"/>
      <c r="AX21" s="1092"/>
      <c r="AY21" s="1093"/>
      <c r="AZ21" s="223"/>
      <c r="BA21" s="223"/>
      <c r="BB21" s="223"/>
      <c r="BC21" s="223"/>
      <c r="BD21" s="223"/>
      <c r="BE21" s="224"/>
      <c r="BF21" s="224"/>
      <c r="BG21" s="224"/>
      <c r="BH21" s="224"/>
      <c r="BI21" s="224"/>
      <c r="BJ21" s="224"/>
      <c r="BK21" s="224"/>
      <c r="BL21" s="224"/>
      <c r="BM21" s="224"/>
      <c r="BN21" s="224"/>
      <c r="BO21" s="224"/>
      <c r="BP21" s="224"/>
      <c r="BQ21" s="230">
        <v>15</v>
      </c>
      <c r="BR21" s="231"/>
      <c r="BS21" s="1002"/>
      <c r="BT21" s="1003"/>
      <c r="BU21" s="1003"/>
      <c r="BV21" s="1003"/>
      <c r="BW21" s="1003"/>
      <c r="BX21" s="1003"/>
      <c r="BY21" s="1003"/>
      <c r="BZ21" s="1003"/>
      <c r="CA21" s="1003"/>
      <c r="CB21" s="1003"/>
      <c r="CC21" s="1003"/>
      <c r="CD21" s="1003"/>
      <c r="CE21" s="1003"/>
      <c r="CF21" s="1003"/>
      <c r="CG21" s="1024"/>
      <c r="CH21" s="999"/>
      <c r="CI21" s="1000"/>
      <c r="CJ21" s="1000"/>
      <c r="CK21" s="1000"/>
      <c r="CL21" s="1001"/>
      <c r="CM21" s="999"/>
      <c r="CN21" s="1000"/>
      <c r="CO21" s="1000"/>
      <c r="CP21" s="1000"/>
      <c r="CQ21" s="1001"/>
      <c r="CR21" s="999"/>
      <c r="CS21" s="1000"/>
      <c r="CT21" s="1000"/>
      <c r="CU21" s="1000"/>
      <c r="CV21" s="1001"/>
      <c r="CW21" s="999"/>
      <c r="CX21" s="1000"/>
      <c r="CY21" s="1000"/>
      <c r="CZ21" s="1000"/>
      <c r="DA21" s="1001"/>
      <c r="DB21" s="999"/>
      <c r="DC21" s="1000"/>
      <c r="DD21" s="1000"/>
      <c r="DE21" s="1000"/>
      <c r="DF21" s="1001"/>
      <c r="DG21" s="999"/>
      <c r="DH21" s="1000"/>
      <c r="DI21" s="1000"/>
      <c r="DJ21" s="1000"/>
      <c r="DK21" s="1001"/>
      <c r="DL21" s="999"/>
      <c r="DM21" s="1000"/>
      <c r="DN21" s="1000"/>
      <c r="DO21" s="1000"/>
      <c r="DP21" s="1001"/>
      <c r="DQ21" s="999"/>
      <c r="DR21" s="1000"/>
      <c r="DS21" s="1000"/>
      <c r="DT21" s="1000"/>
      <c r="DU21" s="1001"/>
      <c r="DV21" s="1002"/>
      <c r="DW21" s="1003"/>
      <c r="DX21" s="1003"/>
      <c r="DY21" s="1003"/>
      <c r="DZ21" s="1004"/>
      <c r="EA21" s="226"/>
    </row>
    <row r="22" spans="1:131" s="227" customFormat="1" ht="26.25" customHeight="1" x14ac:dyDescent="0.2">
      <c r="A22" s="230">
        <v>16</v>
      </c>
      <c r="B22" s="1040"/>
      <c r="C22" s="1041"/>
      <c r="D22" s="1041"/>
      <c r="E22" s="1041"/>
      <c r="F22" s="1041"/>
      <c r="G22" s="1041"/>
      <c r="H22" s="1041"/>
      <c r="I22" s="1041"/>
      <c r="J22" s="1041"/>
      <c r="K22" s="1041"/>
      <c r="L22" s="1041"/>
      <c r="M22" s="1041"/>
      <c r="N22" s="1041"/>
      <c r="O22" s="1041"/>
      <c r="P22" s="1042"/>
      <c r="Q22" s="1083"/>
      <c r="R22" s="1084"/>
      <c r="S22" s="1084"/>
      <c r="T22" s="1084"/>
      <c r="U22" s="1084"/>
      <c r="V22" s="1084"/>
      <c r="W22" s="1084"/>
      <c r="X22" s="1084"/>
      <c r="Y22" s="1084"/>
      <c r="Z22" s="1084"/>
      <c r="AA22" s="1084"/>
      <c r="AB22" s="1084"/>
      <c r="AC22" s="1084"/>
      <c r="AD22" s="1084"/>
      <c r="AE22" s="1085"/>
      <c r="AF22" s="1045"/>
      <c r="AG22" s="1046"/>
      <c r="AH22" s="1046"/>
      <c r="AI22" s="1046"/>
      <c r="AJ22" s="1047"/>
      <c r="AK22" s="1086"/>
      <c r="AL22" s="1087"/>
      <c r="AM22" s="1087"/>
      <c r="AN22" s="1087"/>
      <c r="AO22" s="1087"/>
      <c r="AP22" s="1087"/>
      <c r="AQ22" s="1087"/>
      <c r="AR22" s="1087"/>
      <c r="AS22" s="1087"/>
      <c r="AT22" s="1087"/>
      <c r="AU22" s="1088"/>
      <c r="AV22" s="1088"/>
      <c r="AW22" s="1088"/>
      <c r="AX22" s="1088"/>
      <c r="AY22" s="1089"/>
      <c r="AZ22" s="1038" t="s">
        <v>392</v>
      </c>
      <c r="BA22" s="1038"/>
      <c r="BB22" s="1038"/>
      <c r="BC22" s="1038"/>
      <c r="BD22" s="1039"/>
      <c r="BE22" s="224"/>
      <c r="BF22" s="224"/>
      <c r="BG22" s="224"/>
      <c r="BH22" s="224"/>
      <c r="BI22" s="224"/>
      <c r="BJ22" s="224"/>
      <c r="BK22" s="224"/>
      <c r="BL22" s="224"/>
      <c r="BM22" s="224"/>
      <c r="BN22" s="224"/>
      <c r="BO22" s="224"/>
      <c r="BP22" s="224"/>
      <c r="BQ22" s="230">
        <v>16</v>
      </c>
      <c r="BR22" s="231"/>
      <c r="BS22" s="1002"/>
      <c r="BT22" s="1003"/>
      <c r="BU22" s="1003"/>
      <c r="BV22" s="1003"/>
      <c r="BW22" s="1003"/>
      <c r="BX22" s="1003"/>
      <c r="BY22" s="1003"/>
      <c r="BZ22" s="1003"/>
      <c r="CA22" s="1003"/>
      <c r="CB22" s="1003"/>
      <c r="CC22" s="1003"/>
      <c r="CD22" s="1003"/>
      <c r="CE22" s="1003"/>
      <c r="CF22" s="1003"/>
      <c r="CG22" s="1024"/>
      <c r="CH22" s="999"/>
      <c r="CI22" s="1000"/>
      <c r="CJ22" s="1000"/>
      <c r="CK22" s="1000"/>
      <c r="CL22" s="1001"/>
      <c r="CM22" s="999"/>
      <c r="CN22" s="1000"/>
      <c r="CO22" s="1000"/>
      <c r="CP22" s="1000"/>
      <c r="CQ22" s="1001"/>
      <c r="CR22" s="999"/>
      <c r="CS22" s="1000"/>
      <c r="CT22" s="1000"/>
      <c r="CU22" s="1000"/>
      <c r="CV22" s="1001"/>
      <c r="CW22" s="999"/>
      <c r="CX22" s="1000"/>
      <c r="CY22" s="1000"/>
      <c r="CZ22" s="1000"/>
      <c r="DA22" s="1001"/>
      <c r="DB22" s="999"/>
      <c r="DC22" s="1000"/>
      <c r="DD22" s="1000"/>
      <c r="DE22" s="1000"/>
      <c r="DF22" s="1001"/>
      <c r="DG22" s="999"/>
      <c r="DH22" s="1000"/>
      <c r="DI22" s="1000"/>
      <c r="DJ22" s="1000"/>
      <c r="DK22" s="1001"/>
      <c r="DL22" s="999"/>
      <c r="DM22" s="1000"/>
      <c r="DN22" s="1000"/>
      <c r="DO22" s="1000"/>
      <c r="DP22" s="1001"/>
      <c r="DQ22" s="999"/>
      <c r="DR22" s="1000"/>
      <c r="DS22" s="1000"/>
      <c r="DT22" s="1000"/>
      <c r="DU22" s="1001"/>
      <c r="DV22" s="1002"/>
      <c r="DW22" s="1003"/>
      <c r="DX22" s="1003"/>
      <c r="DY22" s="1003"/>
      <c r="DZ22" s="1004"/>
      <c r="EA22" s="226"/>
    </row>
    <row r="23" spans="1:131" s="227" customFormat="1" ht="26.25" customHeight="1" thickBot="1" x14ac:dyDescent="0.25">
      <c r="A23" s="232" t="s">
        <v>393</v>
      </c>
      <c r="B23" s="947" t="s">
        <v>394</v>
      </c>
      <c r="C23" s="948"/>
      <c r="D23" s="948"/>
      <c r="E23" s="948"/>
      <c r="F23" s="948"/>
      <c r="G23" s="948"/>
      <c r="H23" s="948"/>
      <c r="I23" s="948"/>
      <c r="J23" s="948"/>
      <c r="K23" s="948"/>
      <c r="L23" s="948"/>
      <c r="M23" s="948"/>
      <c r="N23" s="948"/>
      <c r="O23" s="948"/>
      <c r="P23" s="958"/>
      <c r="Q23" s="1077"/>
      <c r="R23" s="1071"/>
      <c r="S23" s="1071"/>
      <c r="T23" s="1071"/>
      <c r="U23" s="1071"/>
      <c r="V23" s="1071"/>
      <c r="W23" s="1071"/>
      <c r="X23" s="1071"/>
      <c r="Y23" s="1071"/>
      <c r="Z23" s="1071"/>
      <c r="AA23" s="1071"/>
      <c r="AB23" s="1071"/>
      <c r="AC23" s="1071"/>
      <c r="AD23" s="1071"/>
      <c r="AE23" s="1078"/>
      <c r="AF23" s="1079">
        <v>171</v>
      </c>
      <c r="AG23" s="1071"/>
      <c r="AH23" s="1071"/>
      <c r="AI23" s="1071"/>
      <c r="AJ23" s="1080"/>
      <c r="AK23" s="1081"/>
      <c r="AL23" s="1082"/>
      <c r="AM23" s="1082"/>
      <c r="AN23" s="1082"/>
      <c r="AO23" s="1082"/>
      <c r="AP23" s="1071"/>
      <c r="AQ23" s="1071"/>
      <c r="AR23" s="1071"/>
      <c r="AS23" s="1071"/>
      <c r="AT23" s="1071"/>
      <c r="AU23" s="1072"/>
      <c r="AV23" s="1072"/>
      <c r="AW23" s="1072"/>
      <c r="AX23" s="1072"/>
      <c r="AY23" s="1073"/>
      <c r="AZ23" s="1074" t="s">
        <v>395</v>
      </c>
      <c r="BA23" s="1075"/>
      <c r="BB23" s="1075"/>
      <c r="BC23" s="1075"/>
      <c r="BD23" s="1076"/>
      <c r="BE23" s="224"/>
      <c r="BF23" s="224"/>
      <c r="BG23" s="224"/>
      <c r="BH23" s="224"/>
      <c r="BI23" s="224"/>
      <c r="BJ23" s="224"/>
      <c r="BK23" s="224"/>
      <c r="BL23" s="224"/>
      <c r="BM23" s="224"/>
      <c r="BN23" s="224"/>
      <c r="BO23" s="224"/>
      <c r="BP23" s="224"/>
      <c r="BQ23" s="230">
        <v>17</v>
      </c>
      <c r="BR23" s="231"/>
      <c r="BS23" s="1002"/>
      <c r="BT23" s="1003"/>
      <c r="BU23" s="1003"/>
      <c r="BV23" s="1003"/>
      <c r="BW23" s="1003"/>
      <c r="BX23" s="1003"/>
      <c r="BY23" s="1003"/>
      <c r="BZ23" s="1003"/>
      <c r="CA23" s="1003"/>
      <c r="CB23" s="1003"/>
      <c r="CC23" s="1003"/>
      <c r="CD23" s="1003"/>
      <c r="CE23" s="1003"/>
      <c r="CF23" s="1003"/>
      <c r="CG23" s="1024"/>
      <c r="CH23" s="999"/>
      <c r="CI23" s="1000"/>
      <c r="CJ23" s="1000"/>
      <c r="CK23" s="1000"/>
      <c r="CL23" s="1001"/>
      <c r="CM23" s="999"/>
      <c r="CN23" s="1000"/>
      <c r="CO23" s="1000"/>
      <c r="CP23" s="1000"/>
      <c r="CQ23" s="1001"/>
      <c r="CR23" s="999"/>
      <c r="CS23" s="1000"/>
      <c r="CT23" s="1000"/>
      <c r="CU23" s="1000"/>
      <c r="CV23" s="1001"/>
      <c r="CW23" s="999"/>
      <c r="CX23" s="1000"/>
      <c r="CY23" s="1000"/>
      <c r="CZ23" s="1000"/>
      <c r="DA23" s="1001"/>
      <c r="DB23" s="999"/>
      <c r="DC23" s="1000"/>
      <c r="DD23" s="1000"/>
      <c r="DE23" s="1000"/>
      <c r="DF23" s="1001"/>
      <c r="DG23" s="999"/>
      <c r="DH23" s="1000"/>
      <c r="DI23" s="1000"/>
      <c r="DJ23" s="1000"/>
      <c r="DK23" s="1001"/>
      <c r="DL23" s="999"/>
      <c r="DM23" s="1000"/>
      <c r="DN23" s="1000"/>
      <c r="DO23" s="1000"/>
      <c r="DP23" s="1001"/>
      <c r="DQ23" s="999"/>
      <c r="DR23" s="1000"/>
      <c r="DS23" s="1000"/>
      <c r="DT23" s="1000"/>
      <c r="DU23" s="1001"/>
      <c r="DV23" s="1002"/>
      <c r="DW23" s="1003"/>
      <c r="DX23" s="1003"/>
      <c r="DY23" s="1003"/>
      <c r="DZ23" s="1004"/>
      <c r="EA23" s="226"/>
    </row>
    <row r="24" spans="1:131" s="227" customFormat="1" ht="26.25" customHeight="1" x14ac:dyDescent="0.2">
      <c r="A24" s="1070" t="s">
        <v>396</v>
      </c>
      <c r="B24" s="1070"/>
      <c r="C24" s="1070"/>
      <c r="D24" s="1070"/>
      <c r="E24" s="1070"/>
      <c r="F24" s="1070"/>
      <c r="G24" s="1070"/>
      <c r="H24" s="1070"/>
      <c r="I24" s="1070"/>
      <c r="J24" s="1070"/>
      <c r="K24" s="1070"/>
      <c r="L24" s="1070"/>
      <c r="M24" s="1070"/>
      <c r="N24" s="1070"/>
      <c r="O24" s="1070"/>
      <c r="P24" s="1070"/>
      <c r="Q24" s="1070"/>
      <c r="R24" s="1070"/>
      <c r="S24" s="1070"/>
      <c r="T24" s="1070"/>
      <c r="U24" s="1070"/>
      <c r="V24" s="1070"/>
      <c r="W24" s="1070"/>
      <c r="X24" s="1070"/>
      <c r="Y24" s="1070"/>
      <c r="Z24" s="1070"/>
      <c r="AA24" s="1070"/>
      <c r="AB24" s="1070"/>
      <c r="AC24" s="1070"/>
      <c r="AD24" s="1070"/>
      <c r="AE24" s="1070"/>
      <c r="AF24" s="1070"/>
      <c r="AG24" s="1070"/>
      <c r="AH24" s="1070"/>
      <c r="AI24" s="1070"/>
      <c r="AJ24" s="1070"/>
      <c r="AK24" s="1070"/>
      <c r="AL24" s="1070"/>
      <c r="AM24" s="1070"/>
      <c r="AN24" s="1070"/>
      <c r="AO24" s="1070"/>
      <c r="AP24" s="1070"/>
      <c r="AQ24" s="1070"/>
      <c r="AR24" s="1070"/>
      <c r="AS24" s="1070"/>
      <c r="AT24" s="1070"/>
      <c r="AU24" s="1070"/>
      <c r="AV24" s="1070"/>
      <c r="AW24" s="1070"/>
      <c r="AX24" s="1070"/>
      <c r="AY24" s="1070"/>
      <c r="AZ24" s="223"/>
      <c r="BA24" s="223"/>
      <c r="BB24" s="223"/>
      <c r="BC24" s="223"/>
      <c r="BD24" s="223"/>
      <c r="BE24" s="224"/>
      <c r="BF24" s="224"/>
      <c r="BG24" s="224"/>
      <c r="BH24" s="224"/>
      <c r="BI24" s="224"/>
      <c r="BJ24" s="224"/>
      <c r="BK24" s="224"/>
      <c r="BL24" s="224"/>
      <c r="BM24" s="224"/>
      <c r="BN24" s="224"/>
      <c r="BO24" s="224"/>
      <c r="BP24" s="224"/>
      <c r="BQ24" s="230">
        <v>18</v>
      </c>
      <c r="BR24" s="231"/>
      <c r="BS24" s="1002"/>
      <c r="BT24" s="1003"/>
      <c r="BU24" s="1003"/>
      <c r="BV24" s="1003"/>
      <c r="BW24" s="1003"/>
      <c r="BX24" s="1003"/>
      <c r="BY24" s="1003"/>
      <c r="BZ24" s="1003"/>
      <c r="CA24" s="1003"/>
      <c r="CB24" s="1003"/>
      <c r="CC24" s="1003"/>
      <c r="CD24" s="1003"/>
      <c r="CE24" s="1003"/>
      <c r="CF24" s="1003"/>
      <c r="CG24" s="1024"/>
      <c r="CH24" s="999"/>
      <c r="CI24" s="1000"/>
      <c r="CJ24" s="1000"/>
      <c r="CK24" s="1000"/>
      <c r="CL24" s="1001"/>
      <c r="CM24" s="999"/>
      <c r="CN24" s="1000"/>
      <c r="CO24" s="1000"/>
      <c r="CP24" s="1000"/>
      <c r="CQ24" s="1001"/>
      <c r="CR24" s="999"/>
      <c r="CS24" s="1000"/>
      <c r="CT24" s="1000"/>
      <c r="CU24" s="1000"/>
      <c r="CV24" s="1001"/>
      <c r="CW24" s="999"/>
      <c r="CX24" s="1000"/>
      <c r="CY24" s="1000"/>
      <c r="CZ24" s="1000"/>
      <c r="DA24" s="1001"/>
      <c r="DB24" s="999"/>
      <c r="DC24" s="1000"/>
      <c r="DD24" s="1000"/>
      <c r="DE24" s="1000"/>
      <c r="DF24" s="1001"/>
      <c r="DG24" s="999"/>
      <c r="DH24" s="1000"/>
      <c r="DI24" s="1000"/>
      <c r="DJ24" s="1000"/>
      <c r="DK24" s="1001"/>
      <c r="DL24" s="999"/>
      <c r="DM24" s="1000"/>
      <c r="DN24" s="1000"/>
      <c r="DO24" s="1000"/>
      <c r="DP24" s="1001"/>
      <c r="DQ24" s="999"/>
      <c r="DR24" s="1000"/>
      <c r="DS24" s="1000"/>
      <c r="DT24" s="1000"/>
      <c r="DU24" s="1001"/>
      <c r="DV24" s="1002"/>
      <c r="DW24" s="1003"/>
      <c r="DX24" s="1003"/>
      <c r="DY24" s="1003"/>
      <c r="DZ24" s="1004"/>
      <c r="EA24" s="226"/>
    </row>
    <row r="25" spans="1:131" ht="26.25" customHeight="1" thickBot="1" x14ac:dyDescent="0.25">
      <c r="A25" s="1069" t="s">
        <v>397</v>
      </c>
      <c r="B25" s="1069"/>
      <c r="C25" s="1069"/>
      <c r="D25" s="1069"/>
      <c r="E25" s="1069"/>
      <c r="F25" s="1069"/>
      <c r="G25" s="1069"/>
      <c r="H25" s="1069"/>
      <c r="I25" s="1069"/>
      <c r="J25" s="1069"/>
      <c r="K25" s="1069"/>
      <c r="L25" s="1069"/>
      <c r="M25" s="1069"/>
      <c r="N25" s="1069"/>
      <c r="O25" s="1069"/>
      <c r="P25" s="1069"/>
      <c r="Q25" s="1069"/>
      <c r="R25" s="1069"/>
      <c r="S25" s="1069"/>
      <c r="T25" s="1069"/>
      <c r="U25" s="1069"/>
      <c r="V25" s="1069"/>
      <c r="W25" s="1069"/>
      <c r="X25" s="1069"/>
      <c r="Y25" s="1069"/>
      <c r="Z25" s="1069"/>
      <c r="AA25" s="1069"/>
      <c r="AB25" s="1069"/>
      <c r="AC25" s="1069"/>
      <c r="AD25" s="1069"/>
      <c r="AE25" s="1069"/>
      <c r="AF25" s="1069"/>
      <c r="AG25" s="1069"/>
      <c r="AH25" s="1069"/>
      <c r="AI25" s="1069"/>
      <c r="AJ25" s="1069"/>
      <c r="AK25" s="1069"/>
      <c r="AL25" s="1069"/>
      <c r="AM25" s="1069"/>
      <c r="AN25" s="1069"/>
      <c r="AO25" s="1069"/>
      <c r="AP25" s="1069"/>
      <c r="AQ25" s="1069"/>
      <c r="AR25" s="1069"/>
      <c r="AS25" s="1069"/>
      <c r="AT25" s="1069"/>
      <c r="AU25" s="1069"/>
      <c r="AV25" s="1069"/>
      <c r="AW25" s="1069"/>
      <c r="AX25" s="1069"/>
      <c r="AY25" s="1069"/>
      <c r="AZ25" s="1069"/>
      <c r="BA25" s="1069"/>
      <c r="BB25" s="1069"/>
      <c r="BC25" s="1069"/>
      <c r="BD25" s="1069"/>
      <c r="BE25" s="1069"/>
      <c r="BF25" s="1069"/>
      <c r="BG25" s="1069"/>
      <c r="BH25" s="1069"/>
      <c r="BI25" s="1069"/>
      <c r="BJ25" s="223"/>
      <c r="BK25" s="223"/>
      <c r="BL25" s="223"/>
      <c r="BM25" s="223"/>
      <c r="BN25" s="223"/>
      <c r="BO25" s="233"/>
      <c r="BP25" s="233"/>
      <c r="BQ25" s="230">
        <v>19</v>
      </c>
      <c r="BR25" s="231"/>
      <c r="BS25" s="1002"/>
      <c r="BT25" s="1003"/>
      <c r="BU25" s="1003"/>
      <c r="BV25" s="1003"/>
      <c r="BW25" s="1003"/>
      <c r="BX25" s="1003"/>
      <c r="BY25" s="1003"/>
      <c r="BZ25" s="1003"/>
      <c r="CA25" s="1003"/>
      <c r="CB25" s="1003"/>
      <c r="CC25" s="1003"/>
      <c r="CD25" s="1003"/>
      <c r="CE25" s="1003"/>
      <c r="CF25" s="1003"/>
      <c r="CG25" s="1024"/>
      <c r="CH25" s="999"/>
      <c r="CI25" s="1000"/>
      <c r="CJ25" s="1000"/>
      <c r="CK25" s="1000"/>
      <c r="CL25" s="1001"/>
      <c r="CM25" s="999"/>
      <c r="CN25" s="1000"/>
      <c r="CO25" s="1000"/>
      <c r="CP25" s="1000"/>
      <c r="CQ25" s="1001"/>
      <c r="CR25" s="999"/>
      <c r="CS25" s="1000"/>
      <c r="CT25" s="1000"/>
      <c r="CU25" s="1000"/>
      <c r="CV25" s="1001"/>
      <c r="CW25" s="999"/>
      <c r="CX25" s="1000"/>
      <c r="CY25" s="1000"/>
      <c r="CZ25" s="1000"/>
      <c r="DA25" s="1001"/>
      <c r="DB25" s="999"/>
      <c r="DC25" s="1000"/>
      <c r="DD25" s="1000"/>
      <c r="DE25" s="1000"/>
      <c r="DF25" s="1001"/>
      <c r="DG25" s="999"/>
      <c r="DH25" s="1000"/>
      <c r="DI25" s="1000"/>
      <c r="DJ25" s="1000"/>
      <c r="DK25" s="1001"/>
      <c r="DL25" s="999"/>
      <c r="DM25" s="1000"/>
      <c r="DN25" s="1000"/>
      <c r="DO25" s="1000"/>
      <c r="DP25" s="1001"/>
      <c r="DQ25" s="999"/>
      <c r="DR25" s="1000"/>
      <c r="DS25" s="1000"/>
      <c r="DT25" s="1000"/>
      <c r="DU25" s="1001"/>
      <c r="DV25" s="1002"/>
      <c r="DW25" s="1003"/>
      <c r="DX25" s="1003"/>
      <c r="DY25" s="1003"/>
      <c r="DZ25" s="1004"/>
      <c r="EA25" s="221"/>
    </row>
    <row r="26" spans="1:131" ht="26.25" customHeight="1" x14ac:dyDescent="0.2">
      <c r="A26" s="1005" t="s">
        <v>374</v>
      </c>
      <c r="B26" s="1006"/>
      <c r="C26" s="1006"/>
      <c r="D26" s="1006"/>
      <c r="E26" s="1006"/>
      <c r="F26" s="1006"/>
      <c r="G26" s="1006"/>
      <c r="H26" s="1006"/>
      <c r="I26" s="1006"/>
      <c r="J26" s="1006"/>
      <c r="K26" s="1006"/>
      <c r="L26" s="1006"/>
      <c r="M26" s="1006"/>
      <c r="N26" s="1006"/>
      <c r="O26" s="1006"/>
      <c r="P26" s="1007"/>
      <c r="Q26" s="1011" t="s">
        <v>398</v>
      </c>
      <c r="R26" s="1012"/>
      <c r="S26" s="1012"/>
      <c r="T26" s="1012"/>
      <c r="U26" s="1013"/>
      <c r="V26" s="1011" t="s">
        <v>399</v>
      </c>
      <c r="W26" s="1012"/>
      <c r="X26" s="1012"/>
      <c r="Y26" s="1012"/>
      <c r="Z26" s="1013"/>
      <c r="AA26" s="1011" t="s">
        <v>400</v>
      </c>
      <c r="AB26" s="1012"/>
      <c r="AC26" s="1012"/>
      <c r="AD26" s="1012"/>
      <c r="AE26" s="1012"/>
      <c r="AF26" s="1065" t="s">
        <v>401</v>
      </c>
      <c r="AG26" s="1018"/>
      <c r="AH26" s="1018"/>
      <c r="AI26" s="1018"/>
      <c r="AJ26" s="1066"/>
      <c r="AK26" s="1012" t="s">
        <v>402</v>
      </c>
      <c r="AL26" s="1012"/>
      <c r="AM26" s="1012"/>
      <c r="AN26" s="1012"/>
      <c r="AO26" s="1013"/>
      <c r="AP26" s="1011" t="s">
        <v>403</v>
      </c>
      <c r="AQ26" s="1012"/>
      <c r="AR26" s="1012"/>
      <c r="AS26" s="1012"/>
      <c r="AT26" s="1013"/>
      <c r="AU26" s="1011" t="s">
        <v>404</v>
      </c>
      <c r="AV26" s="1012"/>
      <c r="AW26" s="1012"/>
      <c r="AX26" s="1012"/>
      <c r="AY26" s="1013"/>
      <c r="AZ26" s="1011" t="s">
        <v>405</v>
      </c>
      <c r="BA26" s="1012"/>
      <c r="BB26" s="1012"/>
      <c r="BC26" s="1012"/>
      <c r="BD26" s="1013"/>
      <c r="BE26" s="1011" t="s">
        <v>381</v>
      </c>
      <c r="BF26" s="1012"/>
      <c r="BG26" s="1012"/>
      <c r="BH26" s="1012"/>
      <c r="BI26" s="1025"/>
      <c r="BJ26" s="223"/>
      <c r="BK26" s="223"/>
      <c r="BL26" s="223"/>
      <c r="BM26" s="223"/>
      <c r="BN26" s="223"/>
      <c r="BO26" s="233"/>
      <c r="BP26" s="233"/>
      <c r="BQ26" s="230">
        <v>20</v>
      </c>
      <c r="BR26" s="231"/>
      <c r="BS26" s="1002"/>
      <c r="BT26" s="1003"/>
      <c r="BU26" s="1003"/>
      <c r="BV26" s="1003"/>
      <c r="BW26" s="1003"/>
      <c r="BX26" s="1003"/>
      <c r="BY26" s="1003"/>
      <c r="BZ26" s="1003"/>
      <c r="CA26" s="1003"/>
      <c r="CB26" s="1003"/>
      <c r="CC26" s="1003"/>
      <c r="CD26" s="1003"/>
      <c r="CE26" s="1003"/>
      <c r="CF26" s="1003"/>
      <c r="CG26" s="1024"/>
      <c r="CH26" s="999"/>
      <c r="CI26" s="1000"/>
      <c r="CJ26" s="1000"/>
      <c r="CK26" s="1000"/>
      <c r="CL26" s="1001"/>
      <c r="CM26" s="999"/>
      <c r="CN26" s="1000"/>
      <c r="CO26" s="1000"/>
      <c r="CP26" s="1000"/>
      <c r="CQ26" s="1001"/>
      <c r="CR26" s="999"/>
      <c r="CS26" s="1000"/>
      <c r="CT26" s="1000"/>
      <c r="CU26" s="1000"/>
      <c r="CV26" s="1001"/>
      <c r="CW26" s="999"/>
      <c r="CX26" s="1000"/>
      <c r="CY26" s="1000"/>
      <c r="CZ26" s="1000"/>
      <c r="DA26" s="1001"/>
      <c r="DB26" s="999"/>
      <c r="DC26" s="1000"/>
      <c r="DD26" s="1000"/>
      <c r="DE26" s="1000"/>
      <c r="DF26" s="1001"/>
      <c r="DG26" s="999"/>
      <c r="DH26" s="1000"/>
      <c r="DI26" s="1000"/>
      <c r="DJ26" s="1000"/>
      <c r="DK26" s="1001"/>
      <c r="DL26" s="999"/>
      <c r="DM26" s="1000"/>
      <c r="DN26" s="1000"/>
      <c r="DO26" s="1000"/>
      <c r="DP26" s="1001"/>
      <c r="DQ26" s="999"/>
      <c r="DR26" s="1000"/>
      <c r="DS26" s="1000"/>
      <c r="DT26" s="1000"/>
      <c r="DU26" s="1001"/>
      <c r="DV26" s="1002"/>
      <c r="DW26" s="1003"/>
      <c r="DX26" s="1003"/>
      <c r="DY26" s="1003"/>
      <c r="DZ26" s="1004"/>
      <c r="EA26" s="221"/>
    </row>
    <row r="27" spans="1:131" ht="26.25" customHeight="1" thickBot="1" x14ac:dyDescent="0.25">
      <c r="A27" s="1008"/>
      <c r="B27" s="1009"/>
      <c r="C27" s="1009"/>
      <c r="D27" s="1009"/>
      <c r="E27" s="1009"/>
      <c r="F27" s="1009"/>
      <c r="G27" s="1009"/>
      <c r="H27" s="1009"/>
      <c r="I27" s="1009"/>
      <c r="J27" s="1009"/>
      <c r="K27" s="1009"/>
      <c r="L27" s="1009"/>
      <c r="M27" s="1009"/>
      <c r="N27" s="1009"/>
      <c r="O27" s="1009"/>
      <c r="P27" s="1010"/>
      <c r="Q27" s="1014"/>
      <c r="R27" s="1015"/>
      <c r="S27" s="1015"/>
      <c r="T27" s="1015"/>
      <c r="U27" s="1016"/>
      <c r="V27" s="1014"/>
      <c r="W27" s="1015"/>
      <c r="X27" s="1015"/>
      <c r="Y27" s="1015"/>
      <c r="Z27" s="1016"/>
      <c r="AA27" s="1014"/>
      <c r="AB27" s="1015"/>
      <c r="AC27" s="1015"/>
      <c r="AD27" s="1015"/>
      <c r="AE27" s="1015"/>
      <c r="AF27" s="1067"/>
      <c r="AG27" s="1021"/>
      <c r="AH27" s="1021"/>
      <c r="AI27" s="1021"/>
      <c r="AJ27" s="1068"/>
      <c r="AK27" s="1015"/>
      <c r="AL27" s="1015"/>
      <c r="AM27" s="1015"/>
      <c r="AN27" s="1015"/>
      <c r="AO27" s="1016"/>
      <c r="AP27" s="1014"/>
      <c r="AQ27" s="1015"/>
      <c r="AR27" s="1015"/>
      <c r="AS27" s="1015"/>
      <c r="AT27" s="1016"/>
      <c r="AU27" s="1014"/>
      <c r="AV27" s="1015"/>
      <c r="AW27" s="1015"/>
      <c r="AX27" s="1015"/>
      <c r="AY27" s="1016"/>
      <c r="AZ27" s="1014"/>
      <c r="BA27" s="1015"/>
      <c r="BB27" s="1015"/>
      <c r="BC27" s="1015"/>
      <c r="BD27" s="1016"/>
      <c r="BE27" s="1014"/>
      <c r="BF27" s="1015"/>
      <c r="BG27" s="1015"/>
      <c r="BH27" s="1015"/>
      <c r="BI27" s="1026"/>
      <c r="BJ27" s="223"/>
      <c r="BK27" s="223"/>
      <c r="BL27" s="223"/>
      <c r="BM27" s="223"/>
      <c r="BN27" s="223"/>
      <c r="BO27" s="233"/>
      <c r="BP27" s="233"/>
      <c r="BQ27" s="230">
        <v>21</v>
      </c>
      <c r="BR27" s="231"/>
      <c r="BS27" s="1002"/>
      <c r="BT27" s="1003"/>
      <c r="BU27" s="1003"/>
      <c r="BV27" s="1003"/>
      <c r="BW27" s="1003"/>
      <c r="BX27" s="1003"/>
      <c r="BY27" s="1003"/>
      <c r="BZ27" s="1003"/>
      <c r="CA27" s="1003"/>
      <c r="CB27" s="1003"/>
      <c r="CC27" s="1003"/>
      <c r="CD27" s="1003"/>
      <c r="CE27" s="1003"/>
      <c r="CF27" s="1003"/>
      <c r="CG27" s="1024"/>
      <c r="CH27" s="999"/>
      <c r="CI27" s="1000"/>
      <c r="CJ27" s="1000"/>
      <c r="CK27" s="1000"/>
      <c r="CL27" s="1001"/>
      <c r="CM27" s="999"/>
      <c r="CN27" s="1000"/>
      <c r="CO27" s="1000"/>
      <c r="CP27" s="1000"/>
      <c r="CQ27" s="1001"/>
      <c r="CR27" s="999"/>
      <c r="CS27" s="1000"/>
      <c r="CT27" s="1000"/>
      <c r="CU27" s="1000"/>
      <c r="CV27" s="1001"/>
      <c r="CW27" s="999"/>
      <c r="CX27" s="1000"/>
      <c r="CY27" s="1000"/>
      <c r="CZ27" s="1000"/>
      <c r="DA27" s="1001"/>
      <c r="DB27" s="999"/>
      <c r="DC27" s="1000"/>
      <c r="DD27" s="1000"/>
      <c r="DE27" s="1000"/>
      <c r="DF27" s="1001"/>
      <c r="DG27" s="999"/>
      <c r="DH27" s="1000"/>
      <c r="DI27" s="1000"/>
      <c r="DJ27" s="1000"/>
      <c r="DK27" s="1001"/>
      <c r="DL27" s="999"/>
      <c r="DM27" s="1000"/>
      <c r="DN27" s="1000"/>
      <c r="DO27" s="1000"/>
      <c r="DP27" s="1001"/>
      <c r="DQ27" s="999"/>
      <c r="DR27" s="1000"/>
      <c r="DS27" s="1000"/>
      <c r="DT27" s="1000"/>
      <c r="DU27" s="1001"/>
      <c r="DV27" s="1002"/>
      <c r="DW27" s="1003"/>
      <c r="DX27" s="1003"/>
      <c r="DY27" s="1003"/>
      <c r="DZ27" s="1004"/>
      <c r="EA27" s="221"/>
    </row>
    <row r="28" spans="1:131" ht="26.25" customHeight="1" thickTop="1" x14ac:dyDescent="0.2">
      <c r="A28" s="234">
        <v>1</v>
      </c>
      <c r="B28" s="1057" t="s">
        <v>406</v>
      </c>
      <c r="C28" s="1058"/>
      <c r="D28" s="1058"/>
      <c r="E28" s="1058"/>
      <c r="F28" s="1058"/>
      <c r="G28" s="1058"/>
      <c r="H28" s="1058"/>
      <c r="I28" s="1058"/>
      <c r="J28" s="1058"/>
      <c r="K28" s="1058"/>
      <c r="L28" s="1058"/>
      <c r="M28" s="1058"/>
      <c r="N28" s="1058"/>
      <c r="O28" s="1058"/>
      <c r="P28" s="1059"/>
      <c r="Q28" s="1060">
        <v>402</v>
      </c>
      <c r="R28" s="1061"/>
      <c r="S28" s="1061"/>
      <c r="T28" s="1061"/>
      <c r="U28" s="1061"/>
      <c r="V28" s="1061">
        <v>389</v>
      </c>
      <c r="W28" s="1061"/>
      <c r="X28" s="1061"/>
      <c r="Y28" s="1061"/>
      <c r="Z28" s="1061"/>
      <c r="AA28" s="1061">
        <v>13</v>
      </c>
      <c r="AB28" s="1061"/>
      <c r="AC28" s="1061"/>
      <c r="AD28" s="1061"/>
      <c r="AE28" s="1062"/>
      <c r="AF28" s="1063">
        <v>13</v>
      </c>
      <c r="AG28" s="1061"/>
      <c r="AH28" s="1061"/>
      <c r="AI28" s="1061"/>
      <c r="AJ28" s="1064"/>
      <c r="AK28" s="1052">
        <v>48</v>
      </c>
      <c r="AL28" s="1053"/>
      <c r="AM28" s="1053"/>
      <c r="AN28" s="1053"/>
      <c r="AO28" s="1053"/>
      <c r="AP28" s="1053"/>
      <c r="AQ28" s="1053"/>
      <c r="AR28" s="1053"/>
      <c r="AS28" s="1053"/>
      <c r="AT28" s="1053"/>
      <c r="AU28" s="1053"/>
      <c r="AV28" s="1053"/>
      <c r="AW28" s="1053"/>
      <c r="AX28" s="1053"/>
      <c r="AY28" s="1053"/>
      <c r="AZ28" s="1054"/>
      <c r="BA28" s="1054"/>
      <c r="BB28" s="1054"/>
      <c r="BC28" s="1054"/>
      <c r="BD28" s="1054"/>
      <c r="BE28" s="1055"/>
      <c r="BF28" s="1055"/>
      <c r="BG28" s="1055"/>
      <c r="BH28" s="1055"/>
      <c r="BI28" s="1056"/>
      <c r="BJ28" s="223"/>
      <c r="BK28" s="223"/>
      <c r="BL28" s="223"/>
      <c r="BM28" s="223"/>
      <c r="BN28" s="223"/>
      <c r="BO28" s="233"/>
      <c r="BP28" s="233"/>
      <c r="BQ28" s="230">
        <v>22</v>
      </c>
      <c r="BR28" s="231"/>
      <c r="BS28" s="1002"/>
      <c r="BT28" s="1003"/>
      <c r="BU28" s="1003"/>
      <c r="BV28" s="1003"/>
      <c r="BW28" s="1003"/>
      <c r="BX28" s="1003"/>
      <c r="BY28" s="1003"/>
      <c r="BZ28" s="1003"/>
      <c r="CA28" s="1003"/>
      <c r="CB28" s="1003"/>
      <c r="CC28" s="1003"/>
      <c r="CD28" s="1003"/>
      <c r="CE28" s="1003"/>
      <c r="CF28" s="1003"/>
      <c r="CG28" s="1024"/>
      <c r="CH28" s="999"/>
      <c r="CI28" s="1000"/>
      <c r="CJ28" s="1000"/>
      <c r="CK28" s="1000"/>
      <c r="CL28" s="1001"/>
      <c r="CM28" s="999"/>
      <c r="CN28" s="1000"/>
      <c r="CO28" s="1000"/>
      <c r="CP28" s="1000"/>
      <c r="CQ28" s="1001"/>
      <c r="CR28" s="999"/>
      <c r="CS28" s="1000"/>
      <c r="CT28" s="1000"/>
      <c r="CU28" s="1000"/>
      <c r="CV28" s="1001"/>
      <c r="CW28" s="999"/>
      <c r="CX28" s="1000"/>
      <c r="CY28" s="1000"/>
      <c r="CZ28" s="1000"/>
      <c r="DA28" s="1001"/>
      <c r="DB28" s="999"/>
      <c r="DC28" s="1000"/>
      <c r="DD28" s="1000"/>
      <c r="DE28" s="1000"/>
      <c r="DF28" s="1001"/>
      <c r="DG28" s="999"/>
      <c r="DH28" s="1000"/>
      <c r="DI28" s="1000"/>
      <c r="DJ28" s="1000"/>
      <c r="DK28" s="1001"/>
      <c r="DL28" s="999"/>
      <c r="DM28" s="1000"/>
      <c r="DN28" s="1000"/>
      <c r="DO28" s="1000"/>
      <c r="DP28" s="1001"/>
      <c r="DQ28" s="999"/>
      <c r="DR28" s="1000"/>
      <c r="DS28" s="1000"/>
      <c r="DT28" s="1000"/>
      <c r="DU28" s="1001"/>
      <c r="DV28" s="1002"/>
      <c r="DW28" s="1003"/>
      <c r="DX28" s="1003"/>
      <c r="DY28" s="1003"/>
      <c r="DZ28" s="1004"/>
      <c r="EA28" s="221"/>
    </row>
    <row r="29" spans="1:131" ht="26.25" customHeight="1" x14ac:dyDescent="0.2">
      <c r="A29" s="234">
        <v>2</v>
      </c>
      <c r="B29" s="1040" t="s">
        <v>407</v>
      </c>
      <c r="C29" s="1041"/>
      <c r="D29" s="1041"/>
      <c r="E29" s="1041"/>
      <c r="F29" s="1041"/>
      <c r="G29" s="1041"/>
      <c r="H29" s="1041"/>
      <c r="I29" s="1041"/>
      <c r="J29" s="1041"/>
      <c r="K29" s="1041"/>
      <c r="L29" s="1041"/>
      <c r="M29" s="1041"/>
      <c r="N29" s="1041"/>
      <c r="O29" s="1041"/>
      <c r="P29" s="1042"/>
      <c r="Q29" s="1048">
        <v>347</v>
      </c>
      <c r="R29" s="1049"/>
      <c r="S29" s="1049"/>
      <c r="T29" s="1049"/>
      <c r="U29" s="1049"/>
      <c r="V29" s="1049">
        <v>312</v>
      </c>
      <c r="W29" s="1049"/>
      <c r="X29" s="1049"/>
      <c r="Y29" s="1049"/>
      <c r="Z29" s="1049"/>
      <c r="AA29" s="1049">
        <v>35</v>
      </c>
      <c r="AB29" s="1049"/>
      <c r="AC29" s="1049"/>
      <c r="AD29" s="1049"/>
      <c r="AE29" s="1050"/>
      <c r="AF29" s="1045">
        <v>35</v>
      </c>
      <c r="AG29" s="1046"/>
      <c r="AH29" s="1046"/>
      <c r="AI29" s="1046"/>
      <c r="AJ29" s="1047"/>
      <c r="AK29" s="990">
        <v>54</v>
      </c>
      <c r="AL29" s="981"/>
      <c r="AM29" s="981"/>
      <c r="AN29" s="981"/>
      <c r="AO29" s="981"/>
      <c r="AP29" s="981"/>
      <c r="AQ29" s="981"/>
      <c r="AR29" s="981"/>
      <c r="AS29" s="981"/>
      <c r="AT29" s="981"/>
      <c r="AU29" s="981"/>
      <c r="AV29" s="981"/>
      <c r="AW29" s="981"/>
      <c r="AX29" s="981"/>
      <c r="AY29" s="981"/>
      <c r="AZ29" s="1051"/>
      <c r="BA29" s="1051"/>
      <c r="BB29" s="1051"/>
      <c r="BC29" s="1051"/>
      <c r="BD29" s="1051"/>
      <c r="BE29" s="982"/>
      <c r="BF29" s="982"/>
      <c r="BG29" s="982"/>
      <c r="BH29" s="982"/>
      <c r="BI29" s="983"/>
      <c r="BJ29" s="223"/>
      <c r="BK29" s="223"/>
      <c r="BL29" s="223"/>
      <c r="BM29" s="223"/>
      <c r="BN29" s="223"/>
      <c r="BO29" s="233"/>
      <c r="BP29" s="233"/>
      <c r="BQ29" s="230">
        <v>23</v>
      </c>
      <c r="BR29" s="231"/>
      <c r="BS29" s="1002"/>
      <c r="BT29" s="1003"/>
      <c r="BU29" s="1003"/>
      <c r="BV29" s="1003"/>
      <c r="BW29" s="1003"/>
      <c r="BX29" s="1003"/>
      <c r="BY29" s="1003"/>
      <c r="BZ29" s="1003"/>
      <c r="CA29" s="1003"/>
      <c r="CB29" s="1003"/>
      <c r="CC29" s="1003"/>
      <c r="CD29" s="1003"/>
      <c r="CE29" s="1003"/>
      <c r="CF29" s="1003"/>
      <c r="CG29" s="1024"/>
      <c r="CH29" s="999"/>
      <c r="CI29" s="1000"/>
      <c r="CJ29" s="1000"/>
      <c r="CK29" s="1000"/>
      <c r="CL29" s="1001"/>
      <c r="CM29" s="999"/>
      <c r="CN29" s="1000"/>
      <c r="CO29" s="1000"/>
      <c r="CP29" s="1000"/>
      <c r="CQ29" s="1001"/>
      <c r="CR29" s="999"/>
      <c r="CS29" s="1000"/>
      <c r="CT29" s="1000"/>
      <c r="CU29" s="1000"/>
      <c r="CV29" s="1001"/>
      <c r="CW29" s="999"/>
      <c r="CX29" s="1000"/>
      <c r="CY29" s="1000"/>
      <c r="CZ29" s="1000"/>
      <c r="DA29" s="1001"/>
      <c r="DB29" s="999"/>
      <c r="DC29" s="1000"/>
      <c r="DD29" s="1000"/>
      <c r="DE29" s="1000"/>
      <c r="DF29" s="1001"/>
      <c r="DG29" s="999"/>
      <c r="DH29" s="1000"/>
      <c r="DI29" s="1000"/>
      <c r="DJ29" s="1000"/>
      <c r="DK29" s="1001"/>
      <c r="DL29" s="999"/>
      <c r="DM29" s="1000"/>
      <c r="DN29" s="1000"/>
      <c r="DO29" s="1000"/>
      <c r="DP29" s="1001"/>
      <c r="DQ29" s="999"/>
      <c r="DR29" s="1000"/>
      <c r="DS29" s="1000"/>
      <c r="DT29" s="1000"/>
      <c r="DU29" s="1001"/>
      <c r="DV29" s="1002"/>
      <c r="DW29" s="1003"/>
      <c r="DX29" s="1003"/>
      <c r="DY29" s="1003"/>
      <c r="DZ29" s="1004"/>
      <c r="EA29" s="221"/>
    </row>
    <row r="30" spans="1:131" ht="26.25" customHeight="1" x14ac:dyDescent="0.2">
      <c r="A30" s="234">
        <v>3</v>
      </c>
      <c r="B30" s="1040" t="s">
        <v>408</v>
      </c>
      <c r="C30" s="1041"/>
      <c r="D30" s="1041"/>
      <c r="E30" s="1041"/>
      <c r="F30" s="1041"/>
      <c r="G30" s="1041"/>
      <c r="H30" s="1041"/>
      <c r="I30" s="1041"/>
      <c r="J30" s="1041"/>
      <c r="K30" s="1041"/>
      <c r="L30" s="1041"/>
      <c r="M30" s="1041"/>
      <c r="N30" s="1041"/>
      <c r="O30" s="1041"/>
      <c r="P30" s="1042"/>
      <c r="Q30" s="1048">
        <v>30</v>
      </c>
      <c r="R30" s="1049"/>
      <c r="S30" s="1049"/>
      <c r="T30" s="1049"/>
      <c r="U30" s="1049"/>
      <c r="V30" s="1049">
        <v>30</v>
      </c>
      <c r="W30" s="1049"/>
      <c r="X30" s="1049"/>
      <c r="Y30" s="1049"/>
      <c r="Z30" s="1049"/>
      <c r="AA30" s="1049">
        <v>0</v>
      </c>
      <c r="AB30" s="1049"/>
      <c r="AC30" s="1049"/>
      <c r="AD30" s="1049"/>
      <c r="AE30" s="1050"/>
      <c r="AF30" s="1045">
        <v>0</v>
      </c>
      <c r="AG30" s="1046"/>
      <c r="AH30" s="1046"/>
      <c r="AI30" s="1046"/>
      <c r="AJ30" s="1047"/>
      <c r="AK30" s="990">
        <v>8</v>
      </c>
      <c r="AL30" s="981"/>
      <c r="AM30" s="981"/>
      <c r="AN30" s="981"/>
      <c r="AO30" s="981"/>
      <c r="AP30" s="981"/>
      <c r="AQ30" s="981"/>
      <c r="AR30" s="981"/>
      <c r="AS30" s="981"/>
      <c r="AT30" s="981"/>
      <c r="AU30" s="981"/>
      <c r="AV30" s="981"/>
      <c r="AW30" s="981"/>
      <c r="AX30" s="981"/>
      <c r="AY30" s="981"/>
      <c r="AZ30" s="1051"/>
      <c r="BA30" s="1051"/>
      <c r="BB30" s="1051"/>
      <c r="BC30" s="1051"/>
      <c r="BD30" s="1051"/>
      <c r="BE30" s="982"/>
      <c r="BF30" s="982"/>
      <c r="BG30" s="982"/>
      <c r="BH30" s="982"/>
      <c r="BI30" s="983"/>
      <c r="BJ30" s="223"/>
      <c r="BK30" s="223"/>
      <c r="BL30" s="223"/>
      <c r="BM30" s="223"/>
      <c r="BN30" s="223"/>
      <c r="BO30" s="233"/>
      <c r="BP30" s="233"/>
      <c r="BQ30" s="230">
        <v>24</v>
      </c>
      <c r="BR30" s="231"/>
      <c r="BS30" s="1002"/>
      <c r="BT30" s="1003"/>
      <c r="BU30" s="1003"/>
      <c r="BV30" s="1003"/>
      <c r="BW30" s="1003"/>
      <c r="BX30" s="1003"/>
      <c r="BY30" s="1003"/>
      <c r="BZ30" s="1003"/>
      <c r="CA30" s="1003"/>
      <c r="CB30" s="1003"/>
      <c r="CC30" s="1003"/>
      <c r="CD30" s="1003"/>
      <c r="CE30" s="1003"/>
      <c r="CF30" s="1003"/>
      <c r="CG30" s="1024"/>
      <c r="CH30" s="999"/>
      <c r="CI30" s="1000"/>
      <c r="CJ30" s="1000"/>
      <c r="CK30" s="1000"/>
      <c r="CL30" s="1001"/>
      <c r="CM30" s="999"/>
      <c r="CN30" s="1000"/>
      <c r="CO30" s="1000"/>
      <c r="CP30" s="1000"/>
      <c r="CQ30" s="1001"/>
      <c r="CR30" s="999"/>
      <c r="CS30" s="1000"/>
      <c r="CT30" s="1000"/>
      <c r="CU30" s="1000"/>
      <c r="CV30" s="1001"/>
      <c r="CW30" s="999"/>
      <c r="CX30" s="1000"/>
      <c r="CY30" s="1000"/>
      <c r="CZ30" s="1000"/>
      <c r="DA30" s="1001"/>
      <c r="DB30" s="999"/>
      <c r="DC30" s="1000"/>
      <c r="DD30" s="1000"/>
      <c r="DE30" s="1000"/>
      <c r="DF30" s="1001"/>
      <c r="DG30" s="999"/>
      <c r="DH30" s="1000"/>
      <c r="DI30" s="1000"/>
      <c r="DJ30" s="1000"/>
      <c r="DK30" s="1001"/>
      <c r="DL30" s="999"/>
      <c r="DM30" s="1000"/>
      <c r="DN30" s="1000"/>
      <c r="DO30" s="1000"/>
      <c r="DP30" s="1001"/>
      <c r="DQ30" s="999"/>
      <c r="DR30" s="1000"/>
      <c r="DS30" s="1000"/>
      <c r="DT30" s="1000"/>
      <c r="DU30" s="1001"/>
      <c r="DV30" s="1002"/>
      <c r="DW30" s="1003"/>
      <c r="DX30" s="1003"/>
      <c r="DY30" s="1003"/>
      <c r="DZ30" s="1004"/>
      <c r="EA30" s="221"/>
    </row>
    <row r="31" spans="1:131" ht="26.25" customHeight="1" x14ac:dyDescent="0.2">
      <c r="A31" s="234">
        <v>4</v>
      </c>
      <c r="B31" s="1040" t="s">
        <v>409</v>
      </c>
      <c r="C31" s="1041"/>
      <c r="D31" s="1041"/>
      <c r="E31" s="1041"/>
      <c r="F31" s="1041"/>
      <c r="G31" s="1041"/>
      <c r="H31" s="1041"/>
      <c r="I31" s="1041"/>
      <c r="J31" s="1041"/>
      <c r="K31" s="1041"/>
      <c r="L31" s="1041"/>
      <c r="M31" s="1041"/>
      <c r="N31" s="1041"/>
      <c r="O31" s="1041"/>
      <c r="P31" s="1042"/>
      <c r="Q31" s="1048">
        <v>219</v>
      </c>
      <c r="R31" s="1049"/>
      <c r="S31" s="1049"/>
      <c r="T31" s="1049"/>
      <c r="U31" s="1049"/>
      <c r="V31" s="1049">
        <v>219</v>
      </c>
      <c r="W31" s="1049"/>
      <c r="X31" s="1049"/>
      <c r="Y31" s="1049"/>
      <c r="Z31" s="1049"/>
      <c r="AA31" s="1049">
        <v>0</v>
      </c>
      <c r="AB31" s="1049"/>
      <c r="AC31" s="1049"/>
      <c r="AD31" s="1049"/>
      <c r="AE31" s="1050"/>
      <c r="AF31" s="1045" t="s">
        <v>129</v>
      </c>
      <c r="AG31" s="1046"/>
      <c r="AH31" s="1046"/>
      <c r="AI31" s="1046"/>
      <c r="AJ31" s="1047"/>
      <c r="AK31" s="990">
        <v>47</v>
      </c>
      <c r="AL31" s="981"/>
      <c r="AM31" s="981"/>
      <c r="AN31" s="981"/>
      <c r="AO31" s="981"/>
      <c r="AP31" s="981">
        <v>686</v>
      </c>
      <c r="AQ31" s="981"/>
      <c r="AR31" s="981"/>
      <c r="AS31" s="981"/>
      <c r="AT31" s="981"/>
      <c r="AU31" s="981">
        <v>356</v>
      </c>
      <c r="AV31" s="981"/>
      <c r="AW31" s="981"/>
      <c r="AX31" s="981"/>
      <c r="AY31" s="981"/>
      <c r="AZ31" s="1051"/>
      <c r="BA31" s="1051"/>
      <c r="BB31" s="1051"/>
      <c r="BC31" s="1051"/>
      <c r="BD31" s="1051"/>
      <c r="BE31" s="982" t="s">
        <v>410</v>
      </c>
      <c r="BF31" s="982"/>
      <c r="BG31" s="982"/>
      <c r="BH31" s="982"/>
      <c r="BI31" s="983"/>
      <c r="BJ31" s="223"/>
      <c r="BK31" s="223"/>
      <c r="BL31" s="223"/>
      <c r="BM31" s="223"/>
      <c r="BN31" s="223"/>
      <c r="BO31" s="233"/>
      <c r="BP31" s="233"/>
      <c r="BQ31" s="230">
        <v>25</v>
      </c>
      <c r="BR31" s="231"/>
      <c r="BS31" s="1002"/>
      <c r="BT31" s="1003"/>
      <c r="BU31" s="1003"/>
      <c r="BV31" s="1003"/>
      <c r="BW31" s="1003"/>
      <c r="BX31" s="1003"/>
      <c r="BY31" s="1003"/>
      <c r="BZ31" s="1003"/>
      <c r="CA31" s="1003"/>
      <c r="CB31" s="1003"/>
      <c r="CC31" s="1003"/>
      <c r="CD31" s="1003"/>
      <c r="CE31" s="1003"/>
      <c r="CF31" s="1003"/>
      <c r="CG31" s="1024"/>
      <c r="CH31" s="999"/>
      <c r="CI31" s="1000"/>
      <c r="CJ31" s="1000"/>
      <c r="CK31" s="1000"/>
      <c r="CL31" s="1001"/>
      <c r="CM31" s="999"/>
      <c r="CN31" s="1000"/>
      <c r="CO31" s="1000"/>
      <c r="CP31" s="1000"/>
      <c r="CQ31" s="1001"/>
      <c r="CR31" s="999"/>
      <c r="CS31" s="1000"/>
      <c r="CT31" s="1000"/>
      <c r="CU31" s="1000"/>
      <c r="CV31" s="1001"/>
      <c r="CW31" s="999"/>
      <c r="CX31" s="1000"/>
      <c r="CY31" s="1000"/>
      <c r="CZ31" s="1000"/>
      <c r="DA31" s="1001"/>
      <c r="DB31" s="999"/>
      <c r="DC31" s="1000"/>
      <c r="DD31" s="1000"/>
      <c r="DE31" s="1000"/>
      <c r="DF31" s="1001"/>
      <c r="DG31" s="999"/>
      <c r="DH31" s="1000"/>
      <c r="DI31" s="1000"/>
      <c r="DJ31" s="1000"/>
      <c r="DK31" s="1001"/>
      <c r="DL31" s="999"/>
      <c r="DM31" s="1000"/>
      <c r="DN31" s="1000"/>
      <c r="DO31" s="1000"/>
      <c r="DP31" s="1001"/>
      <c r="DQ31" s="999"/>
      <c r="DR31" s="1000"/>
      <c r="DS31" s="1000"/>
      <c r="DT31" s="1000"/>
      <c r="DU31" s="1001"/>
      <c r="DV31" s="1002"/>
      <c r="DW31" s="1003"/>
      <c r="DX31" s="1003"/>
      <c r="DY31" s="1003"/>
      <c r="DZ31" s="1004"/>
      <c r="EA31" s="221"/>
    </row>
    <row r="32" spans="1:131" ht="26.25" customHeight="1" x14ac:dyDescent="0.2">
      <c r="A32" s="234">
        <v>5</v>
      </c>
      <c r="B32" s="1040" t="s">
        <v>411</v>
      </c>
      <c r="C32" s="1041"/>
      <c r="D32" s="1041"/>
      <c r="E32" s="1041"/>
      <c r="F32" s="1041"/>
      <c r="G32" s="1041"/>
      <c r="H32" s="1041"/>
      <c r="I32" s="1041"/>
      <c r="J32" s="1041"/>
      <c r="K32" s="1041"/>
      <c r="L32" s="1041"/>
      <c r="M32" s="1041"/>
      <c r="N32" s="1041"/>
      <c r="O32" s="1041"/>
      <c r="P32" s="1042"/>
      <c r="Q32" s="1048">
        <v>363</v>
      </c>
      <c r="R32" s="1049"/>
      <c r="S32" s="1049"/>
      <c r="T32" s="1049"/>
      <c r="U32" s="1049"/>
      <c r="V32" s="1049">
        <v>362</v>
      </c>
      <c r="W32" s="1049"/>
      <c r="X32" s="1049"/>
      <c r="Y32" s="1049"/>
      <c r="Z32" s="1049"/>
      <c r="AA32" s="1049">
        <v>1</v>
      </c>
      <c r="AB32" s="1049"/>
      <c r="AC32" s="1049"/>
      <c r="AD32" s="1049"/>
      <c r="AE32" s="1050"/>
      <c r="AF32" s="1045" t="s">
        <v>412</v>
      </c>
      <c r="AG32" s="1046"/>
      <c r="AH32" s="1046"/>
      <c r="AI32" s="1046"/>
      <c r="AJ32" s="1047"/>
      <c r="AK32" s="990">
        <v>189</v>
      </c>
      <c r="AL32" s="981"/>
      <c r="AM32" s="981"/>
      <c r="AN32" s="981"/>
      <c r="AO32" s="981"/>
      <c r="AP32" s="981">
        <v>1333</v>
      </c>
      <c r="AQ32" s="981"/>
      <c r="AR32" s="981"/>
      <c r="AS32" s="981"/>
      <c r="AT32" s="981"/>
      <c r="AU32" s="981">
        <v>1321</v>
      </c>
      <c r="AV32" s="981"/>
      <c r="AW32" s="981"/>
      <c r="AX32" s="981"/>
      <c r="AY32" s="981"/>
      <c r="AZ32" s="1051"/>
      <c r="BA32" s="1051"/>
      <c r="BB32" s="1051"/>
      <c r="BC32" s="1051"/>
      <c r="BD32" s="1051"/>
      <c r="BE32" s="982" t="s">
        <v>413</v>
      </c>
      <c r="BF32" s="982"/>
      <c r="BG32" s="982"/>
      <c r="BH32" s="982"/>
      <c r="BI32" s="983"/>
      <c r="BJ32" s="223"/>
      <c r="BK32" s="223"/>
      <c r="BL32" s="223"/>
      <c r="BM32" s="223"/>
      <c r="BN32" s="223"/>
      <c r="BO32" s="233"/>
      <c r="BP32" s="233"/>
      <c r="BQ32" s="230">
        <v>26</v>
      </c>
      <c r="BR32" s="231"/>
      <c r="BS32" s="1002"/>
      <c r="BT32" s="1003"/>
      <c r="BU32" s="1003"/>
      <c r="BV32" s="1003"/>
      <c r="BW32" s="1003"/>
      <c r="BX32" s="1003"/>
      <c r="BY32" s="1003"/>
      <c r="BZ32" s="1003"/>
      <c r="CA32" s="1003"/>
      <c r="CB32" s="1003"/>
      <c r="CC32" s="1003"/>
      <c r="CD32" s="1003"/>
      <c r="CE32" s="1003"/>
      <c r="CF32" s="1003"/>
      <c r="CG32" s="1024"/>
      <c r="CH32" s="999"/>
      <c r="CI32" s="1000"/>
      <c r="CJ32" s="1000"/>
      <c r="CK32" s="1000"/>
      <c r="CL32" s="1001"/>
      <c r="CM32" s="999"/>
      <c r="CN32" s="1000"/>
      <c r="CO32" s="1000"/>
      <c r="CP32" s="1000"/>
      <c r="CQ32" s="1001"/>
      <c r="CR32" s="999"/>
      <c r="CS32" s="1000"/>
      <c r="CT32" s="1000"/>
      <c r="CU32" s="1000"/>
      <c r="CV32" s="1001"/>
      <c r="CW32" s="999"/>
      <c r="CX32" s="1000"/>
      <c r="CY32" s="1000"/>
      <c r="CZ32" s="1000"/>
      <c r="DA32" s="1001"/>
      <c r="DB32" s="999"/>
      <c r="DC32" s="1000"/>
      <c r="DD32" s="1000"/>
      <c r="DE32" s="1000"/>
      <c r="DF32" s="1001"/>
      <c r="DG32" s="999"/>
      <c r="DH32" s="1000"/>
      <c r="DI32" s="1000"/>
      <c r="DJ32" s="1000"/>
      <c r="DK32" s="1001"/>
      <c r="DL32" s="999"/>
      <c r="DM32" s="1000"/>
      <c r="DN32" s="1000"/>
      <c r="DO32" s="1000"/>
      <c r="DP32" s="1001"/>
      <c r="DQ32" s="999"/>
      <c r="DR32" s="1000"/>
      <c r="DS32" s="1000"/>
      <c r="DT32" s="1000"/>
      <c r="DU32" s="1001"/>
      <c r="DV32" s="1002"/>
      <c r="DW32" s="1003"/>
      <c r="DX32" s="1003"/>
      <c r="DY32" s="1003"/>
      <c r="DZ32" s="1004"/>
      <c r="EA32" s="221"/>
    </row>
    <row r="33" spans="1:131" ht="26.25" customHeight="1" x14ac:dyDescent="0.2">
      <c r="A33" s="234">
        <v>6</v>
      </c>
      <c r="B33" s="1040" t="s">
        <v>414</v>
      </c>
      <c r="C33" s="1041"/>
      <c r="D33" s="1041"/>
      <c r="E33" s="1041"/>
      <c r="F33" s="1041"/>
      <c r="G33" s="1041"/>
      <c r="H33" s="1041"/>
      <c r="I33" s="1041"/>
      <c r="J33" s="1041"/>
      <c r="K33" s="1041"/>
      <c r="L33" s="1041"/>
      <c r="M33" s="1041"/>
      <c r="N33" s="1041"/>
      <c r="O33" s="1041"/>
      <c r="P33" s="1042"/>
      <c r="Q33" s="1048">
        <v>2</v>
      </c>
      <c r="R33" s="1049"/>
      <c r="S33" s="1049"/>
      <c r="T33" s="1049"/>
      <c r="U33" s="1049"/>
      <c r="V33" s="1049">
        <v>2</v>
      </c>
      <c r="W33" s="1049"/>
      <c r="X33" s="1049"/>
      <c r="Y33" s="1049"/>
      <c r="Z33" s="1049"/>
      <c r="AA33" s="1049">
        <v>0</v>
      </c>
      <c r="AB33" s="1049"/>
      <c r="AC33" s="1049"/>
      <c r="AD33" s="1049"/>
      <c r="AE33" s="1050"/>
      <c r="AF33" s="1045">
        <v>0</v>
      </c>
      <c r="AG33" s="1046"/>
      <c r="AH33" s="1046"/>
      <c r="AI33" s="1046"/>
      <c r="AJ33" s="1047"/>
      <c r="AK33" s="990">
        <v>1</v>
      </c>
      <c r="AL33" s="981"/>
      <c r="AM33" s="981"/>
      <c r="AN33" s="981"/>
      <c r="AO33" s="981"/>
      <c r="AP33" s="981"/>
      <c r="AQ33" s="981"/>
      <c r="AR33" s="981"/>
      <c r="AS33" s="981"/>
      <c r="AT33" s="981"/>
      <c r="AU33" s="981"/>
      <c r="AV33" s="981"/>
      <c r="AW33" s="981"/>
      <c r="AX33" s="981"/>
      <c r="AY33" s="981"/>
      <c r="AZ33" s="1051"/>
      <c r="BA33" s="1051"/>
      <c r="BB33" s="1051"/>
      <c r="BC33" s="1051"/>
      <c r="BD33" s="1051"/>
      <c r="BE33" s="982" t="s">
        <v>413</v>
      </c>
      <c r="BF33" s="982"/>
      <c r="BG33" s="982"/>
      <c r="BH33" s="982"/>
      <c r="BI33" s="983"/>
      <c r="BJ33" s="223"/>
      <c r="BK33" s="223"/>
      <c r="BL33" s="223"/>
      <c r="BM33" s="223"/>
      <c r="BN33" s="223"/>
      <c r="BO33" s="233"/>
      <c r="BP33" s="233"/>
      <c r="BQ33" s="230">
        <v>27</v>
      </c>
      <c r="BR33" s="231"/>
      <c r="BS33" s="1002"/>
      <c r="BT33" s="1003"/>
      <c r="BU33" s="1003"/>
      <c r="BV33" s="1003"/>
      <c r="BW33" s="1003"/>
      <c r="BX33" s="1003"/>
      <c r="BY33" s="1003"/>
      <c r="BZ33" s="1003"/>
      <c r="CA33" s="1003"/>
      <c r="CB33" s="1003"/>
      <c r="CC33" s="1003"/>
      <c r="CD33" s="1003"/>
      <c r="CE33" s="1003"/>
      <c r="CF33" s="1003"/>
      <c r="CG33" s="1024"/>
      <c r="CH33" s="999"/>
      <c r="CI33" s="1000"/>
      <c r="CJ33" s="1000"/>
      <c r="CK33" s="1000"/>
      <c r="CL33" s="1001"/>
      <c r="CM33" s="999"/>
      <c r="CN33" s="1000"/>
      <c r="CO33" s="1000"/>
      <c r="CP33" s="1000"/>
      <c r="CQ33" s="1001"/>
      <c r="CR33" s="999"/>
      <c r="CS33" s="1000"/>
      <c r="CT33" s="1000"/>
      <c r="CU33" s="1000"/>
      <c r="CV33" s="1001"/>
      <c r="CW33" s="999"/>
      <c r="CX33" s="1000"/>
      <c r="CY33" s="1000"/>
      <c r="CZ33" s="1000"/>
      <c r="DA33" s="1001"/>
      <c r="DB33" s="999"/>
      <c r="DC33" s="1000"/>
      <c r="DD33" s="1000"/>
      <c r="DE33" s="1000"/>
      <c r="DF33" s="1001"/>
      <c r="DG33" s="999"/>
      <c r="DH33" s="1000"/>
      <c r="DI33" s="1000"/>
      <c r="DJ33" s="1000"/>
      <c r="DK33" s="1001"/>
      <c r="DL33" s="999"/>
      <c r="DM33" s="1000"/>
      <c r="DN33" s="1000"/>
      <c r="DO33" s="1000"/>
      <c r="DP33" s="1001"/>
      <c r="DQ33" s="999"/>
      <c r="DR33" s="1000"/>
      <c r="DS33" s="1000"/>
      <c r="DT33" s="1000"/>
      <c r="DU33" s="1001"/>
      <c r="DV33" s="1002"/>
      <c r="DW33" s="1003"/>
      <c r="DX33" s="1003"/>
      <c r="DY33" s="1003"/>
      <c r="DZ33" s="1004"/>
      <c r="EA33" s="221"/>
    </row>
    <row r="34" spans="1:131" ht="26.25" customHeight="1" x14ac:dyDescent="0.2">
      <c r="A34" s="234">
        <v>7</v>
      </c>
      <c r="B34" s="1040" t="s">
        <v>415</v>
      </c>
      <c r="C34" s="1041"/>
      <c r="D34" s="1041"/>
      <c r="E34" s="1041"/>
      <c r="F34" s="1041"/>
      <c r="G34" s="1041"/>
      <c r="H34" s="1041"/>
      <c r="I34" s="1041"/>
      <c r="J34" s="1041"/>
      <c r="K34" s="1041"/>
      <c r="L34" s="1041"/>
      <c r="M34" s="1041"/>
      <c r="N34" s="1041"/>
      <c r="O34" s="1041"/>
      <c r="P34" s="1042"/>
      <c r="Q34" s="1048">
        <v>44</v>
      </c>
      <c r="R34" s="1049"/>
      <c r="S34" s="1049"/>
      <c r="T34" s="1049"/>
      <c r="U34" s="1049"/>
      <c r="V34" s="1049">
        <v>44</v>
      </c>
      <c r="W34" s="1049"/>
      <c r="X34" s="1049"/>
      <c r="Y34" s="1049"/>
      <c r="Z34" s="1049"/>
      <c r="AA34" s="1049">
        <v>0</v>
      </c>
      <c r="AB34" s="1049"/>
      <c r="AC34" s="1049"/>
      <c r="AD34" s="1049"/>
      <c r="AE34" s="1050"/>
      <c r="AF34" s="1045">
        <v>0</v>
      </c>
      <c r="AG34" s="1046"/>
      <c r="AH34" s="1046"/>
      <c r="AI34" s="1046"/>
      <c r="AJ34" s="1047"/>
      <c r="AK34" s="990">
        <v>40</v>
      </c>
      <c r="AL34" s="981"/>
      <c r="AM34" s="981"/>
      <c r="AN34" s="981"/>
      <c r="AO34" s="981"/>
      <c r="AP34" s="981">
        <v>160</v>
      </c>
      <c r="AQ34" s="981"/>
      <c r="AR34" s="981"/>
      <c r="AS34" s="981"/>
      <c r="AT34" s="981"/>
      <c r="AU34" s="981">
        <v>154</v>
      </c>
      <c r="AV34" s="981"/>
      <c r="AW34" s="981"/>
      <c r="AX34" s="981"/>
      <c r="AY34" s="981"/>
      <c r="AZ34" s="1051"/>
      <c r="BA34" s="1051"/>
      <c r="BB34" s="1051"/>
      <c r="BC34" s="1051"/>
      <c r="BD34" s="1051"/>
      <c r="BE34" s="982" t="s">
        <v>413</v>
      </c>
      <c r="BF34" s="982"/>
      <c r="BG34" s="982"/>
      <c r="BH34" s="982"/>
      <c r="BI34" s="983"/>
      <c r="BJ34" s="223"/>
      <c r="BK34" s="223"/>
      <c r="BL34" s="223"/>
      <c r="BM34" s="223"/>
      <c r="BN34" s="223"/>
      <c r="BO34" s="233"/>
      <c r="BP34" s="233"/>
      <c r="BQ34" s="230">
        <v>28</v>
      </c>
      <c r="BR34" s="231"/>
      <c r="BS34" s="1002"/>
      <c r="BT34" s="1003"/>
      <c r="BU34" s="1003"/>
      <c r="BV34" s="1003"/>
      <c r="BW34" s="1003"/>
      <c r="BX34" s="1003"/>
      <c r="BY34" s="1003"/>
      <c r="BZ34" s="1003"/>
      <c r="CA34" s="1003"/>
      <c r="CB34" s="1003"/>
      <c r="CC34" s="1003"/>
      <c r="CD34" s="1003"/>
      <c r="CE34" s="1003"/>
      <c r="CF34" s="1003"/>
      <c r="CG34" s="1024"/>
      <c r="CH34" s="999"/>
      <c r="CI34" s="1000"/>
      <c r="CJ34" s="1000"/>
      <c r="CK34" s="1000"/>
      <c r="CL34" s="1001"/>
      <c r="CM34" s="999"/>
      <c r="CN34" s="1000"/>
      <c r="CO34" s="1000"/>
      <c r="CP34" s="1000"/>
      <c r="CQ34" s="1001"/>
      <c r="CR34" s="999"/>
      <c r="CS34" s="1000"/>
      <c r="CT34" s="1000"/>
      <c r="CU34" s="1000"/>
      <c r="CV34" s="1001"/>
      <c r="CW34" s="999"/>
      <c r="CX34" s="1000"/>
      <c r="CY34" s="1000"/>
      <c r="CZ34" s="1000"/>
      <c r="DA34" s="1001"/>
      <c r="DB34" s="999"/>
      <c r="DC34" s="1000"/>
      <c r="DD34" s="1000"/>
      <c r="DE34" s="1000"/>
      <c r="DF34" s="1001"/>
      <c r="DG34" s="999"/>
      <c r="DH34" s="1000"/>
      <c r="DI34" s="1000"/>
      <c r="DJ34" s="1000"/>
      <c r="DK34" s="1001"/>
      <c r="DL34" s="999"/>
      <c r="DM34" s="1000"/>
      <c r="DN34" s="1000"/>
      <c r="DO34" s="1000"/>
      <c r="DP34" s="1001"/>
      <c r="DQ34" s="999"/>
      <c r="DR34" s="1000"/>
      <c r="DS34" s="1000"/>
      <c r="DT34" s="1000"/>
      <c r="DU34" s="1001"/>
      <c r="DV34" s="1002"/>
      <c r="DW34" s="1003"/>
      <c r="DX34" s="1003"/>
      <c r="DY34" s="1003"/>
      <c r="DZ34" s="1004"/>
      <c r="EA34" s="221"/>
    </row>
    <row r="35" spans="1:131" ht="26.25" customHeight="1" x14ac:dyDescent="0.2">
      <c r="A35" s="234">
        <v>8</v>
      </c>
      <c r="B35" s="1040"/>
      <c r="C35" s="1041"/>
      <c r="D35" s="1041"/>
      <c r="E35" s="1041"/>
      <c r="F35" s="1041"/>
      <c r="G35" s="1041"/>
      <c r="H35" s="1041"/>
      <c r="I35" s="1041"/>
      <c r="J35" s="1041"/>
      <c r="K35" s="1041"/>
      <c r="L35" s="1041"/>
      <c r="M35" s="1041"/>
      <c r="N35" s="1041"/>
      <c r="O35" s="1041"/>
      <c r="P35" s="1042"/>
      <c r="Q35" s="1048"/>
      <c r="R35" s="1049"/>
      <c r="S35" s="1049"/>
      <c r="T35" s="1049"/>
      <c r="U35" s="1049"/>
      <c r="V35" s="1049"/>
      <c r="W35" s="1049"/>
      <c r="X35" s="1049"/>
      <c r="Y35" s="1049"/>
      <c r="Z35" s="1049"/>
      <c r="AA35" s="1049"/>
      <c r="AB35" s="1049"/>
      <c r="AC35" s="1049"/>
      <c r="AD35" s="1049"/>
      <c r="AE35" s="1050"/>
      <c r="AF35" s="1045"/>
      <c r="AG35" s="1046"/>
      <c r="AH35" s="1046"/>
      <c r="AI35" s="1046"/>
      <c r="AJ35" s="1047"/>
      <c r="AK35" s="990"/>
      <c r="AL35" s="981"/>
      <c r="AM35" s="981"/>
      <c r="AN35" s="981"/>
      <c r="AO35" s="981"/>
      <c r="AP35" s="981"/>
      <c r="AQ35" s="981"/>
      <c r="AR35" s="981"/>
      <c r="AS35" s="981"/>
      <c r="AT35" s="981"/>
      <c r="AU35" s="981"/>
      <c r="AV35" s="981"/>
      <c r="AW35" s="981"/>
      <c r="AX35" s="981"/>
      <c r="AY35" s="981"/>
      <c r="AZ35" s="1051"/>
      <c r="BA35" s="1051"/>
      <c r="BB35" s="1051"/>
      <c r="BC35" s="1051"/>
      <c r="BD35" s="1051"/>
      <c r="BE35" s="982"/>
      <c r="BF35" s="982"/>
      <c r="BG35" s="982"/>
      <c r="BH35" s="982"/>
      <c r="BI35" s="983"/>
      <c r="BJ35" s="223"/>
      <c r="BK35" s="223"/>
      <c r="BL35" s="223"/>
      <c r="BM35" s="223"/>
      <c r="BN35" s="223"/>
      <c r="BO35" s="233"/>
      <c r="BP35" s="233"/>
      <c r="BQ35" s="230">
        <v>29</v>
      </c>
      <c r="BR35" s="231"/>
      <c r="BS35" s="1002"/>
      <c r="BT35" s="1003"/>
      <c r="BU35" s="1003"/>
      <c r="BV35" s="1003"/>
      <c r="BW35" s="1003"/>
      <c r="BX35" s="1003"/>
      <c r="BY35" s="1003"/>
      <c r="BZ35" s="1003"/>
      <c r="CA35" s="1003"/>
      <c r="CB35" s="1003"/>
      <c r="CC35" s="1003"/>
      <c r="CD35" s="1003"/>
      <c r="CE35" s="1003"/>
      <c r="CF35" s="1003"/>
      <c r="CG35" s="1024"/>
      <c r="CH35" s="999"/>
      <c r="CI35" s="1000"/>
      <c r="CJ35" s="1000"/>
      <c r="CK35" s="1000"/>
      <c r="CL35" s="1001"/>
      <c r="CM35" s="999"/>
      <c r="CN35" s="1000"/>
      <c r="CO35" s="1000"/>
      <c r="CP35" s="1000"/>
      <c r="CQ35" s="1001"/>
      <c r="CR35" s="999"/>
      <c r="CS35" s="1000"/>
      <c r="CT35" s="1000"/>
      <c r="CU35" s="1000"/>
      <c r="CV35" s="1001"/>
      <c r="CW35" s="999"/>
      <c r="CX35" s="1000"/>
      <c r="CY35" s="1000"/>
      <c r="CZ35" s="1000"/>
      <c r="DA35" s="1001"/>
      <c r="DB35" s="999"/>
      <c r="DC35" s="1000"/>
      <c r="DD35" s="1000"/>
      <c r="DE35" s="1000"/>
      <c r="DF35" s="1001"/>
      <c r="DG35" s="999"/>
      <c r="DH35" s="1000"/>
      <c r="DI35" s="1000"/>
      <c r="DJ35" s="1000"/>
      <c r="DK35" s="1001"/>
      <c r="DL35" s="999"/>
      <c r="DM35" s="1000"/>
      <c r="DN35" s="1000"/>
      <c r="DO35" s="1000"/>
      <c r="DP35" s="1001"/>
      <c r="DQ35" s="999"/>
      <c r="DR35" s="1000"/>
      <c r="DS35" s="1000"/>
      <c r="DT35" s="1000"/>
      <c r="DU35" s="1001"/>
      <c r="DV35" s="1002"/>
      <c r="DW35" s="1003"/>
      <c r="DX35" s="1003"/>
      <c r="DY35" s="1003"/>
      <c r="DZ35" s="1004"/>
      <c r="EA35" s="221"/>
    </row>
    <row r="36" spans="1:131" ht="26.25" customHeight="1" x14ac:dyDescent="0.2">
      <c r="A36" s="234">
        <v>9</v>
      </c>
      <c r="B36" s="1040"/>
      <c r="C36" s="1041"/>
      <c r="D36" s="1041"/>
      <c r="E36" s="1041"/>
      <c r="F36" s="1041"/>
      <c r="G36" s="1041"/>
      <c r="H36" s="1041"/>
      <c r="I36" s="1041"/>
      <c r="J36" s="1041"/>
      <c r="K36" s="1041"/>
      <c r="L36" s="1041"/>
      <c r="M36" s="1041"/>
      <c r="N36" s="1041"/>
      <c r="O36" s="1041"/>
      <c r="P36" s="1042"/>
      <c r="Q36" s="1048"/>
      <c r="R36" s="1049"/>
      <c r="S36" s="1049"/>
      <c r="T36" s="1049"/>
      <c r="U36" s="1049"/>
      <c r="V36" s="1049"/>
      <c r="W36" s="1049"/>
      <c r="X36" s="1049"/>
      <c r="Y36" s="1049"/>
      <c r="Z36" s="1049"/>
      <c r="AA36" s="1049"/>
      <c r="AB36" s="1049"/>
      <c r="AC36" s="1049"/>
      <c r="AD36" s="1049"/>
      <c r="AE36" s="1050"/>
      <c r="AF36" s="1045"/>
      <c r="AG36" s="1046"/>
      <c r="AH36" s="1046"/>
      <c r="AI36" s="1046"/>
      <c r="AJ36" s="1047"/>
      <c r="AK36" s="990"/>
      <c r="AL36" s="981"/>
      <c r="AM36" s="981"/>
      <c r="AN36" s="981"/>
      <c r="AO36" s="981"/>
      <c r="AP36" s="981"/>
      <c r="AQ36" s="981"/>
      <c r="AR36" s="981"/>
      <c r="AS36" s="981"/>
      <c r="AT36" s="981"/>
      <c r="AU36" s="981"/>
      <c r="AV36" s="981"/>
      <c r="AW36" s="981"/>
      <c r="AX36" s="981"/>
      <c r="AY36" s="981"/>
      <c r="AZ36" s="1051"/>
      <c r="BA36" s="1051"/>
      <c r="BB36" s="1051"/>
      <c r="BC36" s="1051"/>
      <c r="BD36" s="1051"/>
      <c r="BE36" s="982"/>
      <c r="BF36" s="982"/>
      <c r="BG36" s="982"/>
      <c r="BH36" s="982"/>
      <c r="BI36" s="983"/>
      <c r="BJ36" s="223"/>
      <c r="BK36" s="223"/>
      <c r="BL36" s="223"/>
      <c r="BM36" s="223"/>
      <c r="BN36" s="223"/>
      <c r="BO36" s="233"/>
      <c r="BP36" s="233"/>
      <c r="BQ36" s="230">
        <v>30</v>
      </c>
      <c r="BR36" s="231"/>
      <c r="BS36" s="1002"/>
      <c r="BT36" s="1003"/>
      <c r="BU36" s="1003"/>
      <c r="BV36" s="1003"/>
      <c r="BW36" s="1003"/>
      <c r="BX36" s="1003"/>
      <c r="BY36" s="1003"/>
      <c r="BZ36" s="1003"/>
      <c r="CA36" s="1003"/>
      <c r="CB36" s="1003"/>
      <c r="CC36" s="1003"/>
      <c r="CD36" s="1003"/>
      <c r="CE36" s="1003"/>
      <c r="CF36" s="1003"/>
      <c r="CG36" s="1024"/>
      <c r="CH36" s="999"/>
      <c r="CI36" s="1000"/>
      <c r="CJ36" s="1000"/>
      <c r="CK36" s="1000"/>
      <c r="CL36" s="1001"/>
      <c r="CM36" s="999"/>
      <c r="CN36" s="1000"/>
      <c r="CO36" s="1000"/>
      <c r="CP36" s="1000"/>
      <c r="CQ36" s="1001"/>
      <c r="CR36" s="999"/>
      <c r="CS36" s="1000"/>
      <c r="CT36" s="1000"/>
      <c r="CU36" s="1000"/>
      <c r="CV36" s="1001"/>
      <c r="CW36" s="999"/>
      <c r="CX36" s="1000"/>
      <c r="CY36" s="1000"/>
      <c r="CZ36" s="1000"/>
      <c r="DA36" s="1001"/>
      <c r="DB36" s="999"/>
      <c r="DC36" s="1000"/>
      <c r="DD36" s="1000"/>
      <c r="DE36" s="1000"/>
      <c r="DF36" s="1001"/>
      <c r="DG36" s="999"/>
      <c r="DH36" s="1000"/>
      <c r="DI36" s="1000"/>
      <c r="DJ36" s="1000"/>
      <c r="DK36" s="1001"/>
      <c r="DL36" s="999"/>
      <c r="DM36" s="1000"/>
      <c r="DN36" s="1000"/>
      <c r="DO36" s="1000"/>
      <c r="DP36" s="1001"/>
      <c r="DQ36" s="999"/>
      <c r="DR36" s="1000"/>
      <c r="DS36" s="1000"/>
      <c r="DT36" s="1000"/>
      <c r="DU36" s="1001"/>
      <c r="DV36" s="1002"/>
      <c r="DW36" s="1003"/>
      <c r="DX36" s="1003"/>
      <c r="DY36" s="1003"/>
      <c r="DZ36" s="1004"/>
      <c r="EA36" s="221"/>
    </row>
    <row r="37" spans="1:131" ht="26.25" customHeight="1" x14ac:dyDescent="0.2">
      <c r="A37" s="234">
        <v>10</v>
      </c>
      <c r="B37" s="1040"/>
      <c r="C37" s="1041"/>
      <c r="D37" s="1041"/>
      <c r="E37" s="1041"/>
      <c r="F37" s="1041"/>
      <c r="G37" s="1041"/>
      <c r="H37" s="1041"/>
      <c r="I37" s="1041"/>
      <c r="J37" s="1041"/>
      <c r="K37" s="1041"/>
      <c r="L37" s="1041"/>
      <c r="M37" s="1041"/>
      <c r="N37" s="1041"/>
      <c r="O37" s="1041"/>
      <c r="P37" s="1042"/>
      <c r="Q37" s="1048"/>
      <c r="R37" s="1049"/>
      <c r="S37" s="1049"/>
      <c r="T37" s="1049"/>
      <c r="U37" s="1049"/>
      <c r="V37" s="1049"/>
      <c r="W37" s="1049"/>
      <c r="X37" s="1049"/>
      <c r="Y37" s="1049"/>
      <c r="Z37" s="1049"/>
      <c r="AA37" s="1049"/>
      <c r="AB37" s="1049"/>
      <c r="AC37" s="1049"/>
      <c r="AD37" s="1049"/>
      <c r="AE37" s="1050"/>
      <c r="AF37" s="1045"/>
      <c r="AG37" s="1046"/>
      <c r="AH37" s="1046"/>
      <c r="AI37" s="1046"/>
      <c r="AJ37" s="1047"/>
      <c r="AK37" s="990"/>
      <c r="AL37" s="981"/>
      <c r="AM37" s="981"/>
      <c r="AN37" s="981"/>
      <c r="AO37" s="981"/>
      <c r="AP37" s="981"/>
      <c r="AQ37" s="981"/>
      <c r="AR37" s="981"/>
      <c r="AS37" s="981"/>
      <c r="AT37" s="981"/>
      <c r="AU37" s="981"/>
      <c r="AV37" s="981"/>
      <c r="AW37" s="981"/>
      <c r="AX37" s="981"/>
      <c r="AY37" s="981"/>
      <c r="AZ37" s="1051"/>
      <c r="BA37" s="1051"/>
      <c r="BB37" s="1051"/>
      <c r="BC37" s="1051"/>
      <c r="BD37" s="1051"/>
      <c r="BE37" s="982"/>
      <c r="BF37" s="982"/>
      <c r="BG37" s="982"/>
      <c r="BH37" s="982"/>
      <c r="BI37" s="983"/>
      <c r="BJ37" s="223"/>
      <c r="BK37" s="223"/>
      <c r="BL37" s="223"/>
      <c r="BM37" s="223"/>
      <c r="BN37" s="223"/>
      <c r="BO37" s="233"/>
      <c r="BP37" s="233"/>
      <c r="BQ37" s="230">
        <v>31</v>
      </c>
      <c r="BR37" s="231"/>
      <c r="BS37" s="1002"/>
      <c r="BT37" s="1003"/>
      <c r="BU37" s="1003"/>
      <c r="BV37" s="1003"/>
      <c r="BW37" s="1003"/>
      <c r="BX37" s="1003"/>
      <c r="BY37" s="1003"/>
      <c r="BZ37" s="1003"/>
      <c r="CA37" s="1003"/>
      <c r="CB37" s="1003"/>
      <c r="CC37" s="1003"/>
      <c r="CD37" s="1003"/>
      <c r="CE37" s="1003"/>
      <c r="CF37" s="1003"/>
      <c r="CG37" s="1024"/>
      <c r="CH37" s="999"/>
      <c r="CI37" s="1000"/>
      <c r="CJ37" s="1000"/>
      <c r="CK37" s="1000"/>
      <c r="CL37" s="1001"/>
      <c r="CM37" s="999"/>
      <c r="CN37" s="1000"/>
      <c r="CO37" s="1000"/>
      <c r="CP37" s="1000"/>
      <c r="CQ37" s="1001"/>
      <c r="CR37" s="999"/>
      <c r="CS37" s="1000"/>
      <c r="CT37" s="1000"/>
      <c r="CU37" s="1000"/>
      <c r="CV37" s="1001"/>
      <c r="CW37" s="999"/>
      <c r="CX37" s="1000"/>
      <c r="CY37" s="1000"/>
      <c r="CZ37" s="1000"/>
      <c r="DA37" s="1001"/>
      <c r="DB37" s="999"/>
      <c r="DC37" s="1000"/>
      <c r="DD37" s="1000"/>
      <c r="DE37" s="1000"/>
      <c r="DF37" s="1001"/>
      <c r="DG37" s="999"/>
      <c r="DH37" s="1000"/>
      <c r="DI37" s="1000"/>
      <c r="DJ37" s="1000"/>
      <c r="DK37" s="1001"/>
      <c r="DL37" s="999"/>
      <c r="DM37" s="1000"/>
      <c r="DN37" s="1000"/>
      <c r="DO37" s="1000"/>
      <c r="DP37" s="1001"/>
      <c r="DQ37" s="999"/>
      <c r="DR37" s="1000"/>
      <c r="DS37" s="1000"/>
      <c r="DT37" s="1000"/>
      <c r="DU37" s="1001"/>
      <c r="DV37" s="1002"/>
      <c r="DW37" s="1003"/>
      <c r="DX37" s="1003"/>
      <c r="DY37" s="1003"/>
      <c r="DZ37" s="1004"/>
      <c r="EA37" s="221"/>
    </row>
    <row r="38" spans="1:131" ht="26.25" customHeight="1" x14ac:dyDescent="0.2">
      <c r="A38" s="234">
        <v>11</v>
      </c>
      <c r="B38" s="1040"/>
      <c r="C38" s="1041"/>
      <c r="D38" s="1041"/>
      <c r="E38" s="1041"/>
      <c r="F38" s="1041"/>
      <c r="G38" s="1041"/>
      <c r="H38" s="1041"/>
      <c r="I38" s="1041"/>
      <c r="J38" s="1041"/>
      <c r="K38" s="1041"/>
      <c r="L38" s="1041"/>
      <c r="M38" s="1041"/>
      <c r="N38" s="1041"/>
      <c r="O38" s="1041"/>
      <c r="P38" s="1042"/>
      <c r="Q38" s="1048"/>
      <c r="R38" s="1049"/>
      <c r="S38" s="1049"/>
      <c r="T38" s="1049"/>
      <c r="U38" s="1049"/>
      <c r="V38" s="1049"/>
      <c r="W38" s="1049"/>
      <c r="X38" s="1049"/>
      <c r="Y38" s="1049"/>
      <c r="Z38" s="1049"/>
      <c r="AA38" s="1049"/>
      <c r="AB38" s="1049"/>
      <c r="AC38" s="1049"/>
      <c r="AD38" s="1049"/>
      <c r="AE38" s="1050"/>
      <c r="AF38" s="1045"/>
      <c r="AG38" s="1046"/>
      <c r="AH38" s="1046"/>
      <c r="AI38" s="1046"/>
      <c r="AJ38" s="1047"/>
      <c r="AK38" s="990"/>
      <c r="AL38" s="981"/>
      <c r="AM38" s="981"/>
      <c r="AN38" s="981"/>
      <c r="AO38" s="981"/>
      <c r="AP38" s="981"/>
      <c r="AQ38" s="981"/>
      <c r="AR38" s="981"/>
      <c r="AS38" s="981"/>
      <c r="AT38" s="981"/>
      <c r="AU38" s="981"/>
      <c r="AV38" s="981"/>
      <c r="AW38" s="981"/>
      <c r="AX38" s="981"/>
      <c r="AY38" s="981"/>
      <c r="AZ38" s="1051"/>
      <c r="BA38" s="1051"/>
      <c r="BB38" s="1051"/>
      <c r="BC38" s="1051"/>
      <c r="BD38" s="1051"/>
      <c r="BE38" s="982"/>
      <c r="BF38" s="982"/>
      <c r="BG38" s="982"/>
      <c r="BH38" s="982"/>
      <c r="BI38" s="983"/>
      <c r="BJ38" s="223"/>
      <c r="BK38" s="223"/>
      <c r="BL38" s="223"/>
      <c r="BM38" s="223"/>
      <c r="BN38" s="223"/>
      <c r="BO38" s="233"/>
      <c r="BP38" s="233"/>
      <c r="BQ38" s="230">
        <v>32</v>
      </c>
      <c r="BR38" s="231"/>
      <c r="BS38" s="1002"/>
      <c r="BT38" s="1003"/>
      <c r="BU38" s="1003"/>
      <c r="BV38" s="1003"/>
      <c r="BW38" s="1003"/>
      <c r="BX38" s="1003"/>
      <c r="BY38" s="1003"/>
      <c r="BZ38" s="1003"/>
      <c r="CA38" s="1003"/>
      <c r="CB38" s="1003"/>
      <c r="CC38" s="1003"/>
      <c r="CD38" s="1003"/>
      <c r="CE38" s="1003"/>
      <c r="CF38" s="1003"/>
      <c r="CG38" s="1024"/>
      <c r="CH38" s="999"/>
      <c r="CI38" s="1000"/>
      <c r="CJ38" s="1000"/>
      <c r="CK38" s="1000"/>
      <c r="CL38" s="1001"/>
      <c r="CM38" s="999"/>
      <c r="CN38" s="1000"/>
      <c r="CO38" s="1000"/>
      <c r="CP38" s="1000"/>
      <c r="CQ38" s="1001"/>
      <c r="CR38" s="999"/>
      <c r="CS38" s="1000"/>
      <c r="CT38" s="1000"/>
      <c r="CU38" s="1000"/>
      <c r="CV38" s="1001"/>
      <c r="CW38" s="999"/>
      <c r="CX38" s="1000"/>
      <c r="CY38" s="1000"/>
      <c r="CZ38" s="1000"/>
      <c r="DA38" s="1001"/>
      <c r="DB38" s="999"/>
      <c r="DC38" s="1000"/>
      <c r="DD38" s="1000"/>
      <c r="DE38" s="1000"/>
      <c r="DF38" s="1001"/>
      <c r="DG38" s="999"/>
      <c r="DH38" s="1000"/>
      <c r="DI38" s="1000"/>
      <c r="DJ38" s="1000"/>
      <c r="DK38" s="1001"/>
      <c r="DL38" s="999"/>
      <c r="DM38" s="1000"/>
      <c r="DN38" s="1000"/>
      <c r="DO38" s="1000"/>
      <c r="DP38" s="1001"/>
      <c r="DQ38" s="999"/>
      <c r="DR38" s="1000"/>
      <c r="DS38" s="1000"/>
      <c r="DT38" s="1000"/>
      <c r="DU38" s="1001"/>
      <c r="DV38" s="1002"/>
      <c r="DW38" s="1003"/>
      <c r="DX38" s="1003"/>
      <c r="DY38" s="1003"/>
      <c r="DZ38" s="1004"/>
      <c r="EA38" s="221"/>
    </row>
    <row r="39" spans="1:131" ht="26.25" customHeight="1" x14ac:dyDescent="0.2">
      <c r="A39" s="234">
        <v>12</v>
      </c>
      <c r="B39" s="1040"/>
      <c r="C39" s="1041"/>
      <c r="D39" s="1041"/>
      <c r="E39" s="1041"/>
      <c r="F39" s="1041"/>
      <c r="G39" s="1041"/>
      <c r="H39" s="1041"/>
      <c r="I39" s="1041"/>
      <c r="J39" s="1041"/>
      <c r="K39" s="1041"/>
      <c r="L39" s="1041"/>
      <c r="M39" s="1041"/>
      <c r="N39" s="1041"/>
      <c r="O39" s="1041"/>
      <c r="P39" s="1042"/>
      <c r="Q39" s="1048"/>
      <c r="R39" s="1049"/>
      <c r="S39" s="1049"/>
      <c r="T39" s="1049"/>
      <c r="U39" s="1049"/>
      <c r="V39" s="1049"/>
      <c r="W39" s="1049"/>
      <c r="X39" s="1049"/>
      <c r="Y39" s="1049"/>
      <c r="Z39" s="1049"/>
      <c r="AA39" s="1049"/>
      <c r="AB39" s="1049"/>
      <c r="AC39" s="1049"/>
      <c r="AD39" s="1049"/>
      <c r="AE39" s="1050"/>
      <c r="AF39" s="1045"/>
      <c r="AG39" s="1046"/>
      <c r="AH39" s="1046"/>
      <c r="AI39" s="1046"/>
      <c r="AJ39" s="1047"/>
      <c r="AK39" s="990"/>
      <c r="AL39" s="981"/>
      <c r="AM39" s="981"/>
      <c r="AN39" s="981"/>
      <c r="AO39" s="981"/>
      <c r="AP39" s="981"/>
      <c r="AQ39" s="981"/>
      <c r="AR39" s="981"/>
      <c r="AS39" s="981"/>
      <c r="AT39" s="981"/>
      <c r="AU39" s="981"/>
      <c r="AV39" s="981"/>
      <c r="AW39" s="981"/>
      <c r="AX39" s="981"/>
      <c r="AY39" s="981"/>
      <c r="AZ39" s="1051"/>
      <c r="BA39" s="1051"/>
      <c r="BB39" s="1051"/>
      <c r="BC39" s="1051"/>
      <c r="BD39" s="1051"/>
      <c r="BE39" s="982"/>
      <c r="BF39" s="982"/>
      <c r="BG39" s="982"/>
      <c r="BH39" s="982"/>
      <c r="BI39" s="983"/>
      <c r="BJ39" s="223"/>
      <c r="BK39" s="223"/>
      <c r="BL39" s="223"/>
      <c r="BM39" s="223"/>
      <c r="BN39" s="223"/>
      <c r="BO39" s="233"/>
      <c r="BP39" s="233"/>
      <c r="BQ39" s="230">
        <v>33</v>
      </c>
      <c r="BR39" s="231"/>
      <c r="BS39" s="1002"/>
      <c r="BT39" s="1003"/>
      <c r="BU39" s="1003"/>
      <c r="BV39" s="1003"/>
      <c r="BW39" s="1003"/>
      <c r="BX39" s="1003"/>
      <c r="BY39" s="1003"/>
      <c r="BZ39" s="1003"/>
      <c r="CA39" s="1003"/>
      <c r="CB39" s="1003"/>
      <c r="CC39" s="1003"/>
      <c r="CD39" s="1003"/>
      <c r="CE39" s="1003"/>
      <c r="CF39" s="1003"/>
      <c r="CG39" s="1024"/>
      <c r="CH39" s="999"/>
      <c r="CI39" s="1000"/>
      <c r="CJ39" s="1000"/>
      <c r="CK39" s="1000"/>
      <c r="CL39" s="1001"/>
      <c r="CM39" s="999"/>
      <c r="CN39" s="1000"/>
      <c r="CO39" s="1000"/>
      <c r="CP39" s="1000"/>
      <c r="CQ39" s="1001"/>
      <c r="CR39" s="999"/>
      <c r="CS39" s="1000"/>
      <c r="CT39" s="1000"/>
      <c r="CU39" s="1000"/>
      <c r="CV39" s="1001"/>
      <c r="CW39" s="999"/>
      <c r="CX39" s="1000"/>
      <c r="CY39" s="1000"/>
      <c r="CZ39" s="1000"/>
      <c r="DA39" s="1001"/>
      <c r="DB39" s="999"/>
      <c r="DC39" s="1000"/>
      <c r="DD39" s="1000"/>
      <c r="DE39" s="1000"/>
      <c r="DF39" s="1001"/>
      <c r="DG39" s="999"/>
      <c r="DH39" s="1000"/>
      <c r="DI39" s="1000"/>
      <c r="DJ39" s="1000"/>
      <c r="DK39" s="1001"/>
      <c r="DL39" s="999"/>
      <c r="DM39" s="1000"/>
      <c r="DN39" s="1000"/>
      <c r="DO39" s="1000"/>
      <c r="DP39" s="1001"/>
      <c r="DQ39" s="999"/>
      <c r="DR39" s="1000"/>
      <c r="DS39" s="1000"/>
      <c r="DT39" s="1000"/>
      <c r="DU39" s="1001"/>
      <c r="DV39" s="1002"/>
      <c r="DW39" s="1003"/>
      <c r="DX39" s="1003"/>
      <c r="DY39" s="1003"/>
      <c r="DZ39" s="1004"/>
      <c r="EA39" s="221"/>
    </row>
    <row r="40" spans="1:131" ht="26.25" customHeight="1" x14ac:dyDescent="0.2">
      <c r="A40" s="230">
        <v>13</v>
      </c>
      <c r="B40" s="1040"/>
      <c r="C40" s="1041"/>
      <c r="D40" s="1041"/>
      <c r="E40" s="1041"/>
      <c r="F40" s="1041"/>
      <c r="G40" s="1041"/>
      <c r="H40" s="1041"/>
      <c r="I40" s="1041"/>
      <c r="J40" s="1041"/>
      <c r="K40" s="1041"/>
      <c r="L40" s="1041"/>
      <c r="M40" s="1041"/>
      <c r="N40" s="1041"/>
      <c r="O40" s="1041"/>
      <c r="P40" s="1042"/>
      <c r="Q40" s="1048"/>
      <c r="R40" s="1049"/>
      <c r="S40" s="1049"/>
      <c r="T40" s="1049"/>
      <c r="U40" s="1049"/>
      <c r="V40" s="1049"/>
      <c r="W40" s="1049"/>
      <c r="X40" s="1049"/>
      <c r="Y40" s="1049"/>
      <c r="Z40" s="1049"/>
      <c r="AA40" s="1049"/>
      <c r="AB40" s="1049"/>
      <c r="AC40" s="1049"/>
      <c r="AD40" s="1049"/>
      <c r="AE40" s="1050"/>
      <c r="AF40" s="1045"/>
      <c r="AG40" s="1046"/>
      <c r="AH40" s="1046"/>
      <c r="AI40" s="1046"/>
      <c r="AJ40" s="1047"/>
      <c r="AK40" s="990"/>
      <c r="AL40" s="981"/>
      <c r="AM40" s="981"/>
      <c r="AN40" s="981"/>
      <c r="AO40" s="981"/>
      <c r="AP40" s="981"/>
      <c r="AQ40" s="981"/>
      <c r="AR40" s="981"/>
      <c r="AS40" s="981"/>
      <c r="AT40" s="981"/>
      <c r="AU40" s="981"/>
      <c r="AV40" s="981"/>
      <c r="AW40" s="981"/>
      <c r="AX40" s="981"/>
      <c r="AY40" s="981"/>
      <c r="AZ40" s="1051"/>
      <c r="BA40" s="1051"/>
      <c r="BB40" s="1051"/>
      <c r="BC40" s="1051"/>
      <c r="BD40" s="1051"/>
      <c r="BE40" s="982"/>
      <c r="BF40" s="982"/>
      <c r="BG40" s="982"/>
      <c r="BH40" s="982"/>
      <c r="BI40" s="983"/>
      <c r="BJ40" s="223"/>
      <c r="BK40" s="223"/>
      <c r="BL40" s="223"/>
      <c r="BM40" s="223"/>
      <c r="BN40" s="223"/>
      <c r="BO40" s="233"/>
      <c r="BP40" s="233"/>
      <c r="BQ40" s="230">
        <v>34</v>
      </c>
      <c r="BR40" s="231"/>
      <c r="BS40" s="1002"/>
      <c r="BT40" s="1003"/>
      <c r="BU40" s="1003"/>
      <c r="BV40" s="1003"/>
      <c r="BW40" s="1003"/>
      <c r="BX40" s="1003"/>
      <c r="BY40" s="1003"/>
      <c r="BZ40" s="1003"/>
      <c r="CA40" s="1003"/>
      <c r="CB40" s="1003"/>
      <c r="CC40" s="1003"/>
      <c r="CD40" s="1003"/>
      <c r="CE40" s="1003"/>
      <c r="CF40" s="1003"/>
      <c r="CG40" s="1024"/>
      <c r="CH40" s="999"/>
      <c r="CI40" s="1000"/>
      <c r="CJ40" s="1000"/>
      <c r="CK40" s="1000"/>
      <c r="CL40" s="1001"/>
      <c r="CM40" s="999"/>
      <c r="CN40" s="1000"/>
      <c r="CO40" s="1000"/>
      <c r="CP40" s="1000"/>
      <c r="CQ40" s="1001"/>
      <c r="CR40" s="999"/>
      <c r="CS40" s="1000"/>
      <c r="CT40" s="1000"/>
      <c r="CU40" s="1000"/>
      <c r="CV40" s="1001"/>
      <c r="CW40" s="999"/>
      <c r="CX40" s="1000"/>
      <c r="CY40" s="1000"/>
      <c r="CZ40" s="1000"/>
      <c r="DA40" s="1001"/>
      <c r="DB40" s="999"/>
      <c r="DC40" s="1000"/>
      <c r="DD40" s="1000"/>
      <c r="DE40" s="1000"/>
      <c r="DF40" s="1001"/>
      <c r="DG40" s="999"/>
      <c r="DH40" s="1000"/>
      <c r="DI40" s="1000"/>
      <c r="DJ40" s="1000"/>
      <c r="DK40" s="1001"/>
      <c r="DL40" s="999"/>
      <c r="DM40" s="1000"/>
      <c r="DN40" s="1000"/>
      <c r="DO40" s="1000"/>
      <c r="DP40" s="1001"/>
      <c r="DQ40" s="999"/>
      <c r="DR40" s="1000"/>
      <c r="DS40" s="1000"/>
      <c r="DT40" s="1000"/>
      <c r="DU40" s="1001"/>
      <c r="DV40" s="1002"/>
      <c r="DW40" s="1003"/>
      <c r="DX40" s="1003"/>
      <c r="DY40" s="1003"/>
      <c r="DZ40" s="1004"/>
      <c r="EA40" s="221"/>
    </row>
    <row r="41" spans="1:131" ht="26.25" customHeight="1" x14ac:dyDescent="0.2">
      <c r="A41" s="230">
        <v>14</v>
      </c>
      <c r="B41" s="1040"/>
      <c r="C41" s="1041"/>
      <c r="D41" s="1041"/>
      <c r="E41" s="1041"/>
      <c r="F41" s="1041"/>
      <c r="G41" s="1041"/>
      <c r="H41" s="1041"/>
      <c r="I41" s="1041"/>
      <c r="J41" s="1041"/>
      <c r="K41" s="1041"/>
      <c r="L41" s="1041"/>
      <c r="M41" s="1041"/>
      <c r="N41" s="1041"/>
      <c r="O41" s="1041"/>
      <c r="P41" s="1042"/>
      <c r="Q41" s="1048"/>
      <c r="R41" s="1049"/>
      <c r="S41" s="1049"/>
      <c r="T41" s="1049"/>
      <c r="U41" s="1049"/>
      <c r="V41" s="1049"/>
      <c r="W41" s="1049"/>
      <c r="X41" s="1049"/>
      <c r="Y41" s="1049"/>
      <c r="Z41" s="1049"/>
      <c r="AA41" s="1049"/>
      <c r="AB41" s="1049"/>
      <c r="AC41" s="1049"/>
      <c r="AD41" s="1049"/>
      <c r="AE41" s="1050"/>
      <c r="AF41" s="1045"/>
      <c r="AG41" s="1046"/>
      <c r="AH41" s="1046"/>
      <c r="AI41" s="1046"/>
      <c r="AJ41" s="1047"/>
      <c r="AK41" s="990"/>
      <c r="AL41" s="981"/>
      <c r="AM41" s="981"/>
      <c r="AN41" s="981"/>
      <c r="AO41" s="981"/>
      <c r="AP41" s="981"/>
      <c r="AQ41" s="981"/>
      <c r="AR41" s="981"/>
      <c r="AS41" s="981"/>
      <c r="AT41" s="981"/>
      <c r="AU41" s="981"/>
      <c r="AV41" s="981"/>
      <c r="AW41" s="981"/>
      <c r="AX41" s="981"/>
      <c r="AY41" s="981"/>
      <c r="AZ41" s="1051"/>
      <c r="BA41" s="1051"/>
      <c r="BB41" s="1051"/>
      <c r="BC41" s="1051"/>
      <c r="BD41" s="1051"/>
      <c r="BE41" s="982"/>
      <c r="BF41" s="982"/>
      <c r="BG41" s="982"/>
      <c r="BH41" s="982"/>
      <c r="BI41" s="983"/>
      <c r="BJ41" s="223"/>
      <c r="BK41" s="223"/>
      <c r="BL41" s="223"/>
      <c r="BM41" s="223"/>
      <c r="BN41" s="223"/>
      <c r="BO41" s="233"/>
      <c r="BP41" s="233"/>
      <c r="BQ41" s="230">
        <v>35</v>
      </c>
      <c r="BR41" s="231"/>
      <c r="BS41" s="1002"/>
      <c r="BT41" s="1003"/>
      <c r="BU41" s="1003"/>
      <c r="BV41" s="1003"/>
      <c r="BW41" s="1003"/>
      <c r="BX41" s="1003"/>
      <c r="BY41" s="1003"/>
      <c r="BZ41" s="1003"/>
      <c r="CA41" s="1003"/>
      <c r="CB41" s="1003"/>
      <c r="CC41" s="1003"/>
      <c r="CD41" s="1003"/>
      <c r="CE41" s="1003"/>
      <c r="CF41" s="1003"/>
      <c r="CG41" s="1024"/>
      <c r="CH41" s="999"/>
      <c r="CI41" s="1000"/>
      <c r="CJ41" s="1000"/>
      <c r="CK41" s="1000"/>
      <c r="CL41" s="1001"/>
      <c r="CM41" s="999"/>
      <c r="CN41" s="1000"/>
      <c r="CO41" s="1000"/>
      <c r="CP41" s="1000"/>
      <c r="CQ41" s="1001"/>
      <c r="CR41" s="999"/>
      <c r="CS41" s="1000"/>
      <c r="CT41" s="1000"/>
      <c r="CU41" s="1000"/>
      <c r="CV41" s="1001"/>
      <c r="CW41" s="999"/>
      <c r="CX41" s="1000"/>
      <c r="CY41" s="1000"/>
      <c r="CZ41" s="1000"/>
      <c r="DA41" s="1001"/>
      <c r="DB41" s="999"/>
      <c r="DC41" s="1000"/>
      <c r="DD41" s="1000"/>
      <c r="DE41" s="1000"/>
      <c r="DF41" s="1001"/>
      <c r="DG41" s="999"/>
      <c r="DH41" s="1000"/>
      <c r="DI41" s="1000"/>
      <c r="DJ41" s="1000"/>
      <c r="DK41" s="1001"/>
      <c r="DL41" s="999"/>
      <c r="DM41" s="1000"/>
      <c r="DN41" s="1000"/>
      <c r="DO41" s="1000"/>
      <c r="DP41" s="1001"/>
      <c r="DQ41" s="999"/>
      <c r="DR41" s="1000"/>
      <c r="DS41" s="1000"/>
      <c r="DT41" s="1000"/>
      <c r="DU41" s="1001"/>
      <c r="DV41" s="1002"/>
      <c r="DW41" s="1003"/>
      <c r="DX41" s="1003"/>
      <c r="DY41" s="1003"/>
      <c r="DZ41" s="1004"/>
      <c r="EA41" s="221"/>
    </row>
    <row r="42" spans="1:131" ht="26.25" customHeight="1" x14ac:dyDescent="0.2">
      <c r="A42" s="230">
        <v>15</v>
      </c>
      <c r="B42" s="1040"/>
      <c r="C42" s="1041"/>
      <c r="D42" s="1041"/>
      <c r="E42" s="1041"/>
      <c r="F42" s="1041"/>
      <c r="G42" s="1041"/>
      <c r="H42" s="1041"/>
      <c r="I42" s="1041"/>
      <c r="J42" s="1041"/>
      <c r="K42" s="1041"/>
      <c r="L42" s="1041"/>
      <c r="M42" s="1041"/>
      <c r="N42" s="1041"/>
      <c r="O42" s="1041"/>
      <c r="P42" s="1042"/>
      <c r="Q42" s="1048"/>
      <c r="R42" s="1049"/>
      <c r="S42" s="1049"/>
      <c r="T42" s="1049"/>
      <c r="U42" s="1049"/>
      <c r="V42" s="1049"/>
      <c r="W42" s="1049"/>
      <c r="X42" s="1049"/>
      <c r="Y42" s="1049"/>
      <c r="Z42" s="1049"/>
      <c r="AA42" s="1049"/>
      <c r="AB42" s="1049"/>
      <c r="AC42" s="1049"/>
      <c r="AD42" s="1049"/>
      <c r="AE42" s="1050"/>
      <c r="AF42" s="1045"/>
      <c r="AG42" s="1046"/>
      <c r="AH42" s="1046"/>
      <c r="AI42" s="1046"/>
      <c r="AJ42" s="1047"/>
      <c r="AK42" s="990"/>
      <c r="AL42" s="981"/>
      <c r="AM42" s="981"/>
      <c r="AN42" s="981"/>
      <c r="AO42" s="981"/>
      <c r="AP42" s="981"/>
      <c r="AQ42" s="981"/>
      <c r="AR42" s="981"/>
      <c r="AS42" s="981"/>
      <c r="AT42" s="981"/>
      <c r="AU42" s="981"/>
      <c r="AV42" s="981"/>
      <c r="AW42" s="981"/>
      <c r="AX42" s="981"/>
      <c r="AY42" s="981"/>
      <c r="AZ42" s="1051"/>
      <c r="BA42" s="1051"/>
      <c r="BB42" s="1051"/>
      <c r="BC42" s="1051"/>
      <c r="BD42" s="1051"/>
      <c r="BE42" s="982"/>
      <c r="BF42" s="982"/>
      <c r="BG42" s="982"/>
      <c r="BH42" s="982"/>
      <c r="BI42" s="983"/>
      <c r="BJ42" s="223"/>
      <c r="BK42" s="223"/>
      <c r="BL42" s="223"/>
      <c r="BM42" s="223"/>
      <c r="BN42" s="223"/>
      <c r="BO42" s="233"/>
      <c r="BP42" s="233"/>
      <c r="BQ42" s="230">
        <v>36</v>
      </c>
      <c r="BR42" s="231"/>
      <c r="BS42" s="1002"/>
      <c r="BT42" s="1003"/>
      <c r="BU42" s="1003"/>
      <c r="BV42" s="1003"/>
      <c r="BW42" s="1003"/>
      <c r="BX42" s="1003"/>
      <c r="BY42" s="1003"/>
      <c r="BZ42" s="1003"/>
      <c r="CA42" s="1003"/>
      <c r="CB42" s="1003"/>
      <c r="CC42" s="1003"/>
      <c r="CD42" s="1003"/>
      <c r="CE42" s="1003"/>
      <c r="CF42" s="1003"/>
      <c r="CG42" s="1024"/>
      <c r="CH42" s="999"/>
      <c r="CI42" s="1000"/>
      <c r="CJ42" s="1000"/>
      <c r="CK42" s="1000"/>
      <c r="CL42" s="1001"/>
      <c r="CM42" s="999"/>
      <c r="CN42" s="1000"/>
      <c r="CO42" s="1000"/>
      <c r="CP42" s="1000"/>
      <c r="CQ42" s="1001"/>
      <c r="CR42" s="999"/>
      <c r="CS42" s="1000"/>
      <c r="CT42" s="1000"/>
      <c r="CU42" s="1000"/>
      <c r="CV42" s="1001"/>
      <c r="CW42" s="999"/>
      <c r="CX42" s="1000"/>
      <c r="CY42" s="1000"/>
      <c r="CZ42" s="1000"/>
      <c r="DA42" s="1001"/>
      <c r="DB42" s="999"/>
      <c r="DC42" s="1000"/>
      <c r="DD42" s="1000"/>
      <c r="DE42" s="1000"/>
      <c r="DF42" s="1001"/>
      <c r="DG42" s="999"/>
      <c r="DH42" s="1000"/>
      <c r="DI42" s="1000"/>
      <c r="DJ42" s="1000"/>
      <c r="DK42" s="1001"/>
      <c r="DL42" s="999"/>
      <c r="DM42" s="1000"/>
      <c r="DN42" s="1000"/>
      <c r="DO42" s="1000"/>
      <c r="DP42" s="1001"/>
      <c r="DQ42" s="999"/>
      <c r="DR42" s="1000"/>
      <c r="DS42" s="1000"/>
      <c r="DT42" s="1000"/>
      <c r="DU42" s="1001"/>
      <c r="DV42" s="1002"/>
      <c r="DW42" s="1003"/>
      <c r="DX42" s="1003"/>
      <c r="DY42" s="1003"/>
      <c r="DZ42" s="1004"/>
      <c r="EA42" s="221"/>
    </row>
    <row r="43" spans="1:131" ht="26.25" customHeight="1" x14ac:dyDescent="0.2">
      <c r="A43" s="230">
        <v>16</v>
      </c>
      <c r="B43" s="1040"/>
      <c r="C43" s="1041"/>
      <c r="D43" s="1041"/>
      <c r="E43" s="1041"/>
      <c r="F43" s="1041"/>
      <c r="G43" s="1041"/>
      <c r="H43" s="1041"/>
      <c r="I43" s="1041"/>
      <c r="J43" s="1041"/>
      <c r="K43" s="1041"/>
      <c r="L43" s="1041"/>
      <c r="M43" s="1041"/>
      <c r="N43" s="1041"/>
      <c r="O43" s="1041"/>
      <c r="P43" s="1042"/>
      <c r="Q43" s="1048"/>
      <c r="R43" s="1049"/>
      <c r="S43" s="1049"/>
      <c r="T43" s="1049"/>
      <c r="U43" s="1049"/>
      <c r="V43" s="1049"/>
      <c r="W43" s="1049"/>
      <c r="X43" s="1049"/>
      <c r="Y43" s="1049"/>
      <c r="Z43" s="1049"/>
      <c r="AA43" s="1049"/>
      <c r="AB43" s="1049"/>
      <c r="AC43" s="1049"/>
      <c r="AD43" s="1049"/>
      <c r="AE43" s="1050"/>
      <c r="AF43" s="1045"/>
      <c r="AG43" s="1046"/>
      <c r="AH43" s="1046"/>
      <c r="AI43" s="1046"/>
      <c r="AJ43" s="1047"/>
      <c r="AK43" s="990"/>
      <c r="AL43" s="981"/>
      <c r="AM43" s="981"/>
      <c r="AN43" s="981"/>
      <c r="AO43" s="981"/>
      <c r="AP43" s="981"/>
      <c r="AQ43" s="981"/>
      <c r="AR43" s="981"/>
      <c r="AS43" s="981"/>
      <c r="AT43" s="981"/>
      <c r="AU43" s="981"/>
      <c r="AV43" s="981"/>
      <c r="AW43" s="981"/>
      <c r="AX43" s="981"/>
      <c r="AY43" s="981"/>
      <c r="AZ43" s="1051"/>
      <c r="BA43" s="1051"/>
      <c r="BB43" s="1051"/>
      <c r="BC43" s="1051"/>
      <c r="BD43" s="1051"/>
      <c r="BE43" s="982"/>
      <c r="BF43" s="982"/>
      <c r="BG43" s="982"/>
      <c r="BH43" s="982"/>
      <c r="BI43" s="983"/>
      <c r="BJ43" s="223"/>
      <c r="BK43" s="223"/>
      <c r="BL43" s="223"/>
      <c r="BM43" s="223"/>
      <c r="BN43" s="223"/>
      <c r="BO43" s="233"/>
      <c r="BP43" s="233"/>
      <c r="BQ43" s="230">
        <v>37</v>
      </c>
      <c r="BR43" s="231"/>
      <c r="BS43" s="1002"/>
      <c r="BT43" s="1003"/>
      <c r="BU43" s="1003"/>
      <c r="BV43" s="1003"/>
      <c r="BW43" s="1003"/>
      <c r="BX43" s="1003"/>
      <c r="BY43" s="1003"/>
      <c r="BZ43" s="1003"/>
      <c r="CA43" s="1003"/>
      <c r="CB43" s="1003"/>
      <c r="CC43" s="1003"/>
      <c r="CD43" s="1003"/>
      <c r="CE43" s="1003"/>
      <c r="CF43" s="1003"/>
      <c r="CG43" s="1024"/>
      <c r="CH43" s="999"/>
      <c r="CI43" s="1000"/>
      <c r="CJ43" s="1000"/>
      <c r="CK43" s="1000"/>
      <c r="CL43" s="1001"/>
      <c r="CM43" s="999"/>
      <c r="CN43" s="1000"/>
      <c r="CO43" s="1000"/>
      <c r="CP43" s="1000"/>
      <c r="CQ43" s="1001"/>
      <c r="CR43" s="999"/>
      <c r="CS43" s="1000"/>
      <c r="CT43" s="1000"/>
      <c r="CU43" s="1000"/>
      <c r="CV43" s="1001"/>
      <c r="CW43" s="999"/>
      <c r="CX43" s="1000"/>
      <c r="CY43" s="1000"/>
      <c r="CZ43" s="1000"/>
      <c r="DA43" s="1001"/>
      <c r="DB43" s="999"/>
      <c r="DC43" s="1000"/>
      <c r="DD43" s="1000"/>
      <c r="DE43" s="1000"/>
      <c r="DF43" s="1001"/>
      <c r="DG43" s="999"/>
      <c r="DH43" s="1000"/>
      <c r="DI43" s="1000"/>
      <c r="DJ43" s="1000"/>
      <c r="DK43" s="1001"/>
      <c r="DL43" s="999"/>
      <c r="DM43" s="1000"/>
      <c r="DN43" s="1000"/>
      <c r="DO43" s="1000"/>
      <c r="DP43" s="1001"/>
      <c r="DQ43" s="999"/>
      <c r="DR43" s="1000"/>
      <c r="DS43" s="1000"/>
      <c r="DT43" s="1000"/>
      <c r="DU43" s="1001"/>
      <c r="DV43" s="1002"/>
      <c r="DW43" s="1003"/>
      <c r="DX43" s="1003"/>
      <c r="DY43" s="1003"/>
      <c r="DZ43" s="1004"/>
      <c r="EA43" s="221"/>
    </row>
    <row r="44" spans="1:131" ht="26.25" customHeight="1" x14ac:dyDescent="0.2">
      <c r="A44" s="230">
        <v>17</v>
      </c>
      <c r="B44" s="1040"/>
      <c r="C44" s="1041"/>
      <c r="D44" s="1041"/>
      <c r="E44" s="1041"/>
      <c r="F44" s="1041"/>
      <c r="G44" s="1041"/>
      <c r="H44" s="1041"/>
      <c r="I44" s="1041"/>
      <c r="J44" s="1041"/>
      <c r="K44" s="1041"/>
      <c r="L44" s="1041"/>
      <c r="M44" s="1041"/>
      <c r="N44" s="1041"/>
      <c r="O44" s="1041"/>
      <c r="P44" s="1042"/>
      <c r="Q44" s="1048"/>
      <c r="R44" s="1049"/>
      <c r="S44" s="1049"/>
      <c r="T44" s="1049"/>
      <c r="U44" s="1049"/>
      <c r="V44" s="1049"/>
      <c r="W44" s="1049"/>
      <c r="X44" s="1049"/>
      <c r="Y44" s="1049"/>
      <c r="Z44" s="1049"/>
      <c r="AA44" s="1049"/>
      <c r="AB44" s="1049"/>
      <c r="AC44" s="1049"/>
      <c r="AD44" s="1049"/>
      <c r="AE44" s="1050"/>
      <c r="AF44" s="1045"/>
      <c r="AG44" s="1046"/>
      <c r="AH44" s="1046"/>
      <c r="AI44" s="1046"/>
      <c r="AJ44" s="1047"/>
      <c r="AK44" s="990"/>
      <c r="AL44" s="981"/>
      <c r="AM44" s="981"/>
      <c r="AN44" s="981"/>
      <c r="AO44" s="981"/>
      <c r="AP44" s="981"/>
      <c r="AQ44" s="981"/>
      <c r="AR44" s="981"/>
      <c r="AS44" s="981"/>
      <c r="AT44" s="981"/>
      <c r="AU44" s="981"/>
      <c r="AV44" s="981"/>
      <c r="AW44" s="981"/>
      <c r="AX44" s="981"/>
      <c r="AY44" s="981"/>
      <c r="AZ44" s="1051"/>
      <c r="BA44" s="1051"/>
      <c r="BB44" s="1051"/>
      <c r="BC44" s="1051"/>
      <c r="BD44" s="1051"/>
      <c r="BE44" s="982"/>
      <c r="BF44" s="982"/>
      <c r="BG44" s="982"/>
      <c r="BH44" s="982"/>
      <c r="BI44" s="983"/>
      <c r="BJ44" s="223"/>
      <c r="BK44" s="223"/>
      <c r="BL44" s="223"/>
      <c r="BM44" s="223"/>
      <c r="BN44" s="223"/>
      <c r="BO44" s="233"/>
      <c r="BP44" s="233"/>
      <c r="BQ44" s="230">
        <v>38</v>
      </c>
      <c r="BR44" s="231"/>
      <c r="BS44" s="1002"/>
      <c r="BT44" s="1003"/>
      <c r="BU44" s="1003"/>
      <c r="BV44" s="1003"/>
      <c r="BW44" s="1003"/>
      <c r="BX44" s="1003"/>
      <c r="BY44" s="1003"/>
      <c r="BZ44" s="1003"/>
      <c r="CA44" s="1003"/>
      <c r="CB44" s="1003"/>
      <c r="CC44" s="1003"/>
      <c r="CD44" s="1003"/>
      <c r="CE44" s="1003"/>
      <c r="CF44" s="1003"/>
      <c r="CG44" s="1024"/>
      <c r="CH44" s="999"/>
      <c r="CI44" s="1000"/>
      <c r="CJ44" s="1000"/>
      <c r="CK44" s="1000"/>
      <c r="CL44" s="1001"/>
      <c r="CM44" s="999"/>
      <c r="CN44" s="1000"/>
      <c r="CO44" s="1000"/>
      <c r="CP44" s="1000"/>
      <c r="CQ44" s="1001"/>
      <c r="CR44" s="999"/>
      <c r="CS44" s="1000"/>
      <c r="CT44" s="1000"/>
      <c r="CU44" s="1000"/>
      <c r="CV44" s="1001"/>
      <c r="CW44" s="999"/>
      <c r="CX44" s="1000"/>
      <c r="CY44" s="1000"/>
      <c r="CZ44" s="1000"/>
      <c r="DA44" s="1001"/>
      <c r="DB44" s="999"/>
      <c r="DC44" s="1000"/>
      <c r="DD44" s="1000"/>
      <c r="DE44" s="1000"/>
      <c r="DF44" s="1001"/>
      <c r="DG44" s="999"/>
      <c r="DH44" s="1000"/>
      <c r="DI44" s="1000"/>
      <c r="DJ44" s="1000"/>
      <c r="DK44" s="1001"/>
      <c r="DL44" s="999"/>
      <c r="DM44" s="1000"/>
      <c r="DN44" s="1000"/>
      <c r="DO44" s="1000"/>
      <c r="DP44" s="1001"/>
      <c r="DQ44" s="999"/>
      <c r="DR44" s="1000"/>
      <c r="DS44" s="1000"/>
      <c r="DT44" s="1000"/>
      <c r="DU44" s="1001"/>
      <c r="DV44" s="1002"/>
      <c r="DW44" s="1003"/>
      <c r="DX44" s="1003"/>
      <c r="DY44" s="1003"/>
      <c r="DZ44" s="1004"/>
      <c r="EA44" s="221"/>
    </row>
    <row r="45" spans="1:131" ht="26.25" customHeight="1" x14ac:dyDescent="0.2">
      <c r="A45" s="230">
        <v>18</v>
      </c>
      <c r="B45" s="1040"/>
      <c r="C45" s="1041"/>
      <c r="D45" s="1041"/>
      <c r="E45" s="1041"/>
      <c r="F45" s="1041"/>
      <c r="G45" s="1041"/>
      <c r="H45" s="1041"/>
      <c r="I45" s="1041"/>
      <c r="J45" s="1041"/>
      <c r="K45" s="1041"/>
      <c r="L45" s="1041"/>
      <c r="M45" s="1041"/>
      <c r="N45" s="1041"/>
      <c r="O45" s="1041"/>
      <c r="P45" s="1042"/>
      <c r="Q45" s="1048"/>
      <c r="R45" s="1049"/>
      <c r="S45" s="1049"/>
      <c r="T45" s="1049"/>
      <c r="U45" s="1049"/>
      <c r="V45" s="1049"/>
      <c r="W45" s="1049"/>
      <c r="X45" s="1049"/>
      <c r="Y45" s="1049"/>
      <c r="Z45" s="1049"/>
      <c r="AA45" s="1049"/>
      <c r="AB45" s="1049"/>
      <c r="AC45" s="1049"/>
      <c r="AD45" s="1049"/>
      <c r="AE45" s="1050"/>
      <c r="AF45" s="1045"/>
      <c r="AG45" s="1046"/>
      <c r="AH45" s="1046"/>
      <c r="AI45" s="1046"/>
      <c r="AJ45" s="1047"/>
      <c r="AK45" s="990"/>
      <c r="AL45" s="981"/>
      <c r="AM45" s="981"/>
      <c r="AN45" s="981"/>
      <c r="AO45" s="981"/>
      <c r="AP45" s="981"/>
      <c r="AQ45" s="981"/>
      <c r="AR45" s="981"/>
      <c r="AS45" s="981"/>
      <c r="AT45" s="981"/>
      <c r="AU45" s="981"/>
      <c r="AV45" s="981"/>
      <c r="AW45" s="981"/>
      <c r="AX45" s="981"/>
      <c r="AY45" s="981"/>
      <c r="AZ45" s="1051"/>
      <c r="BA45" s="1051"/>
      <c r="BB45" s="1051"/>
      <c r="BC45" s="1051"/>
      <c r="BD45" s="1051"/>
      <c r="BE45" s="982"/>
      <c r="BF45" s="982"/>
      <c r="BG45" s="982"/>
      <c r="BH45" s="982"/>
      <c r="BI45" s="983"/>
      <c r="BJ45" s="223"/>
      <c r="BK45" s="223"/>
      <c r="BL45" s="223"/>
      <c r="BM45" s="223"/>
      <c r="BN45" s="223"/>
      <c r="BO45" s="233"/>
      <c r="BP45" s="233"/>
      <c r="BQ45" s="230">
        <v>39</v>
      </c>
      <c r="BR45" s="231"/>
      <c r="BS45" s="1002"/>
      <c r="BT45" s="1003"/>
      <c r="BU45" s="1003"/>
      <c r="BV45" s="1003"/>
      <c r="BW45" s="1003"/>
      <c r="BX45" s="1003"/>
      <c r="BY45" s="1003"/>
      <c r="BZ45" s="1003"/>
      <c r="CA45" s="1003"/>
      <c r="CB45" s="1003"/>
      <c r="CC45" s="1003"/>
      <c r="CD45" s="1003"/>
      <c r="CE45" s="1003"/>
      <c r="CF45" s="1003"/>
      <c r="CG45" s="1024"/>
      <c r="CH45" s="999"/>
      <c r="CI45" s="1000"/>
      <c r="CJ45" s="1000"/>
      <c r="CK45" s="1000"/>
      <c r="CL45" s="1001"/>
      <c r="CM45" s="999"/>
      <c r="CN45" s="1000"/>
      <c r="CO45" s="1000"/>
      <c r="CP45" s="1000"/>
      <c r="CQ45" s="1001"/>
      <c r="CR45" s="999"/>
      <c r="CS45" s="1000"/>
      <c r="CT45" s="1000"/>
      <c r="CU45" s="1000"/>
      <c r="CV45" s="1001"/>
      <c r="CW45" s="999"/>
      <c r="CX45" s="1000"/>
      <c r="CY45" s="1000"/>
      <c r="CZ45" s="1000"/>
      <c r="DA45" s="1001"/>
      <c r="DB45" s="999"/>
      <c r="DC45" s="1000"/>
      <c r="DD45" s="1000"/>
      <c r="DE45" s="1000"/>
      <c r="DF45" s="1001"/>
      <c r="DG45" s="999"/>
      <c r="DH45" s="1000"/>
      <c r="DI45" s="1000"/>
      <c r="DJ45" s="1000"/>
      <c r="DK45" s="1001"/>
      <c r="DL45" s="999"/>
      <c r="DM45" s="1000"/>
      <c r="DN45" s="1000"/>
      <c r="DO45" s="1000"/>
      <c r="DP45" s="1001"/>
      <c r="DQ45" s="999"/>
      <c r="DR45" s="1000"/>
      <c r="DS45" s="1000"/>
      <c r="DT45" s="1000"/>
      <c r="DU45" s="1001"/>
      <c r="DV45" s="1002"/>
      <c r="DW45" s="1003"/>
      <c r="DX45" s="1003"/>
      <c r="DY45" s="1003"/>
      <c r="DZ45" s="1004"/>
      <c r="EA45" s="221"/>
    </row>
    <row r="46" spans="1:131" ht="26.25" customHeight="1" x14ac:dyDescent="0.2">
      <c r="A46" s="230">
        <v>19</v>
      </c>
      <c r="B46" s="1040"/>
      <c r="C46" s="1041"/>
      <c r="D46" s="1041"/>
      <c r="E46" s="1041"/>
      <c r="F46" s="1041"/>
      <c r="G46" s="1041"/>
      <c r="H46" s="1041"/>
      <c r="I46" s="1041"/>
      <c r="J46" s="1041"/>
      <c r="K46" s="1041"/>
      <c r="L46" s="1041"/>
      <c r="M46" s="1041"/>
      <c r="N46" s="1041"/>
      <c r="O46" s="1041"/>
      <c r="P46" s="1042"/>
      <c r="Q46" s="1048"/>
      <c r="R46" s="1049"/>
      <c r="S46" s="1049"/>
      <c r="T46" s="1049"/>
      <c r="U46" s="1049"/>
      <c r="V46" s="1049"/>
      <c r="W46" s="1049"/>
      <c r="X46" s="1049"/>
      <c r="Y46" s="1049"/>
      <c r="Z46" s="1049"/>
      <c r="AA46" s="1049"/>
      <c r="AB46" s="1049"/>
      <c r="AC46" s="1049"/>
      <c r="AD46" s="1049"/>
      <c r="AE46" s="1050"/>
      <c r="AF46" s="1045"/>
      <c r="AG46" s="1046"/>
      <c r="AH46" s="1046"/>
      <c r="AI46" s="1046"/>
      <c r="AJ46" s="1047"/>
      <c r="AK46" s="990"/>
      <c r="AL46" s="981"/>
      <c r="AM46" s="981"/>
      <c r="AN46" s="981"/>
      <c r="AO46" s="981"/>
      <c r="AP46" s="981"/>
      <c r="AQ46" s="981"/>
      <c r="AR46" s="981"/>
      <c r="AS46" s="981"/>
      <c r="AT46" s="981"/>
      <c r="AU46" s="981"/>
      <c r="AV46" s="981"/>
      <c r="AW46" s="981"/>
      <c r="AX46" s="981"/>
      <c r="AY46" s="981"/>
      <c r="AZ46" s="1051"/>
      <c r="BA46" s="1051"/>
      <c r="BB46" s="1051"/>
      <c r="BC46" s="1051"/>
      <c r="BD46" s="1051"/>
      <c r="BE46" s="982"/>
      <c r="BF46" s="982"/>
      <c r="BG46" s="982"/>
      <c r="BH46" s="982"/>
      <c r="BI46" s="983"/>
      <c r="BJ46" s="223"/>
      <c r="BK46" s="223"/>
      <c r="BL46" s="223"/>
      <c r="BM46" s="223"/>
      <c r="BN46" s="223"/>
      <c r="BO46" s="233"/>
      <c r="BP46" s="233"/>
      <c r="BQ46" s="230">
        <v>40</v>
      </c>
      <c r="BR46" s="231"/>
      <c r="BS46" s="1002"/>
      <c r="BT46" s="1003"/>
      <c r="BU46" s="1003"/>
      <c r="BV46" s="1003"/>
      <c r="BW46" s="1003"/>
      <c r="BX46" s="1003"/>
      <c r="BY46" s="1003"/>
      <c r="BZ46" s="1003"/>
      <c r="CA46" s="1003"/>
      <c r="CB46" s="1003"/>
      <c r="CC46" s="1003"/>
      <c r="CD46" s="1003"/>
      <c r="CE46" s="1003"/>
      <c r="CF46" s="1003"/>
      <c r="CG46" s="1024"/>
      <c r="CH46" s="999"/>
      <c r="CI46" s="1000"/>
      <c r="CJ46" s="1000"/>
      <c r="CK46" s="1000"/>
      <c r="CL46" s="1001"/>
      <c r="CM46" s="999"/>
      <c r="CN46" s="1000"/>
      <c r="CO46" s="1000"/>
      <c r="CP46" s="1000"/>
      <c r="CQ46" s="1001"/>
      <c r="CR46" s="999"/>
      <c r="CS46" s="1000"/>
      <c r="CT46" s="1000"/>
      <c r="CU46" s="1000"/>
      <c r="CV46" s="1001"/>
      <c r="CW46" s="999"/>
      <c r="CX46" s="1000"/>
      <c r="CY46" s="1000"/>
      <c r="CZ46" s="1000"/>
      <c r="DA46" s="1001"/>
      <c r="DB46" s="999"/>
      <c r="DC46" s="1000"/>
      <c r="DD46" s="1000"/>
      <c r="DE46" s="1000"/>
      <c r="DF46" s="1001"/>
      <c r="DG46" s="999"/>
      <c r="DH46" s="1000"/>
      <c r="DI46" s="1000"/>
      <c r="DJ46" s="1000"/>
      <c r="DK46" s="1001"/>
      <c r="DL46" s="999"/>
      <c r="DM46" s="1000"/>
      <c r="DN46" s="1000"/>
      <c r="DO46" s="1000"/>
      <c r="DP46" s="1001"/>
      <c r="DQ46" s="999"/>
      <c r="DR46" s="1000"/>
      <c r="DS46" s="1000"/>
      <c r="DT46" s="1000"/>
      <c r="DU46" s="1001"/>
      <c r="DV46" s="1002"/>
      <c r="DW46" s="1003"/>
      <c r="DX46" s="1003"/>
      <c r="DY46" s="1003"/>
      <c r="DZ46" s="1004"/>
      <c r="EA46" s="221"/>
    </row>
    <row r="47" spans="1:131" ht="26.25" customHeight="1" x14ac:dyDescent="0.2">
      <c r="A47" s="230">
        <v>20</v>
      </c>
      <c r="B47" s="1040"/>
      <c r="C47" s="1041"/>
      <c r="D47" s="1041"/>
      <c r="E47" s="1041"/>
      <c r="F47" s="1041"/>
      <c r="G47" s="1041"/>
      <c r="H47" s="1041"/>
      <c r="I47" s="1041"/>
      <c r="J47" s="1041"/>
      <c r="K47" s="1041"/>
      <c r="L47" s="1041"/>
      <c r="M47" s="1041"/>
      <c r="N47" s="1041"/>
      <c r="O47" s="1041"/>
      <c r="P47" s="1042"/>
      <c r="Q47" s="1048"/>
      <c r="R47" s="1049"/>
      <c r="S47" s="1049"/>
      <c r="T47" s="1049"/>
      <c r="U47" s="1049"/>
      <c r="V47" s="1049"/>
      <c r="W47" s="1049"/>
      <c r="X47" s="1049"/>
      <c r="Y47" s="1049"/>
      <c r="Z47" s="1049"/>
      <c r="AA47" s="1049"/>
      <c r="AB47" s="1049"/>
      <c r="AC47" s="1049"/>
      <c r="AD47" s="1049"/>
      <c r="AE47" s="1050"/>
      <c r="AF47" s="1045"/>
      <c r="AG47" s="1046"/>
      <c r="AH47" s="1046"/>
      <c r="AI47" s="1046"/>
      <c r="AJ47" s="1047"/>
      <c r="AK47" s="990"/>
      <c r="AL47" s="981"/>
      <c r="AM47" s="981"/>
      <c r="AN47" s="981"/>
      <c r="AO47" s="981"/>
      <c r="AP47" s="981"/>
      <c r="AQ47" s="981"/>
      <c r="AR47" s="981"/>
      <c r="AS47" s="981"/>
      <c r="AT47" s="981"/>
      <c r="AU47" s="981"/>
      <c r="AV47" s="981"/>
      <c r="AW47" s="981"/>
      <c r="AX47" s="981"/>
      <c r="AY47" s="981"/>
      <c r="AZ47" s="1051"/>
      <c r="BA47" s="1051"/>
      <c r="BB47" s="1051"/>
      <c r="BC47" s="1051"/>
      <c r="BD47" s="1051"/>
      <c r="BE47" s="982"/>
      <c r="BF47" s="982"/>
      <c r="BG47" s="982"/>
      <c r="BH47" s="982"/>
      <c r="BI47" s="983"/>
      <c r="BJ47" s="223"/>
      <c r="BK47" s="223"/>
      <c r="BL47" s="223"/>
      <c r="BM47" s="223"/>
      <c r="BN47" s="223"/>
      <c r="BO47" s="233"/>
      <c r="BP47" s="233"/>
      <c r="BQ47" s="230">
        <v>41</v>
      </c>
      <c r="BR47" s="231"/>
      <c r="BS47" s="1002"/>
      <c r="BT47" s="1003"/>
      <c r="BU47" s="1003"/>
      <c r="BV47" s="1003"/>
      <c r="BW47" s="1003"/>
      <c r="BX47" s="1003"/>
      <c r="BY47" s="1003"/>
      <c r="BZ47" s="1003"/>
      <c r="CA47" s="1003"/>
      <c r="CB47" s="1003"/>
      <c r="CC47" s="1003"/>
      <c r="CD47" s="1003"/>
      <c r="CE47" s="1003"/>
      <c r="CF47" s="1003"/>
      <c r="CG47" s="1024"/>
      <c r="CH47" s="999"/>
      <c r="CI47" s="1000"/>
      <c r="CJ47" s="1000"/>
      <c r="CK47" s="1000"/>
      <c r="CL47" s="1001"/>
      <c r="CM47" s="999"/>
      <c r="CN47" s="1000"/>
      <c r="CO47" s="1000"/>
      <c r="CP47" s="1000"/>
      <c r="CQ47" s="1001"/>
      <c r="CR47" s="999"/>
      <c r="CS47" s="1000"/>
      <c r="CT47" s="1000"/>
      <c r="CU47" s="1000"/>
      <c r="CV47" s="1001"/>
      <c r="CW47" s="999"/>
      <c r="CX47" s="1000"/>
      <c r="CY47" s="1000"/>
      <c r="CZ47" s="1000"/>
      <c r="DA47" s="1001"/>
      <c r="DB47" s="999"/>
      <c r="DC47" s="1000"/>
      <c r="DD47" s="1000"/>
      <c r="DE47" s="1000"/>
      <c r="DF47" s="1001"/>
      <c r="DG47" s="999"/>
      <c r="DH47" s="1000"/>
      <c r="DI47" s="1000"/>
      <c r="DJ47" s="1000"/>
      <c r="DK47" s="1001"/>
      <c r="DL47" s="999"/>
      <c r="DM47" s="1000"/>
      <c r="DN47" s="1000"/>
      <c r="DO47" s="1000"/>
      <c r="DP47" s="1001"/>
      <c r="DQ47" s="999"/>
      <c r="DR47" s="1000"/>
      <c r="DS47" s="1000"/>
      <c r="DT47" s="1000"/>
      <c r="DU47" s="1001"/>
      <c r="DV47" s="1002"/>
      <c r="DW47" s="1003"/>
      <c r="DX47" s="1003"/>
      <c r="DY47" s="1003"/>
      <c r="DZ47" s="1004"/>
      <c r="EA47" s="221"/>
    </row>
    <row r="48" spans="1:131" ht="26.25" customHeight="1" x14ac:dyDescent="0.2">
      <c r="A48" s="230">
        <v>21</v>
      </c>
      <c r="B48" s="1040"/>
      <c r="C48" s="1041"/>
      <c r="D48" s="1041"/>
      <c r="E48" s="1041"/>
      <c r="F48" s="1041"/>
      <c r="G48" s="1041"/>
      <c r="H48" s="1041"/>
      <c r="I48" s="1041"/>
      <c r="J48" s="1041"/>
      <c r="K48" s="1041"/>
      <c r="L48" s="1041"/>
      <c r="M48" s="1041"/>
      <c r="N48" s="1041"/>
      <c r="O48" s="1041"/>
      <c r="P48" s="1042"/>
      <c r="Q48" s="1048"/>
      <c r="R48" s="1049"/>
      <c r="S48" s="1049"/>
      <c r="T48" s="1049"/>
      <c r="U48" s="1049"/>
      <c r="V48" s="1049"/>
      <c r="W48" s="1049"/>
      <c r="X48" s="1049"/>
      <c r="Y48" s="1049"/>
      <c r="Z48" s="1049"/>
      <c r="AA48" s="1049"/>
      <c r="AB48" s="1049"/>
      <c r="AC48" s="1049"/>
      <c r="AD48" s="1049"/>
      <c r="AE48" s="1050"/>
      <c r="AF48" s="1045"/>
      <c r="AG48" s="1046"/>
      <c r="AH48" s="1046"/>
      <c r="AI48" s="1046"/>
      <c r="AJ48" s="1047"/>
      <c r="AK48" s="990"/>
      <c r="AL48" s="981"/>
      <c r="AM48" s="981"/>
      <c r="AN48" s="981"/>
      <c r="AO48" s="981"/>
      <c r="AP48" s="981"/>
      <c r="AQ48" s="981"/>
      <c r="AR48" s="981"/>
      <c r="AS48" s="981"/>
      <c r="AT48" s="981"/>
      <c r="AU48" s="981"/>
      <c r="AV48" s="981"/>
      <c r="AW48" s="981"/>
      <c r="AX48" s="981"/>
      <c r="AY48" s="981"/>
      <c r="AZ48" s="1051"/>
      <c r="BA48" s="1051"/>
      <c r="BB48" s="1051"/>
      <c r="BC48" s="1051"/>
      <c r="BD48" s="1051"/>
      <c r="BE48" s="982"/>
      <c r="BF48" s="982"/>
      <c r="BG48" s="982"/>
      <c r="BH48" s="982"/>
      <c r="BI48" s="983"/>
      <c r="BJ48" s="223"/>
      <c r="BK48" s="223"/>
      <c r="BL48" s="223"/>
      <c r="BM48" s="223"/>
      <c r="BN48" s="223"/>
      <c r="BO48" s="233"/>
      <c r="BP48" s="233"/>
      <c r="BQ48" s="230">
        <v>42</v>
      </c>
      <c r="BR48" s="231"/>
      <c r="BS48" s="1002"/>
      <c r="BT48" s="1003"/>
      <c r="BU48" s="1003"/>
      <c r="BV48" s="1003"/>
      <c r="BW48" s="1003"/>
      <c r="BX48" s="1003"/>
      <c r="BY48" s="1003"/>
      <c r="BZ48" s="1003"/>
      <c r="CA48" s="1003"/>
      <c r="CB48" s="1003"/>
      <c r="CC48" s="1003"/>
      <c r="CD48" s="1003"/>
      <c r="CE48" s="1003"/>
      <c r="CF48" s="1003"/>
      <c r="CG48" s="1024"/>
      <c r="CH48" s="999"/>
      <c r="CI48" s="1000"/>
      <c r="CJ48" s="1000"/>
      <c r="CK48" s="1000"/>
      <c r="CL48" s="1001"/>
      <c r="CM48" s="999"/>
      <c r="CN48" s="1000"/>
      <c r="CO48" s="1000"/>
      <c r="CP48" s="1000"/>
      <c r="CQ48" s="1001"/>
      <c r="CR48" s="999"/>
      <c r="CS48" s="1000"/>
      <c r="CT48" s="1000"/>
      <c r="CU48" s="1000"/>
      <c r="CV48" s="1001"/>
      <c r="CW48" s="999"/>
      <c r="CX48" s="1000"/>
      <c r="CY48" s="1000"/>
      <c r="CZ48" s="1000"/>
      <c r="DA48" s="1001"/>
      <c r="DB48" s="999"/>
      <c r="DC48" s="1000"/>
      <c r="DD48" s="1000"/>
      <c r="DE48" s="1000"/>
      <c r="DF48" s="1001"/>
      <c r="DG48" s="999"/>
      <c r="DH48" s="1000"/>
      <c r="DI48" s="1000"/>
      <c r="DJ48" s="1000"/>
      <c r="DK48" s="1001"/>
      <c r="DL48" s="999"/>
      <c r="DM48" s="1000"/>
      <c r="DN48" s="1000"/>
      <c r="DO48" s="1000"/>
      <c r="DP48" s="1001"/>
      <c r="DQ48" s="999"/>
      <c r="DR48" s="1000"/>
      <c r="DS48" s="1000"/>
      <c r="DT48" s="1000"/>
      <c r="DU48" s="1001"/>
      <c r="DV48" s="1002"/>
      <c r="DW48" s="1003"/>
      <c r="DX48" s="1003"/>
      <c r="DY48" s="1003"/>
      <c r="DZ48" s="1004"/>
      <c r="EA48" s="221"/>
    </row>
    <row r="49" spans="1:131" ht="26.25" customHeight="1" x14ac:dyDescent="0.2">
      <c r="A49" s="230">
        <v>22</v>
      </c>
      <c r="B49" s="1040"/>
      <c r="C49" s="1041"/>
      <c r="D49" s="1041"/>
      <c r="E49" s="1041"/>
      <c r="F49" s="1041"/>
      <c r="G49" s="1041"/>
      <c r="H49" s="1041"/>
      <c r="I49" s="1041"/>
      <c r="J49" s="1041"/>
      <c r="K49" s="1041"/>
      <c r="L49" s="1041"/>
      <c r="M49" s="1041"/>
      <c r="N49" s="1041"/>
      <c r="O49" s="1041"/>
      <c r="P49" s="1042"/>
      <c r="Q49" s="1048"/>
      <c r="R49" s="1049"/>
      <c r="S49" s="1049"/>
      <c r="T49" s="1049"/>
      <c r="U49" s="1049"/>
      <c r="V49" s="1049"/>
      <c r="W49" s="1049"/>
      <c r="X49" s="1049"/>
      <c r="Y49" s="1049"/>
      <c r="Z49" s="1049"/>
      <c r="AA49" s="1049"/>
      <c r="AB49" s="1049"/>
      <c r="AC49" s="1049"/>
      <c r="AD49" s="1049"/>
      <c r="AE49" s="1050"/>
      <c r="AF49" s="1045"/>
      <c r="AG49" s="1046"/>
      <c r="AH49" s="1046"/>
      <c r="AI49" s="1046"/>
      <c r="AJ49" s="1047"/>
      <c r="AK49" s="990"/>
      <c r="AL49" s="981"/>
      <c r="AM49" s="981"/>
      <c r="AN49" s="981"/>
      <c r="AO49" s="981"/>
      <c r="AP49" s="981"/>
      <c r="AQ49" s="981"/>
      <c r="AR49" s="981"/>
      <c r="AS49" s="981"/>
      <c r="AT49" s="981"/>
      <c r="AU49" s="981"/>
      <c r="AV49" s="981"/>
      <c r="AW49" s="981"/>
      <c r="AX49" s="981"/>
      <c r="AY49" s="981"/>
      <c r="AZ49" s="1051"/>
      <c r="BA49" s="1051"/>
      <c r="BB49" s="1051"/>
      <c r="BC49" s="1051"/>
      <c r="BD49" s="1051"/>
      <c r="BE49" s="982"/>
      <c r="BF49" s="982"/>
      <c r="BG49" s="982"/>
      <c r="BH49" s="982"/>
      <c r="BI49" s="983"/>
      <c r="BJ49" s="223"/>
      <c r="BK49" s="223"/>
      <c r="BL49" s="223"/>
      <c r="BM49" s="223"/>
      <c r="BN49" s="223"/>
      <c r="BO49" s="233"/>
      <c r="BP49" s="233"/>
      <c r="BQ49" s="230">
        <v>43</v>
      </c>
      <c r="BR49" s="231"/>
      <c r="BS49" s="1002"/>
      <c r="BT49" s="1003"/>
      <c r="BU49" s="1003"/>
      <c r="BV49" s="1003"/>
      <c r="BW49" s="1003"/>
      <c r="BX49" s="1003"/>
      <c r="BY49" s="1003"/>
      <c r="BZ49" s="1003"/>
      <c r="CA49" s="1003"/>
      <c r="CB49" s="1003"/>
      <c r="CC49" s="1003"/>
      <c r="CD49" s="1003"/>
      <c r="CE49" s="1003"/>
      <c r="CF49" s="1003"/>
      <c r="CG49" s="1024"/>
      <c r="CH49" s="999"/>
      <c r="CI49" s="1000"/>
      <c r="CJ49" s="1000"/>
      <c r="CK49" s="1000"/>
      <c r="CL49" s="1001"/>
      <c r="CM49" s="999"/>
      <c r="CN49" s="1000"/>
      <c r="CO49" s="1000"/>
      <c r="CP49" s="1000"/>
      <c r="CQ49" s="1001"/>
      <c r="CR49" s="999"/>
      <c r="CS49" s="1000"/>
      <c r="CT49" s="1000"/>
      <c r="CU49" s="1000"/>
      <c r="CV49" s="1001"/>
      <c r="CW49" s="999"/>
      <c r="CX49" s="1000"/>
      <c r="CY49" s="1000"/>
      <c r="CZ49" s="1000"/>
      <c r="DA49" s="1001"/>
      <c r="DB49" s="999"/>
      <c r="DC49" s="1000"/>
      <c r="DD49" s="1000"/>
      <c r="DE49" s="1000"/>
      <c r="DF49" s="1001"/>
      <c r="DG49" s="999"/>
      <c r="DH49" s="1000"/>
      <c r="DI49" s="1000"/>
      <c r="DJ49" s="1000"/>
      <c r="DK49" s="1001"/>
      <c r="DL49" s="999"/>
      <c r="DM49" s="1000"/>
      <c r="DN49" s="1000"/>
      <c r="DO49" s="1000"/>
      <c r="DP49" s="1001"/>
      <c r="DQ49" s="999"/>
      <c r="DR49" s="1000"/>
      <c r="DS49" s="1000"/>
      <c r="DT49" s="1000"/>
      <c r="DU49" s="1001"/>
      <c r="DV49" s="1002"/>
      <c r="DW49" s="1003"/>
      <c r="DX49" s="1003"/>
      <c r="DY49" s="1003"/>
      <c r="DZ49" s="1004"/>
      <c r="EA49" s="221"/>
    </row>
    <row r="50" spans="1:131" ht="26.25" customHeight="1" x14ac:dyDescent="0.2">
      <c r="A50" s="230">
        <v>23</v>
      </c>
      <c r="B50" s="1040"/>
      <c r="C50" s="1041"/>
      <c r="D50" s="1041"/>
      <c r="E50" s="1041"/>
      <c r="F50" s="1041"/>
      <c r="G50" s="1041"/>
      <c r="H50" s="1041"/>
      <c r="I50" s="1041"/>
      <c r="J50" s="1041"/>
      <c r="K50" s="1041"/>
      <c r="L50" s="1041"/>
      <c r="M50" s="1041"/>
      <c r="N50" s="1041"/>
      <c r="O50" s="1041"/>
      <c r="P50" s="1042"/>
      <c r="Q50" s="1043"/>
      <c r="R50" s="1035"/>
      <c r="S50" s="1035"/>
      <c r="T50" s="1035"/>
      <c r="U50" s="1035"/>
      <c r="V50" s="1035"/>
      <c r="W50" s="1035"/>
      <c r="X50" s="1035"/>
      <c r="Y50" s="1035"/>
      <c r="Z50" s="1035"/>
      <c r="AA50" s="1035"/>
      <c r="AB50" s="1035"/>
      <c r="AC50" s="1035"/>
      <c r="AD50" s="1035"/>
      <c r="AE50" s="1044"/>
      <c r="AF50" s="1045"/>
      <c r="AG50" s="1046"/>
      <c r="AH50" s="1046"/>
      <c r="AI50" s="1046"/>
      <c r="AJ50" s="1047"/>
      <c r="AK50" s="1034"/>
      <c r="AL50" s="1035"/>
      <c r="AM50" s="1035"/>
      <c r="AN50" s="1035"/>
      <c r="AO50" s="1035"/>
      <c r="AP50" s="1035"/>
      <c r="AQ50" s="1035"/>
      <c r="AR50" s="1035"/>
      <c r="AS50" s="1035"/>
      <c r="AT50" s="1035"/>
      <c r="AU50" s="1035"/>
      <c r="AV50" s="1035"/>
      <c r="AW50" s="1035"/>
      <c r="AX50" s="1035"/>
      <c r="AY50" s="1035"/>
      <c r="AZ50" s="1036"/>
      <c r="BA50" s="1036"/>
      <c r="BB50" s="1036"/>
      <c r="BC50" s="1036"/>
      <c r="BD50" s="1036"/>
      <c r="BE50" s="982"/>
      <c r="BF50" s="982"/>
      <c r="BG50" s="982"/>
      <c r="BH50" s="982"/>
      <c r="BI50" s="983"/>
      <c r="BJ50" s="223"/>
      <c r="BK50" s="223"/>
      <c r="BL50" s="223"/>
      <c r="BM50" s="223"/>
      <c r="BN50" s="223"/>
      <c r="BO50" s="233"/>
      <c r="BP50" s="233"/>
      <c r="BQ50" s="230">
        <v>44</v>
      </c>
      <c r="BR50" s="231"/>
      <c r="BS50" s="1002"/>
      <c r="BT50" s="1003"/>
      <c r="BU50" s="1003"/>
      <c r="BV50" s="1003"/>
      <c r="BW50" s="1003"/>
      <c r="BX50" s="1003"/>
      <c r="BY50" s="1003"/>
      <c r="BZ50" s="1003"/>
      <c r="CA50" s="1003"/>
      <c r="CB50" s="1003"/>
      <c r="CC50" s="1003"/>
      <c r="CD50" s="1003"/>
      <c r="CE50" s="1003"/>
      <c r="CF50" s="1003"/>
      <c r="CG50" s="1024"/>
      <c r="CH50" s="999"/>
      <c r="CI50" s="1000"/>
      <c r="CJ50" s="1000"/>
      <c r="CK50" s="1000"/>
      <c r="CL50" s="1001"/>
      <c r="CM50" s="999"/>
      <c r="CN50" s="1000"/>
      <c r="CO50" s="1000"/>
      <c r="CP50" s="1000"/>
      <c r="CQ50" s="1001"/>
      <c r="CR50" s="999"/>
      <c r="CS50" s="1000"/>
      <c r="CT50" s="1000"/>
      <c r="CU50" s="1000"/>
      <c r="CV50" s="1001"/>
      <c r="CW50" s="999"/>
      <c r="CX50" s="1000"/>
      <c r="CY50" s="1000"/>
      <c r="CZ50" s="1000"/>
      <c r="DA50" s="1001"/>
      <c r="DB50" s="999"/>
      <c r="DC50" s="1000"/>
      <c r="DD50" s="1000"/>
      <c r="DE50" s="1000"/>
      <c r="DF50" s="1001"/>
      <c r="DG50" s="999"/>
      <c r="DH50" s="1000"/>
      <c r="DI50" s="1000"/>
      <c r="DJ50" s="1000"/>
      <c r="DK50" s="1001"/>
      <c r="DL50" s="999"/>
      <c r="DM50" s="1000"/>
      <c r="DN50" s="1000"/>
      <c r="DO50" s="1000"/>
      <c r="DP50" s="1001"/>
      <c r="DQ50" s="999"/>
      <c r="DR50" s="1000"/>
      <c r="DS50" s="1000"/>
      <c r="DT50" s="1000"/>
      <c r="DU50" s="1001"/>
      <c r="DV50" s="1002"/>
      <c r="DW50" s="1003"/>
      <c r="DX50" s="1003"/>
      <c r="DY50" s="1003"/>
      <c r="DZ50" s="1004"/>
      <c r="EA50" s="221"/>
    </row>
    <row r="51" spans="1:131" ht="26.25" customHeight="1" x14ac:dyDescent="0.2">
      <c r="A51" s="230">
        <v>24</v>
      </c>
      <c r="B51" s="1040"/>
      <c r="C51" s="1041"/>
      <c r="D51" s="1041"/>
      <c r="E51" s="1041"/>
      <c r="F51" s="1041"/>
      <c r="G51" s="1041"/>
      <c r="H51" s="1041"/>
      <c r="I51" s="1041"/>
      <c r="J51" s="1041"/>
      <c r="K51" s="1041"/>
      <c r="L51" s="1041"/>
      <c r="M51" s="1041"/>
      <c r="N51" s="1041"/>
      <c r="O51" s="1041"/>
      <c r="P51" s="1042"/>
      <c r="Q51" s="1043"/>
      <c r="R51" s="1035"/>
      <c r="S51" s="1035"/>
      <c r="T51" s="1035"/>
      <c r="U51" s="1035"/>
      <c r="V51" s="1035"/>
      <c r="W51" s="1035"/>
      <c r="X51" s="1035"/>
      <c r="Y51" s="1035"/>
      <c r="Z51" s="1035"/>
      <c r="AA51" s="1035"/>
      <c r="AB51" s="1035"/>
      <c r="AC51" s="1035"/>
      <c r="AD51" s="1035"/>
      <c r="AE51" s="1044"/>
      <c r="AF51" s="1045"/>
      <c r="AG51" s="1046"/>
      <c r="AH51" s="1046"/>
      <c r="AI51" s="1046"/>
      <c r="AJ51" s="1047"/>
      <c r="AK51" s="1034"/>
      <c r="AL51" s="1035"/>
      <c r="AM51" s="1035"/>
      <c r="AN51" s="1035"/>
      <c r="AO51" s="1035"/>
      <c r="AP51" s="1035"/>
      <c r="AQ51" s="1035"/>
      <c r="AR51" s="1035"/>
      <c r="AS51" s="1035"/>
      <c r="AT51" s="1035"/>
      <c r="AU51" s="1035"/>
      <c r="AV51" s="1035"/>
      <c r="AW51" s="1035"/>
      <c r="AX51" s="1035"/>
      <c r="AY51" s="1035"/>
      <c r="AZ51" s="1036"/>
      <c r="BA51" s="1036"/>
      <c r="BB51" s="1036"/>
      <c r="BC51" s="1036"/>
      <c r="BD51" s="1036"/>
      <c r="BE51" s="982"/>
      <c r="BF51" s="982"/>
      <c r="BG51" s="982"/>
      <c r="BH51" s="982"/>
      <c r="BI51" s="983"/>
      <c r="BJ51" s="223"/>
      <c r="BK51" s="223"/>
      <c r="BL51" s="223"/>
      <c r="BM51" s="223"/>
      <c r="BN51" s="223"/>
      <c r="BO51" s="233"/>
      <c r="BP51" s="233"/>
      <c r="BQ51" s="230">
        <v>45</v>
      </c>
      <c r="BR51" s="231"/>
      <c r="BS51" s="1002"/>
      <c r="BT51" s="1003"/>
      <c r="BU51" s="1003"/>
      <c r="BV51" s="1003"/>
      <c r="BW51" s="1003"/>
      <c r="BX51" s="1003"/>
      <c r="BY51" s="1003"/>
      <c r="BZ51" s="1003"/>
      <c r="CA51" s="1003"/>
      <c r="CB51" s="1003"/>
      <c r="CC51" s="1003"/>
      <c r="CD51" s="1003"/>
      <c r="CE51" s="1003"/>
      <c r="CF51" s="1003"/>
      <c r="CG51" s="1024"/>
      <c r="CH51" s="999"/>
      <c r="CI51" s="1000"/>
      <c r="CJ51" s="1000"/>
      <c r="CK51" s="1000"/>
      <c r="CL51" s="1001"/>
      <c r="CM51" s="999"/>
      <c r="CN51" s="1000"/>
      <c r="CO51" s="1000"/>
      <c r="CP51" s="1000"/>
      <c r="CQ51" s="1001"/>
      <c r="CR51" s="999"/>
      <c r="CS51" s="1000"/>
      <c r="CT51" s="1000"/>
      <c r="CU51" s="1000"/>
      <c r="CV51" s="1001"/>
      <c r="CW51" s="999"/>
      <c r="CX51" s="1000"/>
      <c r="CY51" s="1000"/>
      <c r="CZ51" s="1000"/>
      <c r="DA51" s="1001"/>
      <c r="DB51" s="999"/>
      <c r="DC51" s="1000"/>
      <c r="DD51" s="1000"/>
      <c r="DE51" s="1000"/>
      <c r="DF51" s="1001"/>
      <c r="DG51" s="999"/>
      <c r="DH51" s="1000"/>
      <c r="DI51" s="1000"/>
      <c r="DJ51" s="1000"/>
      <c r="DK51" s="1001"/>
      <c r="DL51" s="999"/>
      <c r="DM51" s="1000"/>
      <c r="DN51" s="1000"/>
      <c r="DO51" s="1000"/>
      <c r="DP51" s="1001"/>
      <c r="DQ51" s="999"/>
      <c r="DR51" s="1000"/>
      <c r="DS51" s="1000"/>
      <c r="DT51" s="1000"/>
      <c r="DU51" s="1001"/>
      <c r="DV51" s="1002"/>
      <c r="DW51" s="1003"/>
      <c r="DX51" s="1003"/>
      <c r="DY51" s="1003"/>
      <c r="DZ51" s="1004"/>
      <c r="EA51" s="221"/>
    </row>
    <row r="52" spans="1:131" ht="26.25" customHeight="1" x14ac:dyDescent="0.2">
      <c r="A52" s="230">
        <v>25</v>
      </c>
      <c r="B52" s="1040"/>
      <c r="C52" s="1041"/>
      <c r="D52" s="1041"/>
      <c r="E52" s="1041"/>
      <c r="F52" s="1041"/>
      <c r="G52" s="1041"/>
      <c r="H52" s="1041"/>
      <c r="I52" s="1041"/>
      <c r="J52" s="1041"/>
      <c r="K52" s="1041"/>
      <c r="L52" s="1041"/>
      <c r="M52" s="1041"/>
      <c r="N52" s="1041"/>
      <c r="O52" s="1041"/>
      <c r="P52" s="1042"/>
      <c r="Q52" s="1043"/>
      <c r="R52" s="1035"/>
      <c r="S52" s="1035"/>
      <c r="T52" s="1035"/>
      <c r="U52" s="1035"/>
      <c r="V52" s="1035"/>
      <c r="W52" s="1035"/>
      <c r="X52" s="1035"/>
      <c r="Y52" s="1035"/>
      <c r="Z52" s="1035"/>
      <c r="AA52" s="1035"/>
      <c r="AB52" s="1035"/>
      <c r="AC52" s="1035"/>
      <c r="AD52" s="1035"/>
      <c r="AE52" s="1044"/>
      <c r="AF52" s="1045"/>
      <c r="AG52" s="1046"/>
      <c r="AH52" s="1046"/>
      <c r="AI52" s="1046"/>
      <c r="AJ52" s="1047"/>
      <c r="AK52" s="1034"/>
      <c r="AL52" s="1035"/>
      <c r="AM52" s="1035"/>
      <c r="AN52" s="1035"/>
      <c r="AO52" s="1035"/>
      <c r="AP52" s="1035"/>
      <c r="AQ52" s="1035"/>
      <c r="AR52" s="1035"/>
      <c r="AS52" s="1035"/>
      <c r="AT52" s="1035"/>
      <c r="AU52" s="1035"/>
      <c r="AV52" s="1035"/>
      <c r="AW52" s="1035"/>
      <c r="AX52" s="1035"/>
      <c r="AY52" s="1035"/>
      <c r="AZ52" s="1036"/>
      <c r="BA52" s="1036"/>
      <c r="BB52" s="1036"/>
      <c r="BC52" s="1036"/>
      <c r="BD52" s="1036"/>
      <c r="BE52" s="982"/>
      <c r="BF52" s="982"/>
      <c r="BG52" s="982"/>
      <c r="BH52" s="982"/>
      <c r="BI52" s="983"/>
      <c r="BJ52" s="223"/>
      <c r="BK52" s="223"/>
      <c r="BL52" s="223"/>
      <c r="BM52" s="223"/>
      <c r="BN52" s="223"/>
      <c r="BO52" s="233"/>
      <c r="BP52" s="233"/>
      <c r="BQ52" s="230">
        <v>46</v>
      </c>
      <c r="BR52" s="231"/>
      <c r="BS52" s="1002"/>
      <c r="BT52" s="1003"/>
      <c r="BU52" s="1003"/>
      <c r="BV52" s="1003"/>
      <c r="BW52" s="1003"/>
      <c r="BX52" s="1003"/>
      <c r="BY52" s="1003"/>
      <c r="BZ52" s="1003"/>
      <c r="CA52" s="1003"/>
      <c r="CB52" s="1003"/>
      <c r="CC52" s="1003"/>
      <c r="CD52" s="1003"/>
      <c r="CE52" s="1003"/>
      <c r="CF52" s="1003"/>
      <c r="CG52" s="1024"/>
      <c r="CH52" s="999"/>
      <c r="CI52" s="1000"/>
      <c r="CJ52" s="1000"/>
      <c r="CK52" s="1000"/>
      <c r="CL52" s="1001"/>
      <c r="CM52" s="999"/>
      <c r="CN52" s="1000"/>
      <c r="CO52" s="1000"/>
      <c r="CP52" s="1000"/>
      <c r="CQ52" s="1001"/>
      <c r="CR52" s="999"/>
      <c r="CS52" s="1000"/>
      <c r="CT52" s="1000"/>
      <c r="CU52" s="1000"/>
      <c r="CV52" s="1001"/>
      <c r="CW52" s="999"/>
      <c r="CX52" s="1000"/>
      <c r="CY52" s="1000"/>
      <c r="CZ52" s="1000"/>
      <c r="DA52" s="1001"/>
      <c r="DB52" s="999"/>
      <c r="DC52" s="1000"/>
      <c r="DD52" s="1000"/>
      <c r="DE52" s="1000"/>
      <c r="DF52" s="1001"/>
      <c r="DG52" s="999"/>
      <c r="DH52" s="1000"/>
      <c r="DI52" s="1000"/>
      <c r="DJ52" s="1000"/>
      <c r="DK52" s="1001"/>
      <c r="DL52" s="999"/>
      <c r="DM52" s="1000"/>
      <c r="DN52" s="1000"/>
      <c r="DO52" s="1000"/>
      <c r="DP52" s="1001"/>
      <c r="DQ52" s="999"/>
      <c r="DR52" s="1000"/>
      <c r="DS52" s="1000"/>
      <c r="DT52" s="1000"/>
      <c r="DU52" s="1001"/>
      <c r="DV52" s="1002"/>
      <c r="DW52" s="1003"/>
      <c r="DX52" s="1003"/>
      <c r="DY52" s="1003"/>
      <c r="DZ52" s="1004"/>
      <c r="EA52" s="221"/>
    </row>
    <row r="53" spans="1:131" ht="26.25" customHeight="1" x14ac:dyDescent="0.2">
      <c r="A53" s="230">
        <v>26</v>
      </c>
      <c r="B53" s="1040"/>
      <c r="C53" s="1041"/>
      <c r="D53" s="1041"/>
      <c r="E53" s="1041"/>
      <c r="F53" s="1041"/>
      <c r="G53" s="1041"/>
      <c r="H53" s="1041"/>
      <c r="I53" s="1041"/>
      <c r="J53" s="1041"/>
      <c r="K53" s="1041"/>
      <c r="L53" s="1041"/>
      <c r="M53" s="1041"/>
      <c r="N53" s="1041"/>
      <c r="O53" s="1041"/>
      <c r="P53" s="1042"/>
      <c r="Q53" s="1043"/>
      <c r="R53" s="1035"/>
      <c r="S53" s="1035"/>
      <c r="T53" s="1035"/>
      <c r="U53" s="1035"/>
      <c r="V53" s="1035"/>
      <c r="W53" s="1035"/>
      <c r="X53" s="1035"/>
      <c r="Y53" s="1035"/>
      <c r="Z53" s="1035"/>
      <c r="AA53" s="1035"/>
      <c r="AB53" s="1035"/>
      <c r="AC53" s="1035"/>
      <c r="AD53" s="1035"/>
      <c r="AE53" s="1044"/>
      <c r="AF53" s="1045"/>
      <c r="AG53" s="1046"/>
      <c r="AH53" s="1046"/>
      <c r="AI53" s="1046"/>
      <c r="AJ53" s="1047"/>
      <c r="AK53" s="1034"/>
      <c r="AL53" s="1035"/>
      <c r="AM53" s="1035"/>
      <c r="AN53" s="1035"/>
      <c r="AO53" s="1035"/>
      <c r="AP53" s="1035"/>
      <c r="AQ53" s="1035"/>
      <c r="AR53" s="1035"/>
      <c r="AS53" s="1035"/>
      <c r="AT53" s="1035"/>
      <c r="AU53" s="1035"/>
      <c r="AV53" s="1035"/>
      <c r="AW53" s="1035"/>
      <c r="AX53" s="1035"/>
      <c r="AY53" s="1035"/>
      <c r="AZ53" s="1036"/>
      <c r="BA53" s="1036"/>
      <c r="BB53" s="1036"/>
      <c r="BC53" s="1036"/>
      <c r="BD53" s="1036"/>
      <c r="BE53" s="982"/>
      <c r="BF53" s="982"/>
      <c r="BG53" s="982"/>
      <c r="BH53" s="982"/>
      <c r="BI53" s="983"/>
      <c r="BJ53" s="223"/>
      <c r="BK53" s="223"/>
      <c r="BL53" s="223"/>
      <c r="BM53" s="223"/>
      <c r="BN53" s="223"/>
      <c r="BO53" s="233"/>
      <c r="BP53" s="233"/>
      <c r="BQ53" s="230">
        <v>47</v>
      </c>
      <c r="BR53" s="231"/>
      <c r="BS53" s="1002"/>
      <c r="BT53" s="1003"/>
      <c r="BU53" s="1003"/>
      <c r="BV53" s="1003"/>
      <c r="BW53" s="1003"/>
      <c r="BX53" s="1003"/>
      <c r="BY53" s="1003"/>
      <c r="BZ53" s="1003"/>
      <c r="CA53" s="1003"/>
      <c r="CB53" s="1003"/>
      <c r="CC53" s="1003"/>
      <c r="CD53" s="1003"/>
      <c r="CE53" s="1003"/>
      <c r="CF53" s="1003"/>
      <c r="CG53" s="1024"/>
      <c r="CH53" s="999"/>
      <c r="CI53" s="1000"/>
      <c r="CJ53" s="1000"/>
      <c r="CK53" s="1000"/>
      <c r="CL53" s="1001"/>
      <c r="CM53" s="999"/>
      <c r="CN53" s="1000"/>
      <c r="CO53" s="1000"/>
      <c r="CP53" s="1000"/>
      <c r="CQ53" s="1001"/>
      <c r="CR53" s="999"/>
      <c r="CS53" s="1000"/>
      <c r="CT53" s="1000"/>
      <c r="CU53" s="1000"/>
      <c r="CV53" s="1001"/>
      <c r="CW53" s="999"/>
      <c r="CX53" s="1000"/>
      <c r="CY53" s="1000"/>
      <c r="CZ53" s="1000"/>
      <c r="DA53" s="1001"/>
      <c r="DB53" s="999"/>
      <c r="DC53" s="1000"/>
      <c r="DD53" s="1000"/>
      <c r="DE53" s="1000"/>
      <c r="DF53" s="1001"/>
      <c r="DG53" s="999"/>
      <c r="DH53" s="1000"/>
      <c r="DI53" s="1000"/>
      <c r="DJ53" s="1000"/>
      <c r="DK53" s="1001"/>
      <c r="DL53" s="999"/>
      <c r="DM53" s="1000"/>
      <c r="DN53" s="1000"/>
      <c r="DO53" s="1000"/>
      <c r="DP53" s="1001"/>
      <c r="DQ53" s="999"/>
      <c r="DR53" s="1000"/>
      <c r="DS53" s="1000"/>
      <c r="DT53" s="1000"/>
      <c r="DU53" s="1001"/>
      <c r="DV53" s="1002"/>
      <c r="DW53" s="1003"/>
      <c r="DX53" s="1003"/>
      <c r="DY53" s="1003"/>
      <c r="DZ53" s="1004"/>
      <c r="EA53" s="221"/>
    </row>
    <row r="54" spans="1:131" ht="26.25" customHeight="1" x14ac:dyDescent="0.2">
      <c r="A54" s="230">
        <v>27</v>
      </c>
      <c r="B54" s="1040"/>
      <c r="C54" s="1041"/>
      <c r="D54" s="1041"/>
      <c r="E54" s="1041"/>
      <c r="F54" s="1041"/>
      <c r="G54" s="1041"/>
      <c r="H54" s="1041"/>
      <c r="I54" s="1041"/>
      <c r="J54" s="1041"/>
      <c r="K54" s="1041"/>
      <c r="L54" s="1041"/>
      <c r="M54" s="1041"/>
      <c r="N54" s="1041"/>
      <c r="O54" s="1041"/>
      <c r="P54" s="1042"/>
      <c r="Q54" s="1043"/>
      <c r="R54" s="1035"/>
      <c r="S54" s="1035"/>
      <c r="T54" s="1035"/>
      <c r="U54" s="1035"/>
      <c r="V54" s="1035"/>
      <c r="W54" s="1035"/>
      <c r="X54" s="1035"/>
      <c r="Y54" s="1035"/>
      <c r="Z54" s="1035"/>
      <c r="AA54" s="1035"/>
      <c r="AB54" s="1035"/>
      <c r="AC54" s="1035"/>
      <c r="AD54" s="1035"/>
      <c r="AE54" s="1044"/>
      <c r="AF54" s="1045"/>
      <c r="AG54" s="1046"/>
      <c r="AH54" s="1046"/>
      <c r="AI54" s="1046"/>
      <c r="AJ54" s="1047"/>
      <c r="AK54" s="1034"/>
      <c r="AL54" s="1035"/>
      <c r="AM54" s="1035"/>
      <c r="AN54" s="1035"/>
      <c r="AO54" s="1035"/>
      <c r="AP54" s="1035"/>
      <c r="AQ54" s="1035"/>
      <c r="AR54" s="1035"/>
      <c r="AS54" s="1035"/>
      <c r="AT54" s="1035"/>
      <c r="AU54" s="1035"/>
      <c r="AV54" s="1035"/>
      <c r="AW54" s="1035"/>
      <c r="AX54" s="1035"/>
      <c r="AY54" s="1035"/>
      <c r="AZ54" s="1036"/>
      <c r="BA54" s="1036"/>
      <c r="BB54" s="1036"/>
      <c r="BC54" s="1036"/>
      <c r="BD54" s="1036"/>
      <c r="BE54" s="982"/>
      <c r="BF54" s="982"/>
      <c r="BG54" s="982"/>
      <c r="BH54" s="982"/>
      <c r="BI54" s="983"/>
      <c r="BJ54" s="223"/>
      <c r="BK54" s="223"/>
      <c r="BL54" s="223"/>
      <c r="BM54" s="223"/>
      <c r="BN54" s="223"/>
      <c r="BO54" s="233"/>
      <c r="BP54" s="233"/>
      <c r="BQ54" s="230">
        <v>48</v>
      </c>
      <c r="BR54" s="231"/>
      <c r="BS54" s="1002"/>
      <c r="BT54" s="1003"/>
      <c r="BU54" s="1003"/>
      <c r="BV54" s="1003"/>
      <c r="BW54" s="1003"/>
      <c r="BX54" s="1003"/>
      <c r="BY54" s="1003"/>
      <c r="BZ54" s="1003"/>
      <c r="CA54" s="1003"/>
      <c r="CB54" s="1003"/>
      <c r="CC54" s="1003"/>
      <c r="CD54" s="1003"/>
      <c r="CE54" s="1003"/>
      <c r="CF54" s="1003"/>
      <c r="CG54" s="1024"/>
      <c r="CH54" s="999"/>
      <c r="CI54" s="1000"/>
      <c r="CJ54" s="1000"/>
      <c r="CK54" s="1000"/>
      <c r="CL54" s="1001"/>
      <c r="CM54" s="999"/>
      <c r="CN54" s="1000"/>
      <c r="CO54" s="1000"/>
      <c r="CP54" s="1000"/>
      <c r="CQ54" s="1001"/>
      <c r="CR54" s="999"/>
      <c r="CS54" s="1000"/>
      <c r="CT54" s="1000"/>
      <c r="CU54" s="1000"/>
      <c r="CV54" s="1001"/>
      <c r="CW54" s="999"/>
      <c r="CX54" s="1000"/>
      <c r="CY54" s="1000"/>
      <c r="CZ54" s="1000"/>
      <c r="DA54" s="1001"/>
      <c r="DB54" s="999"/>
      <c r="DC54" s="1000"/>
      <c r="DD54" s="1000"/>
      <c r="DE54" s="1000"/>
      <c r="DF54" s="1001"/>
      <c r="DG54" s="999"/>
      <c r="DH54" s="1000"/>
      <c r="DI54" s="1000"/>
      <c r="DJ54" s="1000"/>
      <c r="DK54" s="1001"/>
      <c r="DL54" s="999"/>
      <c r="DM54" s="1000"/>
      <c r="DN54" s="1000"/>
      <c r="DO54" s="1000"/>
      <c r="DP54" s="1001"/>
      <c r="DQ54" s="999"/>
      <c r="DR54" s="1000"/>
      <c r="DS54" s="1000"/>
      <c r="DT54" s="1000"/>
      <c r="DU54" s="1001"/>
      <c r="DV54" s="1002"/>
      <c r="DW54" s="1003"/>
      <c r="DX54" s="1003"/>
      <c r="DY54" s="1003"/>
      <c r="DZ54" s="1004"/>
      <c r="EA54" s="221"/>
    </row>
    <row r="55" spans="1:131" ht="26.25" customHeight="1" x14ac:dyDescent="0.2">
      <c r="A55" s="230">
        <v>28</v>
      </c>
      <c r="B55" s="1040"/>
      <c r="C55" s="1041"/>
      <c r="D55" s="1041"/>
      <c r="E55" s="1041"/>
      <c r="F55" s="1041"/>
      <c r="G55" s="1041"/>
      <c r="H55" s="1041"/>
      <c r="I55" s="1041"/>
      <c r="J55" s="1041"/>
      <c r="K55" s="1041"/>
      <c r="L55" s="1041"/>
      <c r="M55" s="1041"/>
      <c r="N55" s="1041"/>
      <c r="O55" s="1041"/>
      <c r="P55" s="1042"/>
      <c r="Q55" s="1043"/>
      <c r="R55" s="1035"/>
      <c r="S55" s="1035"/>
      <c r="T55" s="1035"/>
      <c r="U55" s="1035"/>
      <c r="V55" s="1035"/>
      <c r="W55" s="1035"/>
      <c r="X55" s="1035"/>
      <c r="Y55" s="1035"/>
      <c r="Z55" s="1035"/>
      <c r="AA55" s="1035"/>
      <c r="AB55" s="1035"/>
      <c r="AC55" s="1035"/>
      <c r="AD55" s="1035"/>
      <c r="AE55" s="1044"/>
      <c r="AF55" s="1045"/>
      <c r="AG55" s="1046"/>
      <c r="AH55" s="1046"/>
      <c r="AI55" s="1046"/>
      <c r="AJ55" s="1047"/>
      <c r="AK55" s="1034"/>
      <c r="AL55" s="1035"/>
      <c r="AM55" s="1035"/>
      <c r="AN55" s="1035"/>
      <c r="AO55" s="1035"/>
      <c r="AP55" s="1035"/>
      <c r="AQ55" s="1035"/>
      <c r="AR55" s="1035"/>
      <c r="AS55" s="1035"/>
      <c r="AT55" s="1035"/>
      <c r="AU55" s="1035"/>
      <c r="AV55" s="1035"/>
      <c r="AW55" s="1035"/>
      <c r="AX55" s="1035"/>
      <c r="AY55" s="1035"/>
      <c r="AZ55" s="1036"/>
      <c r="BA55" s="1036"/>
      <c r="BB55" s="1036"/>
      <c r="BC55" s="1036"/>
      <c r="BD55" s="1036"/>
      <c r="BE55" s="982"/>
      <c r="BF55" s="982"/>
      <c r="BG55" s="982"/>
      <c r="BH55" s="982"/>
      <c r="BI55" s="983"/>
      <c r="BJ55" s="223"/>
      <c r="BK55" s="223"/>
      <c r="BL55" s="223"/>
      <c r="BM55" s="223"/>
      <c r="BN55" s="223"/>
      <c r="BO55" s="233"/>
      <c r="BP55" s="233"/>
      <c r="BQ55" s="230">
        <v>49</v>
      </c>
      <c r="BR55" s="231"/>
      <c r="BS55" s="1002"/>
      <c r="BT55" s="1003"/>
      <c r="BU55" s="1003"/>
      <c r="BV55" s="1003"/>
      <c r="BW55" s="1003"/>
      <c r="BX55" s="1003"/>
      <c r="BY55" s="1003"/>
      <c r="BZ55" s="1003"/>
      <c r="CA55" s="1003"/>
      <c r="CB55" s="1003"/>
      <c r="CC55" s="1003"/>
      <c r="CD55" s="1003"/>
      <c r="CE55" s="1003"/>
      <c r="CF55" s="1003"/>
      <c r="CG55" s="1024"/>
      <c r="CH55" s="999"/>
      <c r="CI55" s="1000"/>
      <c r="CJ55" s="1000"/>
      <c r="CK55" s="1000"/>
      <c r="CL55" s="1001"/>
      <c r="CM55" s="999"/>
      <c r="CN55" s="1000"/>
      <c r="CO55" s="1000"/>
      <c r="CP55" s="1000"/>
      <c r="CQ55" s="1001"/>
      <c r="CR55" s="999"/>
      <c r="CS55" s="1000"/>
      <c r="CT55" s="1000"/>
      <c r="CU55" s="1000"/>
      <c r="CV55" s="1001"/>
      <c r="CW55" s="999"/>
      <c r="CX55" s="1000"/>
      <c r="CY55" s="1000"/>
      <c r="CZ55" s="1000"/>
      <c r="DA55" s="1001"/>
      <c r="DB55" s="999"/>
      <c r="DC55" s="1000"/>
      <c r="DD55" s="1000"/>
      <c r="DE55" s="1000"/>
      <c r="DF55" s="1001"/>
      <c r="DG55" s="999"/>
      <c r="DH55" s="1000"/>
      <c r="DI55" s="1000"/>
      <c r="DJ55" s="1000"/>
      <c r="DK55" s="1001"/>
      <c r="DL55" s="999"/>
      <c r="DM55" s="1000"/>
      <c r="DN55" s="1000"/>
      <c r="DO55" s="1000"/>
      <c r="DP55" s="1001"/>
      <c r="DQ55" s="999"/>
      <c r="DR55" s="1000"/>
      <c r="DS55" s="1000"/>
      <c r="DT55" s="1000"/>
      <c r="DU55" s="1001"/>
      <c r="DV55" s="1002"/>
      <c r="DW55" s="1003"/>
      <c r="DX55" s="1003"/>
      <c r="DY55" s="1003"/>
      <c r="DZ55" s="1004"/>
      <c r="EA55" s="221"/>
    </row>
    <row r="56" spans="1:131" ht="26.25" customHeight="1" x14ac:dyDescent="0.2">
      <c r="A56" s="230">
        <v>29</v>
      </c>
      <c r="B56" s="1040"/>
      <c r="C56" s="1041"/>
      <c r="D56" s="1041"/>
      <c r="E56" s="1041"/>
      <c r="F56" s="1041"/>
      <c r="G56" s="1041"/>
      <c r="H56" s="1041"/>
      <c r="I56" s="1041"/>
      <c r="J56" s="1041"/>
      <c r="K56" s="1041"/>
      <c r="L56" s="1041"/>
      <c r="M56" s="1041"/>
      <c r="N56" s="1041"/>
      <c r="O56" s="1041"/>
      <c r="P56" s="1042"/>
      <c r="Q56" s="1043"/>
      <c r="R56" s="1035"/>
      <c r="S56" s="1035"/>
      <c r="T56" s="1035"/>
      <c r="U56" s="1035"/>
      <c r="V56" s="1035"/>
      <c r="W56" s="1035"/>
      <c r="X56" s="1035"/>
      <c r="Y56" s="1035"/>
      <c r="Z56" s="1035"/>
      <c r="AA56" s="1035"/>
      <c r="AB56" s="1035"/>
      <c r="AC56" s="1035"/>
      <c r="AD56" s="1035"/>
      <c r="AE56" s="1044"/>
      <c r="AF56" s="1045"/>
      <c r="AG56" s="1046"/>
      <c r="AH56" s="1046"/>
      <c r="AI56" s="1046"/>
      <c r="AJ56" s="1047"/>
      <c r="AK56" s="1034"/>
      <c r="AL56" s="1035"/>
      <c r="AM56" s="1035"/>
      <c r="AN56" s="1035"/>
      <c r="AO56" s="1035"/>
      <c r="AP56" s="1035"/>
      <c r="AQ56" s="1035"/>
      <c r="AR56" s="1035"/>
      <c r="AS56" s="1035"/>
      <c r="AT56" s="1035"/>
      <c r="AU56" s="1035"/>
      <c r="AV56" s="1035"/>
      <c r="AW56" s="1035"/>
      <c r="AX56" s="1035"/>
      <c r="AY56" s="1035"/>
      <c r="AZ56" s="1036"/>
      <c r="BA56" s="1036"/>
      <c r="BB56" s="1036"/>
      <c r="BC56" s="1036"/>
      <c r="BD56" s="1036"/>
      <c r="BE56" s="982"/>
      <c r="BF56" s="982"/>
      <c r="BG56" s="982"/>
      <c r="BH56" s="982"/>
      <c r="BI56" s="983"/>
      <c r="BJ56" s="223"/>
      <c r="BK56" s="223"/>
      <c r="BL56" s="223"/>
      <c r="BM56" s="223"/>
      <c r="BN56" s="223"/>
      <c r="BO56" s="233"/>
      <c r="BP56" s="233"/>
      <c r="BQ56" s="230">
        <v>50</v>
      </c>
      <c r="BR56" s="231"/>
      <c r="BS56" s="1002"/>
      <c r="BT56" s="1003"/>
      <c r="BU56" s="1003"/>
      <c r="BV56" s="1003"/>
      <c r="BW56" s="1003"/>
      <c r="BX56" s="1003"/>
      <c r="BY56" s="1003"/>
      <c r="BZ56" s="1003"/>
      <c r="CA56" s="1003"/>
      <c r="CB56" s="1003"/>
      <c r="CC56" s="1003"/>
      <c r="CD56" s="1003"/>
      <c r="CE56" s="1003"/>
      <c r="CF56" s="1003"/>
      <c r="CG56" s="1024"/>
      <c r="CH56" s="999"/>
      <c r="CI56" s="1000"/>
      <c r="CJ56" s="1000"/>
      <c r="CK56" s="1000"/>
      <c r="CL56" s="1001"/>
      <c r="CM56" s="999"/>
      <c r="CN56" s="1000"/>
      <c r="CO56" s="1000"/>
      <c r="CP56" s="1000"/>
      <c r="CQ56" s="1001"/>
      <c r="CR56" s="999"/>
      <c r="CS56" s="1000"/>
      <c r="CT56" s="1000"/>
      <c r="CU56" s="1000"/>
      <c r="CV56" s="1001"/>
      <c r="CW56" s="999"/>
      <c r="CX56" s="1000"/>
      <c r="CY56" s="1000"/>
      <c r="CZ56" s="1000"/>
      <c r="DA56" s="1001"/>
      <c r="DB56" s="999"/>
      <c r="DC56" s="1000"/>
      <c r="DD56" s="1000"/>
      <c r="DE56" s="1000"/>
      <c r="DF56" s="1001"/>
      <c r="DG56" s="999"/>
      <c r="DH56" s="1000"/>
      <c r="DI56" s="1000"/>
      <c r="DJ56" s="1000"/>
      <c r="DK56" s="1001"/>
      <c r="DL56" s="999"/>
      <c r="DM56" s="1000"/>
      <c r="DN56" s="1000"/>
      <c r="DO56" s="1000"/>
      <c r="DP56" s="1001"/>
      <c r="DQ56" s="999"/>
      <c r="DR56" s="1000"/>
      <c r="DS56" s="1000"/>
      <c r="DT56" s="1000"/>
      <c r="DU56" s="1001"/>
      <c r="DV56" s="1002"/>
      <c r="DW56" s="1003"/>
      <c r="DX56" s="1003"/>
      <c r="DY56" s="1003"/>
      <c r="DZ56" s="1004"/>
      <c r="EA56" s="221"/>
    </row>
    <row r="57" spans="1:131" ht="26.25" customHeight="1" x14ac:dyDescent="0.2">
      <c r="A57" s="230">
        <v>30</v>
      </c>
      <c r="B57" s="1040"/>
      <c r="C57" s="1041"/>
      <c r="D57" s="1041"/>
      <c r="E57" s="1041"/>
      <c r="F57" s="1041"/>
      <c r="G57" s="1041"/>
      <c r="H57" s="1041"/>
      <c r="I57" s="1041"/>
      <c r="J57" s="1041"/>
      <c r="K57" s="1041"/>
      <c r="L57" s="1041"/>
      <c r="M57" s="1041"/>
      <c r="N57" s="1041"/>
      <c r="O57" s="1041"/>
      <c r="P57" s="1042"/>
      <c r="Q57" s="1043"/>
      <c r="R57" s="1035"/>
      <c r="S57" s="1035"/>
      <c r="T57" s="1035"/>
      <c r="U57" s="1035"/>
      <c r="V57" s="1035"/>
      <c r="W57" s="1035"/>
      <c r="X57" s="1035"/>
      <c r="Y57" s="1035"/>
      <c r="Z57" s="1035"/>
      <c r="AA57" s="1035"/>
      <c r="AB57" s="1035"/>
      <c r="AC57" s="1035"/>
      <c r="AD57" s="1035"/>
      <c r="AE57" s="1044"/>
      <c r="AF57" s="1045"/>
      <c r="AG57" s="1046"/>
      <c r="AH57" s="1046"/>
      <c r="AI57" s="1046"/>
      <c r="AJ57" s="1047"/>
      <c r="AK57" s="1034"/>
      <c r="AL57" s="1035"/>
      <c r="AM57" s="1035"/>
      <c r="AN57" s="1035"/>
      <c r="AO57" s="1035"/>
      <c r="AP57" s="1035"/>
      <c r="AQ57" s="1035"/>
      <c r="AR57" s="1035"/>
      <c r="AS57" s="1035"/>
      <c r="AT57" s="1035"/>
      <c r="AU57" s="1035"/>
      <c r="AV57" s="1035"/>
      <c r="AW57" s="1035"/>
      <c r="AX57" s="1035"/>
      <c r="AY57" s="1035"/>
      <c r="AZ57" s="1036"/>
      <c r="BA57" s="1036"/>
      <c r="BB57" s="1036"/>
      <c r="BC57" s="1036"/>
      <c r="BD57" s="1036"/>
      <c r="BE57" s="982"/>
      <c r="BF57" s="982"/>
      <c r="BG57" s="982"/>
      <c r="BH57" s="982"/>
      <c r="BI57" s="983"/>
      <c r="BJ57" s="223"/>
      <c r="BK57" s="223"/>
      <c r="BL57" s="223"/>
      <c r="BM57" s="223"/>
      <c r="BN57" s="223"/>
      <c r="BO57" s="233"/>
      <c r="BP57" s="233"/>
      <c r="BQ57" s="230">
        <v>51</v>
      </c>
      <c r="BR57" s="231"/>
      <c r="BS57" s="1002"/>
      <c r="BT57" s="1003"/>
      <c r="BU57" s="1003"/>
      <c r="BV57" s="1003"/>
      <c r="BW57" s="1003"/>
      <c r="BX57" s="1003"/>
      <c r="BY57" s="1003"/>
      <c r="BZ57" s="1003"/>
      <c r="CA57" s="1003"/>
      <c r="CB57" s="1003"/>
      <c r="CC57" s="1003"/>
      <c r="CD57" s="1003"/>
      <c r="CE57" s="1003"/>
      <c r="CF57" s="1003"/>
      <c r="CG57" s="1024"/>
      <c r="CH57" s="999"/>
      <c r="CI57" s="1000"/>
      <c r="CJ57" s="1000"/>
      <c r="CK57" s="1000"/>
      <c r="CL57" s="1001"/>
      <c r="CM57" s="999"/>
      <c r="CN57" s="1000"/>
      <c r="CO57" s="1000"/>
      <c r="CP57" s="1000"/>
      <c r="CQ57" s="1001"/>
      <c r="CR57" s="999"/>
      <c r="CS57" s="1000"/>
      <c r="CT57" s="1000"/>
      <c r="CU57" s="1000"/>
      <c r="CV57" s="1001"/>
      <c r="CW57" s="999"/>
      <c r="CX57" s="1000"/>
      <c r="CY57" s="1000"/>
      <c r="CZ57" s="1000"/>
      <c r="DA57" s="1001"/>
      <c r="DB57" s="999"/>
      <c r="DC57" s="1000"/>
      <c r="DD57" s="1000"/>
      <c r="DE57" s="1000"/>
      <c r="DF57" s="1001"/>
      <c r="DG57" s="999"/>
      <c r="DH57" s="1000"/>
      <c r="DI57" s="1000"/>
      <c r="DJ57" s="1000"/>
      <c r="DK57" s="1001"/>
      <c r="DL57" s="999"/>
      <c r="DM57" s="1000"/>
      <c r="DN57" s="1000"/>
      <c r="DO57" s="1000"/>
      <c r="DP57" s="1001"/>
      <c r="DQ57" s="999"/>
      <c r="DR57" s="1000"/>
      <c r="DS57" s="1000"/>
      <c r="DT57" s="1000"/>
      <c r="DU57" s="1001"/>
      <c r="DV57" s="1002"/>
      <c r="DW57" s="1003"/>
      <c r="DX57" s="1003"/>
      <c r="DY57" s="1003"/>
      <c r="DZ57" s="1004"/>
      <c r="EA57" s="221"/>
    </row>
    <row r="58" spans="1:131" ht="26.25" customHeight="1" x14ac:dyDescent="0.2">
      <c r="A58" s="230">
        <v>31</v>
      </c>
      <c r="B58" s="1040"/>
      <c r="C58" s="1041"/>
      <c r="D58" s="1041"/>
      <c r="E58" s="1041"/>
      <c r="F58" s="1041"/>
      <c r="G58" s="1041"/>
      <c r="H58" s="1041"/>
      <c r="I58" s="1041"/>
      <c r="J58" s="1041"/>
      <c r="K58" s="1041"/>
      <c r="L58" s="1041"/>
      <c r="M58" s="1041"/>
      <c r="N58" s="1041"/>
      <c r="O58" s="1041"/>
      <c r="P58" s="1042"/>
      <c r="Q58" s="1043"/>
      <c r="R58" s="1035"/>
      <c r="S58" s="1035"/>
      <c r="T58" s="1035"/>
      <c r="U58" s="1035"/>
      <c r="V58" s="1035"/>
      <c r="W58" s="1035"/>
      <c r="X58" s="1035"/>
      <c r="Y58" s="1035"/>
      <c r="Z58" s="1035"/>
      <c r="AA58" s="1035"/>
      <c r="AB58" s="1035"/>
      <c r="AC58" s="1035"/>
      <c r="AD58" s="1035"/>
      <c r="AE58" s="1044"/>
      <c r="AF58" s="1045"/>
      <c r="AG58" s="1046"/>
      <c r="AH58" s="1046"/>
      <c r="AI58" s="1046"/>
      <c r="AJ58" s="1047"/>
      <c r="AK58" s="1034"/>
      <c r="AL58" s="1035"/>
      <c r="AM58" s="1035"/>
      <c r="AN58" s="1035"/>
      <c r="AO58" s="1035"/>
      <c r="AP58" s="1035"/>
      <c r="AQ58" s="1035"/>
      <c r="AR58" s="1035"/>
      <c r="AS58" s="1035"/>
      <c r="AT58" s="1035"/>
      <c r="AU58" s="1035"/>
      <c r="AV58" s="1035"/>
      <c r="AW58" s="1035"/>
      <c r="AX58" s="1035"/>
      <c r="AY58" s="1035"/>
      <c r="AZ58" s="1036"/>
      <c r="BA58" s="1036"/>
      <c r="BB58" s="1036"/>
      <c r="BC58" s="1036"/>
      <c r="BD58" s="1036"/>
      <c r="BE58" s="982"/>
      <c r="BF58" s="982"/>
      <c r="BG58" s="982"/>
      <c r="BH58" s="982"/>
      <c r="BI58" s="983"/>
      <c r="BJ58" s="223"/>
      <c r="BK58" s="223"/>
      <c r="BL58" s="223"/>
      <c r="BM58" s="223"/>
      <c r="BN58" s="223"/>
      <c r="BO58" s="233"/>
      <c r="BP58" s="233"/>
      <c r="BQ58" s="230">
        <v>52</v>
      </c>
      <c r="BR58" s="231"/>
      <c r="BS58" s="1002"/>
      <c r="BT58" s="1003"/>
      <c r="BU58" s="1003"/>
      <c r="BV58" s="1003"/>
      <c r="BW58" s="1003"/>
      <c r="BX58" s="1003"/>
      <c r="BY58" s="1003"/>
      <c r="BZ58" s="1003"/>
      <c r="CA58" s="1003"/>
      <c r="CB58" s="1003"/>
      <c r="CC58" s="1003"/>
      <c r="CD58" s="1003"/>
      <c r="CE58" s="1003"/>
      <c r="CF58" s="1003"/>
      <c r="CG58" s="1024"/>
      <c r="CH58" s="999"/>
      <c r="CI58" s="1000"/>
      <c r="CJ58" s="1000"/>
      <c r="CK58" s="1000"/>
      <c r="CL58" s="1001"/>
      <c r="CM58" s="999"/>
      <c r="CN58" s="1000"/>
      <c r="CO58" s="1000"/>
      <c r="CP58" s="1000"/>
      <c r="CQ58" s="1001"/>
      <c r="CR58" s="999"/>
      <c r="CS58" s="1000"/>
      <c r="CT58" s="1000"/>
      <c r="CU58" s="1000"/>
      <c r="CV58" s="1001"/>
      <c r="CW58" s="999"/>
      <c r="CX58" s="1000"/>
      <c r="CY58" s="1000"/>
      <c r="CZ58" s="1000"/>
      <c r="DA58" s="1001"/>
      <c r="DB58" s="999"/>
      <c r="DC58" s="1000"/>
      <c r="DD58" s="1000"/>
      <c r="DE58" s="1000"/>
      <c r="DF58" s="1001"/>
      <c r="DG58" s="999"/>
      <c r="DH58" s="1000"/>
      <c r="DI58" s="1000"/>
      <c r="DJ58" s="1000"/>
      <c r="DK58" s="1001"/>
      <c r="DL58" s="999"/>
      <c r="DM58" s="1000"/>
      <c r="DN58" s="1000"/>
      <c r="DO58" s="1000"/>
      <c r="DP58" s="1001"/>
      <c r="DQ58" s="999"/>
      <c r="DR58" s="1000"/>
      <c r="DS58" s="1000"/>
      <c r="DT58" s="1000"/>
      <c r="DU58" s="1001"/>
      <c r="DV58" s="1002"/>
      <c r="DW58" s="1003"/>
      <c r="DX58" s="1003"/>
      <c r="DY58" s="1003"/>
      <c r="DZ58" s="1004"/>
      <c r="EA58" s="221"/>
    </row>
    <row r="59" spans="1:131" ht="26.25" customHeight="1" x14ac:dyDescent="0.2">
      <c r="A59" s="230">
        <v>32</v>
      </c>
      <c r="B59" s="1040"/>
      <c r="C59" s="1041"/>
      <c r="D59" s="1041"/>
      <c r="E59" s="1041"/>
      <c r="F59" s="1041"/>
      <c r="G59" s="1041"/>
      <c r="H59" s="1041"/>
      <c r="I59" s="1041"/>
      <c r="J59" s="1041"/>
      <c r="K59" s="1041"/>
      <c r="L59" s="1041"/>
      <c r="M59" s="1041"/>
      <c r="N59" s="1041"/>
      <c r="O59" s="1041"/>
      <c r="P59" s="1042"/>
      <c r="Q59" s="1043"/>
      <c r="R59" s="1035"/>
      <c r="S59" s="1035"/>
      <c r="T59" s="1035"/>
      <c r="U59" s="1035"/>
      <c r="V59" s="1035"/>
      <c r="W59" s="1035"/>
      <c r="X59" s="1035"/>
      <c r="Y59" s="1035"/>
      <c r="Z59" s="1035"/>
      <c r="AA59" s="1035"/>
      <c r="AB59" s="1035"/>
      <c r="AC59" s="1035"/>
      <c r="AD59" s="1035"/>
      <c r="AE59" s="1044"/>
      <c r="AF59" s="1045"/>
      <c r="AG59" s="1046"/>
      <c r="AH59" s="1046"/>
      <c r="AI59" s="1046"/>
      <c r="AJ59" s="1047"/>
      <c r="AK59" s="1034"/>
      <c r="AL59" s="1035"/>
      <c r="AM59" s="1035"/>
      <c r="AN59" s="1035"/>
      <c r="AO59" s="1035"/>
      <c r="AP59" s="1035"/>
      <c r="AQ59" s="1035"/>
      <c r="AR59" s="1035"/>
      <c r="AS59" s="1035"/>
      <c r="AT59" s="1035"/>
      <c r="AU59" s="1035"/>
      <c r="AV59" s="1035"/>
      <c r="AW59" s="1035"/>
      <c r="AX59" s="1035"/>
      <c r="AY59" s="1035"/>
      <c r="AZ59" s="1036"/>
      <c r="BA59" s="1036"/>
      <c r="BB59" s="1036"/>
      <c r="BC59" s="1036"/>
      <c r="BD59" s="1036"/>
      <c r="BE59" s="982"/>
      <c r="BF59" s="982"/>
      <c r="BG59" s="982"/>
      <c r="BH59" s="982"/>
      <c r="BI59" s="983"/>
      <c r="BJ59" s="223"/>
      <c r="BK59" s="223"/>
      <c r="BL59" s="223"/>
      <c r="BM59" s="223"/>
      <c r="BN59" s="223"/>
      <c r="BO59" s="233"/>
      <c r="BP59" s="233"/>
      <c r="BQ59" s="230">
        <v>53</v>
      </c>
      <c r="BR59" s="231"/>
      <c r="BS59" s="1002"/>
      <c r="BT59" s="1003"/>
      <c r="BU59" s="1003"/>
      <c r="BV59" s="1003"/>
      <c r="BW59" s="1003"/>
      <c r="BX59" s="1003"/>
      <c r="BY59" s="1003"/>
      <c r="BZ59" s="1003"/>
      <c r="CA59" s="1003"/>
      <c r="CB59" s="1003"/>
      <c r="CC59" s="1003"/>
      <c r="CD59" s="1003"/>
      <c r="CE59" s="1003"/>
      <c r="CF59" s="1003"/>
      <c r="CG59" s="1024"/>
      <c r="CH59" s="999"/>
      <c r="CI59" s="1000"/>
      <c r="CJ59" s="1000"/>
      <c r="CK59" s="1000"/>
      <c r="CL59" s="1001"/>
      <c r="CM59" s="999"/>
      <c r="CN59" s="1000"/>
      <c r="CO59" s="1000"/>
      <c r="CP59" s="1000"/>
      <c r="CQ59" s="1001"/>
      <c r="CR59" s="999"/>
      <c r="CS59" s="1000"/>
      <c r="CT59" s="1000"/>
      <c r="CU59" s="1000"/>
      <c r="CV59" s="1001"/>
      <c r="CW59" s="999"/>
      <c r="CX59" s="1000"/>
      <c r="CY59" s="1000"/>
      <c r="CZ59" s="1000"/>
      <c r="DA59" s="1001"/>
      <c r="DB59" s="999"/>
      <c r="DC59" s="1000"/>
      <c r="DD59" s="1000"/>
      <c r="DE59" s="1000"/>
      <c r="DF59" s="1001"/>
      <c r="DG59" s="999"/>
      <c r="DH59" s="1000"/>
      <c r="DI59" s="1000"/>
      <c r="DJ59" s="1000"/>
      <c r="DK59" s="1001"/>
      <c r="DL59" s="999"/>
      <c r="DM59" s="1000"/>
      <c r="DN59" s="1000"/>
      <c r="DO59" s="1000"/>
      <c r="DP59" s="1001"/>
      <c r="DQ59" s="999"/>
      <c r="DR59" s="1000"/>
      <c r="DS59" s="1000"/>
      <c r="DT59" s="1000"/>
      <c r="DU59" s="1001"/>
      <c r="DV59" s="1002"/>
      <c r="DW59" s="1003"/>
      <c r="DX59" s="1003"/>
      <c r="DY59" s="1003"/>
      <c r="DZ59" s="1004"/>
      <c r="EA59" s="221"/>
    </row>
    <row r="60" spans="1:131" ht="26.25" customHeight="1" x14ac:dyDescent="0.2">
      <c r="A60" s="230">
        <v>33</v>
      </c>
      <c r="B60" s="1040"/>
      <c r="C60" s="1041"/>
      <c r="D60" s="1041"/>
      <c r="E60" s="1041"/>
      <c r="F60" s="1041"/>
      <c r="G60" s="1041"/>
      <c r="H60" s="1041"/>
      <c r="I60" s="1041"/>
      <c r="J60" s="1041"/>
      <c r="K60" s="1041"/>
      <c r="L60" s="1041"/>
      <c r="M60" s="1041"/>
      <c r="N60" s="1041"/>
      <c r="O60" s="1041"/>
      <c r="P60" s="1042"/>
      <c r="Q60" s="1043"/>
      <c r="R60" s="1035"/>
      <c r="S60" s="1035"/>
      <c r="T60" s="1035"/>
      <c r="U60" s="1035"/>
      <c r="V60" s="1035"/>
      <c r="W60" s="1035"/>
      <c r="X60" s="1035"/>
      <c r="Y60" s="1035"/>
      <c r="Z60" s="1035"/>
      <c r="AA60" s="1035"/>
      <c r="AB60" s="1035"/>
      <c r="AC60" s="1035"/>
      <c r="AD60" s="1035"/>
      <c r="AE60" s="1044"/>
      <c r="AF60" s="1045"/>
      <c r="AG60" s="1046"/>
      <c r="AH60" s="1046"/>
      <c r="AI60" s="1046"/>
      <c r="AJ60" s="1047"/>
      <c r="AK60" s="1034"/>
      <c r="AL60" s="1035"/>
      <c r="AM60" s="1035"/>
      <c r="AN60" s="1035"/>
      <c r="AO60" s="1035"/>
      <c r="AP60" s="1035"/>
      <c r="AQ60" s="1035"/>
      <c r="AR60" s="1035"/>
      <c r="AS60" s="1035"/>
      <c r="AT60" s="1035"/>
      <c r="AU60" s="1035"/>
      <c r="AV60" s="1035"/>
      <c r="AW60" s="1035"/>
      <c r="AX60" s="1035"/>
      <c r="AY60" s="1035"/>
      <c r="AZ60" s="1036"/>
      <c r="BA60" s="1036"/>
      <c r="BB60" s="1036"/>
      <c r="BC60" s="1036"/>
      <c r="BD60" s="1036"/>
      <c r="BE60" s="982"/>
      <c r="BF60" s="982"/>
      <c r="BG60" s="982"/>
      <c r="BH60" s="982"/>
      <c r="BI60" s="983"/>
      <c r="BJ60" s="223"/>
      <c r="BK60" s="223"/>
      <c r="BL60" s="223"/>
      <c r="BM60" s="223"/>
      <c r="BN60" s="223"/>
      <c r="BO60" s="233"/>
      <c r="BP60" s="233"/>
      <c r="BQ60" s="230">
        <v>54</v>
      </c>
      <c r="BR60" s="231"/>
      <c r="BS60" s="1002"/>
      <c r="BT60" s="1003"/>
      <c r="BU60" s="1003"/>
      <c r="BV60" s="1003"/>
      <c r="BW60" s="1003"/>
      <c r="BX60" s="1003"/>
      <c r="BY60" s="1003"/>
      <c r="BZ60" s="1003"/>
      <c r="CA60" s="1003"/>
      <c r="CB60" s="1003"/>
      <c r="CC60" s="1003"/>
      <c r="CD60" s="1003"/>
      <c r="CE60" s="1003"/>
      <c r="CF60" s="1003"/>
      <c r="CG60" s="1024"/>
      <c r="CH60" s="999"/>
      <c r="CI60" s="1000"/>
      <c r="CJ60" s="1000"/>
      <c r="CK60" s="1000"/>
      <c r="CL60" s="1001"/>
      <c r="CM60" s="999"/>
      <c r="CN60" s="1000"/>
      <c r="CO60" s="1000"/>
      <c r="CP60" s="1000"/>
      <c r="CQ60" s="1001"/>
      <c r="CR60" s="999"/>
      <c r="CS60" s="1000"/>
      <c r="CT60" s="1000"/>
      <c r="CU60" s="1000"/>
      <c r="CV60" s="1001"/>
      <c r="CW60" s="999"/>
      <c r="CX60" s="1000"/>
      <c r="CY60" s="1000"/>
      <c r="CZ60" s="1000"/>
      <c r="DA60" s="1001"/>
      <c r="DB60" s="999"/>
      <c r="DC60" s="1000"/>
      <c r="DD60" s="1000"/>
      <c r="DE60" s="1000"/>
      <c r="DF60" s="1001"/>
      <c r="DG60" s="999"/>
      <c r="DH60" s="1000"/>
      <c r="DI60" s="1000"/>
      <c r="DJ60" s="1000"/>
      <c r="DK60" s="1001"/>
      <c r="DL60" s="999"/>
      <c r="DM60" s="1000"/>
      <c r="DN60" s="1000"/>
      <c r="DO60" s="1000"/>
      <c r="DP60" s="1001"/>
      <c r="DQ60" s="999"/>
      <c r="DR60" s="1000"/>
      <c r="DS60" s="1000"/>
      <c r="DT60" s="1000"/>
      <c r="DU60" s="1001"/>
      <c r="DV60" s="1002"/>
      <c r="DW60" s="1003"/>
      <c r="DX60" s="1003"/>
      <c r="DY60" s="1003"/>
      <c r="DZ60" s="1004"/>
      <c r="EA60" s="221"/>
    </row>
    <row r="61" spans="1:131" ht="26.25" customHeight="1" thickBot="1" x14ac:dyDescent="0.25">
      <c r="A61" s="230">
        <v>34</v>
      </c>
      <c r="B61" s="1040"/>
      <c r="C61" s="1041"/>
      <c r="D61" s="1041"/>
      <c r="E61" s="1041"/>
      <c r="F61" s="1041"/>
      <c r="G61" s="1041"/>
      <c r="H61" s="1041"/>
      <c r="I61" s="1041"/>
      <c r="J61" s="1041"/>
      <c r="K61" s="1041"/>
      <c r="L61" s="1041"/>
      <c r="M61" s="1041"/>
      <c r="N61" s="1041"/>
      <c r="O61" s="1041"/>
      <c r="P61" s="1042"/>
      <c r="Q61" s="1043"/>
      <c r="R61" s="1035"/>
      <c r="S61" s="1035"/>
      <c r="T61" s="1035"/>
      <c r="U61" s="1035"/>
      <c r="V61" s="1035"/>
      <c r="W61" s="1035"/>
      <c r="X61" s="1035"/>
      <c r="Y61" s="1035"/>
      <c r="Z61" s="1035"/>
      <c r="AA61" s="1035"/>
      <c r="AB61" s="1035"/>
      <c r="AC61" s="1035"/>
      <c r="AD61" s="1035"/>
      <c r="AE61" s="1044"/>
      <c r="AF61" s="1045"/>
      <c r="AG61" s="1046"/>
      <c r="AH61" s="1046"/>
      <c r="AI61" s="1046"/>
      <c r="AJ61" s="1047"/>
      <c r="AK61" s="1034"/>
      <c r="AL61" s="1035"/>
      <c r="AM61" s="1035"/>
      <c r="AN61" s="1035"/>
      <c r="AO61" s="1035"/>
      <c r="AP61" s="1035"/>
      <c r="AQ61" s="1035"/>
      <c r="AR61" s="1035"/>
      <c r="AS61" s="1035"/>
      <c r="AT61" s="1035"/>
      <c r="AU61" s="1035"/>
      <c r="AV61" s="1035"/>
      <c r="AW61" s="1035"/>
      <c r="AX61" s="1035"/>
      <c r="AY61" s="1035"/>
      <c r="AZ61" s="1036"/>
      <c r="BA61" s="1036"/>
      <c r="BB61" s="1036"/>
      <c r="BC61" s="1036"/>
      <c r="BD61" s="1036"/>
      <c r="BE61" s="982"/>
      <c r="BF61" s="982"/>
      <c r="BG61" s="982"/>
      <c r="BH61" s="982"/>
      <c r="BI61" s="983"/>
      <c r="BJ61" s="223"/>
      <c r="BK61" s="223"/>
      <c r="BL61" s="223"/>
      <c r="BM61" s="223"/>
      <c r="BN61" s="223"/>
      <c r="BO61" s="233"/>
      <c r="BP61" s="233"/>
      <c r="BQ61" s="230">
        <v>55</v>
      </c>
      <c r="BR61" s="231"/>
      <c r="BS61" s="1002"/>
      <c r="BT61" s="1003"/>
      <c r="BU61" s="1003"/>
      <c r="BV61" s="1003"/>
      <c r="BW61" s="1003"/>
      <c r="BX61" s="1003"/>
      <c r="BY61" s="1003"/>
      <c r="BZ61" s="1003"/>
      <c r="CA61" s="1003"/>
      <c r="CB61" s="1003"/>
      <c r="CC61" s="1003"/>
      <c r="CD61" s="1003"/>
      <c r="CE61" s="1003"/>
      <c r="CF61" s="1003"/>
      <c r="CG61" s="1024"/>
      <c r="CH61" s="999"/>
      <c r="CI61" s="1000"/>
      <c r="CJ61" s="1000"/>
      <c r="CK61" s="1000"/>
      <c r="CL61" s="1001"/>
      <c r="CM61" s="999"/>
      <c r="CN61" s="1000"/>
      <c r="CO61" s="1000"/>
      <c r="CP61" s="1000"/>
      <c r="CQ61" s="1001"/>
      <c r="CR61" s="999"/>
      <c r="CS61" s="1000"/>
      <c r="CT61" s="1000"/>
      <c r="CU61" s="1000"/>
      <c r="CV61" s="1001"/>
      <c r="CW61" s="999"/>
      <c r="CX61" s="1000"/>
      <c r="CY61" s="1000"/>
      <c r="CZ61" s="1000"/>
      <c r="DA61" s="1001"/>
      <c r="DB61" s="999"/>
      <c r="DC61" s="1000"/>
      <c r="DD61" s="1000"/>
      <c r="DE61" s="1000"/>
      <c r="DF61" s="1001"/>
      <c r="DG61" s="999"/>
      <c r="DH61" s="1000"/>
      <c r="DI61" s="1000"/>
      <c r="DJ61" s="1000"/>
      <c r="DK61" s="1001"/>
      <c r="DL61" s="999"/>
      <c r="DM61" s="1000"/>
      <c r="DN61" s="1000"/>
      <c r="DO61" s="1000"/>
      <c r="DP61" s="1001"/>
      <c r="DQ61" s="999"/>
      <c r="DR61" s="1000"/>
      <c r="DS61" s="1000"/>
      <c r="DT61" s="1000"/>
      <c r="DU61" s="1001"/>
      <c r="DV61" s="1002"/>
      <c r="DW61" s="1003"/>
      <c r="DX61" s="1003"/>
      <c r="DY61" s="1003"/>
      <c r="DZ61" s="1004"/>
      <c r="EA61" s="221"/>
    </row>
    <row r="62" spans="1:131" ht="26.25" customHeight="1" x14ac:dyDescent="0.2">
      <c r="A62" s="230">
        <v>35</v>
      </c>
      <c r="B62" s="1040"/>
      <c r="C62" s="1041"/>
      <c r="D62" s="1041"/>
      <c r="E62" s="1041"/>
      <c r="F62" s="1041"/>
      <c r="G62" s="1041"/>
      <c r="H62" s="1041"/>
      <c r="I62" s="1041"/>
      <c r="J62" s="1041"/>
      <c r="K62" s="1041"/>
      <c r="L62" s="1041"/>
      <c r="M62" s="1041"/>
      <c r="N62" s="1041"/>
      <c r="O62" s="1041"/>
      <c r="P62" s="1042"/>
      <c r="Q62" s="1043"/>
      <c r="R62" s="1035"/>
      <c r="S62" s="1035"/>
      <c r="T62" s="1035"/>
      <c r="U62" s="1035"/>
      <c r="V62" s="1035"/>
      <c r="W62" s="1035"/>
      <c r="X62" s="1035"/>
      <c r="Y62" s="1035"/>
      <c r="Z62" s="1035"/>
      <c r="AA62" s="1035"/>
      <c r="AB62" s="1035"/>
      <c r="AC62" s="1035"/>
      <c r="AD62" s="1035"/>
      <c r="AE62" s="1044"/>
      <c r="AF62" s="1045"/>
      <c r="AG62" s="1046"/>
      <c r="AH62" s="1046"/>
      <c r="AI62" s="1046"/>
      <c r="AJ62" s="1047"/>
      <c r="AK62" s="1034"/>
      <c r="AL62" s="1035"/>
      <c r="AM62" s="1035"/>
      <c r="AN62" s="1035"/>
      <c r="AO62" s="1035"/>
      <c r="AP62" s="1035"/>
      <c r="AQ62" s="1035"/>
      <c r="AR62" s="1035"/>
      <c r="AS62" s="1035"/>
      <c r="AT62" s="1035"/>
      <c r="AU62" s="1035"/>
      <c r="AV62" s="1035"/>
      <c r="AW62" s="1035"/>
      <c r="AX62" s="1035"/>
      <c r="AY62" s="1035"/>
      <c r="AZ62" s="1036"/>
      <c r="BA62" s="1036"/>
      <c r="BB62" s="1036"/>
      <c r="BC62" s="1036"/>
      <c r="BD62" s="1036"/>
      <c r="BE62" s="982"/>
      <c r="BF62" s="982"/>
      <c r="BG62" s="982"/>
      <c r="BH62" s="982"/>
      <c r="BI62" s="983"/>
      <c r="BJ62" s="1037" t="s">
        <v>416</v>
      </c>
      <c r="BK62" s="1038"/>
      <c r="BL62" s="1038"/>
      <c r="BM62" s="1038"/>
      <c r="BN62" s="1039"/>
      <c r="BO62" s="233"/>
      <c r="BP62" s="233"/>
      <c r="BQ62" s="230">
        <v>56</v>
      </c>
      <c r="BR62" s="231"/>
      <c r="BS62" s="1002"/>
      <c r="BT62" s="1003"/>
      <c r="BU62" s="1003"/>
      <c r="BV62" s="1003"/>
      <c r="BW62" s="1003"/>
      <c r="BX62" s="1003"/>
      <c r="BY62" s="1003"/>
      <c r="BZ62" s="1003"/>
      <c r="CA62" s="1003"/>
      <c r="CB62" s="1003"/>
      <c r="CC62" s="1003"/>
      <c r="CD62" s="1003"/>
      <c r="CE62" s="1003"/>
      <c r="CF62" s="1003"/>
      <c r="CG62" s="1024"/>
      <c r="CH62" s="999"/>
      <c r="CI62" s="1000"/>
      <c r="CJ62" s="1000"/>
      <c r="CK62" s="1000"/>
      <c r="CL62" s="1001"/>
      <c r="CM62" s="999"/>
      <c r="CN62" s="1000"/>
      <c r="CO62" s="1000"/>
      <c r="CP62" s="1000"/>
      <c r="CQ62" s="1001"/>
      <c r="CR62" s="999"/>
      <c r="CS62" s="1000"/>
      <c r="CT62" s="1000"/>
      <c r="CU62" s="1000"/>
      <c r="CV62" s="1001"/>
      <c r="CW62" s="999"/>
      <c r="CX62" s="1000"/>
      <c r="CY62" s="1000"/>
      <c r="CZ62" s="1000"/>
      <c r="DA62" s="1001"/>
      <c r="DB62" s="999"/>
      <c r="DC62" s="1000"/>
      <c r="DD62" s="1000"/>
      <c r="DE62" s="1000"/>
      <c r="DF62" s="1001"/>
      <c r="DG62" s="999"/>
      <c r="DH62" s="1000"/>
      <c r="DI62" s="1000"/>
      <c r="DJ62" s="1000"/>
      <c r="DK62" s="1001"/>
      <c r="DL62" s="999"/>
      <c r="DM62" s="1000"/>
      <c r="DN62" s="1000"/>
      <c r="DO62" s="1000"/>
      <c r="DP62" s="1001"/>
      <c r="DQ62" s="999"/>
      <c r="DR62" s="1000"/>
      <c r="DS62" s="1000"/>
      <c r="DT62" s="1000"/>
      <c r="DU62" s="1001"/>
      <c r="DV62" s="1002"/>
      <c r="DW62" s="1003"/>
      <c r="DX62" s="1003"/>
      <c r="DY62" s="1003"/>
      <c r="DZ62" s="1004"/>
      <c r="EA62" s="221"/>
    </row>
    <row r="63" spans="1:131" ht="26.25" customHeight="1" thickBot="1" x14ac:dyDescent="0.25">
      <c r="A63" s="232" t="s">
        <v>393</v>
      </c>
      <c r="B63" s="947" t="s">
        <v>417</v>
      </c>
      <c r="C63" s="948"/>
      <c r="D63" s="948"/>
      <c r="E63" s="948"/>
      <c r="F63" s="948"/>
      <c r="G63" s="948"/>
      <c r="H63" s="948"/>
      <c r="I63" s="948"/>
      <c r="J63" s="948"/>
      <c r="K63" s="948"/>
      <c r="L63" s="948"/>
      <c r="M63" s="948"/>
      <c r="N63" s="948"/>
      <c r="O63" s="948"/>
      <c r="P63" s="958"/>
      <c r="Q63" s="972"/>
      <c r="R63" s="973"/>
      <c r="S63" s="973"/>
      <c r="T63" s="973"/>
      <c r="U63" s="973"/>
      <c r="V63" s="973"/>
      <c r="W63" s="973"/>
      <c r="X63" s="973"/>
      <c r="Y63" s="973"/>
      <c r="Z63" s="973"/>
      <c r="AA63" s="973"/>
      <c r="AB63" s="973"/>
      <c r="AC63" s="973"/>
      <c r="AD63" s="973"/>
      <c r="AE63" s="1030"/>
      <c r="AF63" s="1031">
        <v>48</v>
      </c>
      <c r="AG63" s="969"/>
      <c r="AH63" s="969"/>
      <c r="AI63" s="969"/>
      <c r="AJ63" s="1032"/>
      <c r="AK63" s="1033"/>
      <c r="AL63" s="973"/>
      <c r="AM63" s="973"/>
      <c r="AN63" s="973"/>
      <c r="AO63" s="973"/>
      <c r="AP63" s="969"/>
      <c r="AQ63" s="969"/>
      <c r="AR63" s="969"/>
      <c r="AS63" s="969"/>
      <c r="AT63" s="969"/>
      <c r="AU63" s="969"/>
      <c r="AV63" s="969"/>
      <c r="AW63" s="969"/>
      <c r="AX63" s="969"/>
      <c r="AY63" s="969"/>
      <c r="AZ63" s="1027"/>
      <c r="BA63" s="1027"/>
      <c r="BB63" s="1027"/>
      <c r="BC63" s="1027"/>
      <c r="BD63" s="1027"/>
      <c r="BE63" s="970"/>
      <c r="BF63" s="970"/>
      <c r="BG63" s="970"/>
      <c r="BH63" s="970"/>
      <c r="BI63" s="971"/>
      <c r="BJ63" s="1028" t="s">
        <v>129</v>
      </c>
      <c r="BK63" s="963"/>
      <c r="BL63" s="963"/>
      <c r="BM63" s="963"/>
      <c r="BN63" s="1029"/>
      <c r="BO63" s="233"/>
      <c r="BP63" s="233"/>
      <c r="BQ63" s="230">
        <v>57</v>
      </c>
      <c r="BR63" s="231"/>
      <c r="BS63" s="1002"/>
      <c r="BT63" s="1003"/>
      <c r="BU63" s="1003"/>
      <c r="BV63" s="1003"/>
      <c r="BW63" s="1003"/>
      <c r="BX63" s="1003"/>
      <c r="BY63" s="1003"/>
      <c r="BZ63" s="1003"/>
      <c r="CA63" s="1003"/>
      <c r="CB63" s="1003"/>
      <c r="CC63" s="1003"/>
      <c r="CD63" s="1003"/>
      <c r="CE63" s="1003"/>
      <c r="CF63" s="1003"/>
      <c r="CG63" s="1024"/>
      <c r="CH63" s="999"/>
      <c r="CI63" s="1000"/>
      <c r="CJ63" s="1000"/>
      <c r="CK63" s="1000"/>
      <c r="CL63" s="1001"/>
      <c r="CM63" s="999"/>
      <c r="CN63" s="1000"/>
      <c r="CO63" s="1000"/>
      <c r="CP63" s="1000"/>
      <c r="CQ63" s="1001"/>
      <c r="CR63" s="999"/>
      <c r="CS63" s="1000"/>
      <c r="CT63" s="1000"/>
      <c r="CU63" s="1000"/>
      <c r="CV63" s="1001"/>
      <c r="CW63" s="999"/>
      <c r="CX63" s="1000"/>
      <c r="CY63" s="1000"/>
      <c r="CZ63" s="1000"/>
      <c r="DA63" s="1001"/>
      <c r="DB63" s="999"/>
      <c r="DC63" s="1000"/>
      <c r="DD63" s="1000"/>
      <c r="DE63" s="1000"/>
      <c r="DF63" s="1001"/>
      <c r="DG63" s="999"/>
      <c r="DH63" s="1000"/>
      <c r="DI63" s="1000"/>
      <c r="DJ63" s="1000"/>
      <c r="DK63" s="1001"/>
      <c r="DL63" s="999"/>
      <c r="DM63" s="1000"/>
      <c r="DN63" s="1000"/>
      <c r="DO63" s="1000"/>
      <c r="DP63" s="1001"/>
      <c r="DQ63" s="999"/>
      <c r="DR63" s="1000"/>
      <c r="DS63" s="1000"/>
      <c r="DT63" s="1000"/>
      <c r="DU63" s="1001"/>
      <c r="DV63" s="1002"/>
      <c r="DW63" s="1003"/>
      <c r="DX63" s="1003"/>
      <c r="DY63" s="1003"/>
      <c r="DZ63" s="1004"/>
      <c r="EA63" s="221"/>
    </row>
    <row r="64" spans="1:131" ht="26.25" customHeight="1" x14ac:dyDescent="0.2">
      <c r="A64" s="233"/>
      <c r="B64" s="233"/>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3"/>
      <c r="AY64" s="233"/>
      <c r="AZ64" s="233"/>
      <c r="BA64" s="233"/>
      <c r="BB64" s="233"/>
      <c r="BC64" s="233"/>
      <c r="BD64" s="233"/>
      <c r="BE64" s="233"/>
      <c r="BF64" s="233"/>
      <c r="BG64" s="233"/>
      <c r="BH64" s="233"/>
      <c r="BI64" s="233"/>
      <c r="BJ64" s="233"/>
      <c r="BK64" s="233"/>
      <c r="BL64" s="233"/>
      <c r="BM64" s="233"/>
      <c r="BN64" s="233"/>
      <c r="BO64" s="233"/>
      <c r="BP64" s="233"/>
      <c r="BQ64" s="230">
        <v>58</v>
      </c>
      <c r="BR64" s="231"/>
      <c r="BS64" s="1002"/>
      <c r="BT64" s="1003"/>
      <c r="BU64" s="1003"/>
      <c r="BV64" s="1003"/>
      <c r="BW64" s="1003"/>
      <c r="BX64" s="1003"/>
      <c r="BY64" s="1003"/>
      <c r="BZ64" s="1003"/>
      <c r="CA64" s="1003"/>
      <c r="CB64" s="1003"/>
      <c r="CC64" s="1003"/>
      <c r="CD64" s="1003"/>
      <c r="CE64" s="1003"/>
      <c r="CF64" s="1003"/>
      <c r="CG64" s="1024"/>
      <c r="CH64" s="999"/>
      <c r="CI64" s="1000"/>
      <c r="CJ64" s="1000"/>
      <c r="CK64" s="1000"/>
      <c r="CL64" s="1001"/>
      <c r="CM64" s="999"/>
      <c r="CN64" s="1000"/>
      <c r="CO64" s="1000"/>
      <c r="CP64" s="1000"/>
      <c r="CQ64" s="1001"/>
      <c r="CR64" s="999"/>
      <c r="CS64" s="1000"/>
      <c r="CT64" s="1000"/>
      <c r="CU64" s="1000"/>
      <c r="CV64" s="1001"/>
      <c r="CW64" s="999"/>
      <c r="CX64" s="1000"/>
      <c r="CY64" s="1000"/>
      <c r="CZ64" s="1000"/>
      <c r="DA64" s="1001"/>
      <c r="DB64" s="999"/>
      <c r="DC64" s="1000"/>
      <c r="DD64" s="1000"/>
      <c r="DE64" s="1000"/>
      <c r="DF64" s="1001"/>
      <c r="DG64" s="999"/>
      <c r="DH64" s="1000"/>
      <c r="DI64" s="1000"/>
      <c r="DJ64" s="1000"/>
      <c r="DK64" s="1001"/>
      <c r="DL64" s="999"/>
      <c r="DM64" s="1000"/>
      <c r="DN64" s="1000"/>
      <c r="DO64" s="1000"/>
      <c r="DP64" s="1001"/>
      <c r="DQ64" s="999"/>
      <c r="DR64" s="1000"/>
      <c r="DS64" s="1000"/>
      <c r="DT64" s="1000"/>
      <c r="DU64" s="1001"/>
      <c r="DV64" s="1002"/>
      <c r="DW64" s="1003"/>
      <c r="DX64" s="1003"/>
      <c r="DY64" s="1003"/>
      <c r="DZ64" s="1004"/>
      <c r="EA64" s="221"/>
    </row>
    <row r="65" spans="1:131" ht="26.25" customHeight="1" thickBot="1" x14ac:dyDescent="0.25">
      <c r="A65" s="223" t="s">
        <v>418</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3"/>
      <c r="BF65" s="233"/>
      <c r="BG65" s="233"/>
      <c r="BH65" s="233"/>
      <c r="BI65" s="233"/>
      <c r="BJ65" s="233"/>
      <c r="BK65" s="233"/>
      <c r="BL65" s="233"/>
      <c r="BM65" s="233"/>
      <c r="BN65" s="233"/>
      <c r="BO65" s="233"/>
      <c r="BP65" s="233"/>
      <c r="BQ65" s="230">
        <v>59</v>
      </c>
      <c r="BR65" s="231"/>
      <c r="BS65" s="1002"/>
      <c r="BT65" s="1003"/>
      <c r="BU65" s="1003"/>
      <c r="BV65" s="1003"/>
      <c r="BW65" s="1003"/>
      <c r="BX65" s="1003"/>
      <c r="BY65" s="1003"/>
      <c r="BZ65" s="1003"/>
      <c r="CA65" s="1003"/>
      <c r="CB65" s="1003"/>
      <c r="CC65" s="1003"/>
      <c r="CD65" s="1003"/>
      <c r="CE65" s="1003"/>
      <c r="CF65" s="1003"/>
      <c r="CG65" s="1024"/>
      <c r="CH65" s="999"/>
      <c r="CI65" s="1000"/>
      <c r="CJ65" s="1000"/>
      <c r="CK65" s="1000"/>
      <c r="CL65" s="1001"/>
      <c r="CM65" s="999"/>
      <c r="CN65" s="1000"/>
      <c r="CO65" s="1000"/>
      <c r="CP65" s="1000"/>
      <c r="CQ65" s="1001"/>
      <c r="CR65" s="999"/>
      <c r="CS65" s="1000"/>
      <c r="CT65" s="1000"/>
      <c r="CU65" s="1000"/>
      <c r="CV65" s="1001"/>
      <c r="CW65" s="999"/>
      <c r="CX65" s="1000"/>
      <c r="CY65" s="1000"/>
      <c r="CZ65" s="1000"/>
      <c r="DA65" s="1001"/>
      <c r="DB65" s="999"/>
      <c r="DC65" s="1000"/>
      <c r="DD65" s="1000"/>
      <c r="DE65" s="1000"/>
      <c r="DF65" s="1001"/>
      <c r="DG65" s="999"/>
      <c r="DH65" s="1000"/>
      <c r="DI65" s="1000"/>
      <c r="DJ65" s="1000"/>
      <c r="DK65" s="1001"/>
      <c r="DL65" s="999"/>
      <c r="DM65" s="1000"/>
      <c r="DN65" s="1000"/>
      <c r="DO65" s="1000"/>
      <c r="DP65" s="1001"/>
      <c r="DQ65" s="999"/>
      <c r="DR65" s="1000"/>
      <c r="DS65" s="1000"/>
      <c r="DT65" s="1000"/>
      <c r="DU65" s="1001"/>
      <c r="DV65" s="1002"/>
      <c r="DW65" s="1003"/>
      <c r="DX65" s="1003"/>
      <c r="DY65" s="1003"/>
      <c r="DZ65" s="1004"/>
      <c r="EA65" s="221"/>
    </row>
    <row r="66" spans="1:131" ht="26.25" customHeight="1" x14ac:dyDescent="0.2">
      <c r="A66" s="1005" t="s">
        <v>419</v>
      </c>
      <c r="B66" s="1006"/>
      <c r="C66" s="1006"/>
      <c r="D66" s="1006"/>
      <c r="E66" s="1006"/>
      <c r="F66" s="1006"/>
      <c r="G66" s="1006"/>
      <c r="H66" s="1006"/>
      <c r="I66" s="1006"/>
      <c r="J66" s="1006"/>
      <c r="K66" s="1006"/>
      <c r="L66" s="1006"/>
      <c r="M66" s="1006"/>
      <c r="N66" s="1006"/>
      <c r="O66" s="1006"/>
      <c r="P66" s="1007"/>
      <c r="Q66" s="1011" t="s">
        <v>420</v>
      </c>
      <c r="R66" s="1012"/>
      <c r="S66" s="1012"/>
      <c r="T66" s="1012"/>
      <c r="U66" s="1013"/>
      <c r="V66" s="1011" t="s">
        <v>421</v>
      </c>
      <c r="W66" s="1012"/>
      <c r="X66" s="1012"/>
      <c r="Y66" s="1012"/>
      <c r="Z66" s="1013"/>
      <c r="AA66" s="1011" t="s">
        <v>422</v>
      </c>
      <c r="AB66" s="1012"/>
      <c r="AC66" s="1012"/>
      <c r="AD66" s="1012"/>
      <c r="AE66" s="1013"/>
      <c r="AF66" s="1017" t="s">
        <v>423</v>
      </c>
      <c r="AG66" s="1018"/>
      <c r="AH66" s="1018"/>
      <c r="AI66" s="1018"/>
      <c r="AJ66" s="1019"/>
      <c r="AK66" s="1011" t="s">
        <v>424</v>
      </c>
      <c r="AL66" s="1006"/>
      <c r="AM66" s="1006"/>
      <c r="AN66" s="1006"/>
      <c r="AO66" s="1007"/>
      <c r="AP66" s="1011" t="s">
        <v>403</v>
      </c>
      <c r="AQ66" s="1012"/>
      <c r="AR66" s="1012"/>
      <c r="AS66" s="1012"/>
      <c r="AT66" s="1013"/>
      <c r="AU66" s="1011" t="s">
        <v>425</v>
      </c>
      <c r="AV66" s="1012"/>
      <c r="AW66" s="1012"/>
      <c r="AX66" s="1012"/>
      <c r="AY66" s="1013"/>
      <c r="AZ66" s="1011" t="s">
        <v>381</v>
      </c>
      <c r="BA66" s="1012"/>
      <c r="BB66" s="1012"/>
      <c r="BC66" s="1012"/>
      <c r="BD66" s="1025"/>
      <c r="BE66" s="233"/>
      <c r="BF66" s="233"/>
      <c r="BG66" s="233"/>
      <c r="BH66" s="233"/>
      <c r="BI66" s="233"/>
      <c r="BJ66" s="233"/>
      <c r="BK66" s="233"/>
      <c r="BL66" s="233"/>
      <c r="BM66" s="233"/>
      <c r="BN66" s="233"/>
      <c r="BO66" s="233"/>
      <c r="BP66" s="233"/>
      <c r="BQ66" s="230">
        <v>60</v>
      </c>
      <c r="BR66" s="235"/>
      <c r="BS66" s="955"/>
      <c r="BT66" s="956"/>
      <c r="BU66" s="956"/>
      <c r="BV66" s="956"/>
      <c r="BW66" s="956"/>
      <c r="BX66" s="956"/>
      <c r="BY66" s="956"/>
      <c r="BZ66" s="956"/>
      <c r="CA66" s="956"/>
      <c r="CB66" s="956"/>
      <c r="CC66" s="956"/>
      <c r="CD66" s="956"/>
      <c r="CE66" s="956"/>
      <c r="CF66" s="956"/>
      <c r="CG66" s="965"/>
      <c r="CH66" s="966"/>
      <c r="CI66" s="967"/>
      <c r="CJ66" s="967"/>
      <c r="CK66" s="967"/>
      <c r="CL66" s="968"/>
      <c r="CM66" s="966"/>
      <c r="CN66" s="967"/>
      <c r="CO66" s="967"/>
      <c r="CP66" s="967"/>
      <c r="CQ66" s="968"/>
      <c r="CR66" s="966"/>
      <c r="CS66" s="967"/>
      <c r="CT66" s="967"/>
      <c r="CU66" s="967"/>
      <c r="CV66" s="968"/>
      <c r="CW66" s="966"/>
      <c r="CX66" s="967"/>
      <c r="CY66" s="967"/>
      <c r="CZ66" s="967"/>
      <c r="DA66" s="968"/>
      <c r="DB66" s="966"/>
      <c r="DC66" s="967"/>
      <c r="DD66" s="967"/>
      <c r="DE66" s="967"/>
      <c r="DF66" s="968"/>
      <c r="DG66" s="966"/>
      <c r="DH66" s="967"/>
      <c r="DI66" s="967"/>
      <c r="DJ66" s="967"/>
      <c r="DK66" s="968"/>
      <c r="DL66" s="966"/>
      <c r="DM66" s="967"/>
      <c r="DN66" s="967"/>
      <c r="DO66" s="967"/>
      <c r="DP66" s="968"/>
      <c r="DQ66" s="966"/>
      <c r="DR66" s="967"/>
      <c r="DS66" s="967"/>
      <c r="DT66" s="967"/>
      <c r="DU66" s="968"/>
      <c r="DV66" s="955"/>
      <c r="DW66" s="956"/>
      <c r="DX66" s="956"/>
      <c r="DY66" s="956"/>
      <c r="DZ66" s="957"/>
      <c r="EA66" s="221"/>
    </row>
    <row r="67" spans="1:131" ht="26.25" customHeight="1" thickBot="1" x14ac:dyDescent="0.25">
      <c r="A67" s="1008"/>
      <c r="B67" s="1009"/>
      <c r="C67" s="1009"/>
      <c r="D67" s="1009"/>
      <c r="E67" s="1009"/>
      <c r="F67" s="1009"/>
      <c r="G67" s="1009"/>
      <c r="H67" s="1009"/>
      <c r="I67" s="1009"/>
      <c r="J67" s="1009"/>
      <c r="K67" s="1009"/>
      <c r="L67" s="1009"/>
      <c r="M67" s="1009"/>
      <c r="N67" s="1009"/>
      <c r="O67" s="1009"/>
      <c r="P67" s="1010"/>
      <c r="Q67" s="1014"/>
      <c r="R67" s="1015"/>
      <c r="S67" s="1015"/>
      <c r="T67" s="1015"/>
      <c r="U67" s="1016"/>
      <c r="V67" s="1014"/>
      <c r="W67" s="1015"/>
      <c r="X67" s="1015"/>
      <c r="Y67" s="1015"/>
      <c r="Z67" s="1016"/>
      <c r="AA67" s="1014"/>
      <c r="AB67" s="1015"/>
      <c r="AC67" s="1015"/>
      <c r="AD67" s="1015"/>
      <c r="AE67" s="1016"/>
      <c r="AF67" s="1020"/>
      <c r="AG67" s="1021"/>
      <c r="AH67" s="1021"/>
      <c r="AI67" s="1021"/>
      <c r="AJ67" s="1022"/>
      <c r="AK67" s="1023"/>
      <c r="AL67" s="1009"/>
      <c r="AM67" s="1009"/>
      <c r="AN67" s="1009"/>
      <c r="AO67" s="1010"/>
      <c r="AP67" s="1014"/>
      <c r="AQ67" s="1015"/>
      <c r="AR67" s="1015"/>
      <c r="AS67" s="1015"/>
      <c r="AT67" s="1016"/>
      <c r="AU67" s="1014"/>
      <c r="AV67" s="1015"/>
      <c r="AW67" s="1015"/>
      <c r="AX67" s="1015"/>
      <c r="AY67" s="1016"/>
      <c r="AZ67" s="1014"/>
      <c r="BA67" s="1015"/>
      <c r="BB67" s="1015"/>
      <c r="BC67" s="1015"/>
      <c r="BD67" s="1026"/>
      <c r="BE67" s="233"/>
      <c r="BF67" s="233"/>
      <c r="BG67" s="233"/>
      <c r="BH67" s="233"/>
      <c r="BI67" s="233"/>
      <c r="BJ67" s="233"/>
      <c r="BK67" s="233"/>
      <c r="BL67" s="233"/>
      <c r="BM67" s="233"/>
      <c r="BN67" s="233"/>
      <c r="BO67" s="233"/>
      <c r="BP67" s="233"/>
      <c r="BQ67" s="230">
        <v>61</v>
      </c>
      <c r="BR67" s="235"/>
      <c r="BS67" s="955"/>
      <c r="BT67" s="956"/>
      <c r="BU67" s="956"/>
      <c r="BV67" s="956"/>
      <c r="BW67" s="956"/>
      <c r="BX67" s="956"/>
      <c r="BY67" s="956"/>
      <c r="BZ67" s="956"/>
      <c r="CA67" s="956"/>
      <c r="CB67" s="956"/>
      <c r="CC67" s="956"/>
      <c r="CD67" s="956"/>
      <c r="CE67" s="956"/>
      <c r="CF67" s="956"/>
      <c r="CG67" s="965"/>
      <c r="CH67" s="966"/>
      <c r="CI67" s="967"/>
      <c r="CJ67" s="967"/>
      <c r="CK67" s="967"/>
      <c r="CL67" s="968"/>
      <c r="CM67" s="966"/>
      <c r="CN67" s="967"/>
      <c r="CO67" s="967"/>
      <c r="CP67" s="967"/>
      <c r="CQ67" s="968"/>
      <c r="CR67" s="966"/>
      <c r="CS67" s="967"/>
      <c r="CT67" s="967"/>
      <c r="CU67" s="967"/>
      <c r="CV67" s="968"/>
      <c r="CW67" s="966"/>
      <c r="CX67" s="967"/>
      <c r="CY67" s="967"/>
      <c r="CZ67" s="967"/>
      <c r="DA67" s="968"/>
      <c r="DB67" s="966"/>
      <c r="DC67" s="967"/>
      <c r="DD67" s="967"/>
      <c r="DE67" s="967"/>
      <c r="DF67" s="968"/>
      <c r="DG67" s="966"/>
      <c r="DH67" s="967"/>
      <c r="DI67" s="967"/>
      <c r="DJ67" s="967"/>
      <c r="DK67" s="968"/>
      <c r="DL67" s="966"/>
      <c r="DM67" s="967"/>
      <c r="DN67" s="967"/>
      <c r="DO67" s="967"/>
      <c r="DP67" s="968"/>
      <c r="DQ67" s="966"/>
      <c r="DR67" s="967"/>
      <c r="DS67" s="967"/>
      <c r="DT67" s="967"/>
      <c r="DU67" s="968"/>
      <c r="DV67" s="955"/>
      <c r="DW67" s="956"/>
      <c r="DX67" s="956"/>
      <c r="DY67" s="956"/>
      <c r="DZ67" s="957"/>
      <c r="EA67" s="221"/>
    </row>
    <row r="68" spans="1:131" ht="26.25" customHeight="1" thickTop="1" x14ac:dyDescent="0.2">
      <c r="A68" s="228">
        <v>1</v>
      </c>
      <c r="B68" s="995" t="s">
        <v>589</v>
      </c>
      <c r="C68" s="996"/>
      <c r="D68" s="996"/>
      <c r="E68" s="996"/>
      <c r="F68" s="996"/>
      <c r="G68" s="996"/>
      <c r="H68" s="996"/>
      <c r="I68" s="996"/>
      <c r="J68" s="996"/>
      <c r="K68" s="996"/>
      <c r="L68" s="996"/>
      <c r="M68" s="996"/>
      <c r="N68" s="996"/>
      <c r="O68" s="996"/>
      <c r="P68" s="997"/>
      <c r="Q68" s="998">
        <v>8056</v>
      </c>
      <c r="R68" s="992"/>
      <c r="S68" s="992"/>
      <c r="T68" s="992"/>
      <c r="U68" s="992"/>
      <c r="V68" s="992">
        <v>6911</v>
      </c>
      <c r="W68" s="992"/>
      <c r="X68" s="992"/>
      <c r="Y68" s="992"/>
      <c r="Z68" s="992"/>
      <c r="AA68" s="992">
        <v>1145</v>
      </c>
      <c r="AB68" s="992"/>
      <c r="AC68" s="992"/>
      <c r="AD68" s="992"/>
      <c r="AE68" s="992"/>
      <c r="AF68" s="992">
        <v>0</v>
      </c>
      <c r="AG68" s="992"/>
      <c r="AH68" s="992"/>
      <c r="AI68" s="992"/>
      <c r="AJ68" s="992"/>
      <c r="AK68" s="992">
        <v>14</v>
      </c>
      <c r="AL68" s="992"/>
      <c r="AM68" s="992"/>
      <c r="AN68" s="992"/>
      <c r="AO68" s="992"/>
      <c r="AP68" s="992"/>
      <c r="AQ68" s="992"/>
      <c r="AR68" s="992"/>
      <c r="AS68" s="992"/>
      <c r="AT68" s="992"/>
      <c r="AU68" s="992"/>
      <c r="AV68" s="992"/>
      <c r="AW68" s="992"/>
      <c r="AX68" s="992"/>
      <c r="AY68" s="992"/>
      <c r="AZ68" s="993"/>
      <c r="BA68" s="993"/>
      <c r="BB68" s="993"/>
      <c r="BC68" s="993"/>
      <c r="BD68" s="994"/>
      <c r="BE68" s="233"/>
      <c r="BF68" s="233"/>
      <c r="BG68" s="233"/>
      <c r="BH68" s="233"/>
      <c r="BI68" s="233"/>
      <c r="BJ68" s="233"/>
      <c r="BK68" s="233"/>
      <c r="BL68" s="233"/>
      <c r="BM68" s="233"/>
      <c r="BN68" s="233"/>
      <c r="BO68" s="233"/>
      <c r="BP68" s="233"/>
      <c r="BQ68" s="230">
        <v>62</v>
      </c>
      <c r="BR68" s="235"/>
      <c r="BS68" s="955"/>
      <c r="BT68" s="956"/>
      <c r="BU68" s="956"/>
      <c r="BV68" s="956"/>
      <c r="BW68" s="956"/>
      <c r="BX68" s="956"/>
      <c r="BY68" s="956"/>
      <c r="BZ68" s="956"/>
      <c r="CA68" s="956"/>
      <c r="CB68" s="956"/>
      <c r="CC68" s="956"/>
      <c r="CD68" s="956"/>
      <c r="CE68" s="956"/>
      <c r="CF68" s="956"/>
      <c r="CG68" s="965"/>
      <c r="CH68" s="966"/>
      <c r="CI68" s="967"/>
      <c r="CJ68" s="967"/>
      <c r="CK68" s="967"/>
      <c r="CL68" s="968"/>
      <c r="CM68" s="966"/>
      <c r="CN68" s="967"/>
      <c r="CO68" s="967"/>
      <c r="CP68" s="967"/>
      <c r="CQ68" s="968"/>
      <c r="CR68" s="966"/>
      <c r="CS68" s="967"/>
      <c r="CT68" s="967"/>
      <c r="CU68" s="967"/>
      <c r="CV68" s="968"/>
      <c r="CW68" s="966"/>
      <c r="CX68" s="967"/>
      <c r="CY68" s="967"/>
      <c r="CZ68" s="967"/>
      <c r="DA68" s="968"/>
      <c r="DB68" s="966"/>
      <c r="DC68" s="967"/>
      <c r="DD68" s="967"/>
      <c r="DE68" s="967"/>
      <c r="DF68" s="968"/>
      <c r="DG68" s="966"/>
      <c r="DH68" s="967"/>
      <c r="DI68" s="967"/>
      <c r="DJ68" s="967"/>
      <c r="DK68" s="968"/>
      <c r="DL68" s="966"/>
      <c r="DM68" s="967"/>
      <c r="DN68" s="967"/>
      <c r="DO68" s="967"/>
      <c r="DP68" s="968"/>
      <c r="DQ68" s="966"/>
      <c r="DR68" s="967"/>
      <c r="DS68" s="967"/>
      <c r="DT68" s="967"/>
      <c r="DU68" s="968"/>
      <c r="DV68" s="955"/>
      <c r="DW68" s="956"/>
      <c r="DX68" s="956"/>
      <c r="DY68" s="956"/>
      <c r="DZ68" s="957"/>
      <c r="EA68" s="221"/>
    </row>
    <row r="69" spans="1:131" ht="26.25" customHeight="1" x14ac:dyDescent="0.2">
      <c r="A69" s="230">
        <v>2</v>
      </c>
      <c r="B69" s="984" t="s">
        <v>590</v>
      </c>
      <c r="C69" s="985"/>
      <c r="D69" s="985"/>
      <c r="E69" s="985"/>
      <c r="F69" s="985"/>
      <c r="G69" s="985"/>
      <c r="H69" s="985"/>
      <c r="I69" s="985"/>
      <c r="J69" s="985"/>
      <c r="K69" s="985"/>
      <c r="L69" s="985"/>
      <c r="M69" s="985"/>
      <c r="N69" s="985"/>
      <c r="O69" s="985"/>
      <c r="P69" s="986"/>
      <c r="Q69" s="987">
        <v>1445</v>
      </c>
      <c r="R69" s="981"/>
      <c r="S69" s="981"/>
      <c r="T69" s="981"/>
      <c r="U69" s="981"/>
      <c r="V69" s="981">
        <v>1444</v>
      </c>
      <c r="W69" s="981"/>
      <c r="X69" s="981"/>
      <c r="Y69" s="981"/>
      <c r="Z69" s="981"/>
      <c r="AA69" s="981">
        <v>1</v>
      </c>
      <c r="AB69" s="981"/>
      <c r="AC69" s="981"/>
      <c r="AD69" s="981"/>
      <c r="AE69" s="981"/>
      <c r="AF69" s="981">
        <v>0</v>
      </c>
      <c r="AG69" s="981"/>
      <c r="AH69" s="981"/>
      <c r="AI69" s="981"/>
      <c r="AJ69" s="981"/>
      <c r="AK69" s="981"/>
      <c r="AL69" s="981"/>
      <c r="AM69" s="981"/>
      <c r="AN69" s="981"/>
      <c r="AO69" s="981"/>
      <c r="AP69" s="981"/>
      <c r="AQ69" s="981"/>
      <c r="AR69" s="981"/>
      <c r="AS69" s="981"/>
      <c r="AT69" s="981"/>
      <c r="AU69" s="981"/>
      <c r="AV69" s="981"/>
      <c r="AW69" s="981"/>
      <c r="AX69" s="981"/>
      <c r="AY69" s="981"/>
      <c r="AZ69" s="982"/>
      <c r="BA69" s="982"/>
      <c r="BB69" s="982"/>
      <c r="BC69" s="982"/>
      <c r="BD69" s="983"/>
      <c r="BE69" s="233"/>
      <c r="BF69" s="233"/>
      <c r="BG69" s="233"/>
      <c r="BH69" s="233"/>
      <c r="BI69" s="233"/>
      <c r="BJ69" s="233"/>
      <c r="BK69" s="233"/>
      <c r="BL69" s="233"/>
      <c r="BM69" s="233"/>
      <c r="BN69" s="233"/>
      <c r="BO69" s="233"/>
      <c r="BP69" s="233"/>
      <c r="BQ69" s="230">
        <v>63</v>
      </c>
      <c r="BR69" s="235"/>
      <c r="BS69" s="955"/>
      <c r="BT69" s="956"/>
      <c r="BU69" s="956"/>
      <c r="BV69" s="956"/>
      <c r="BW69" s="956"/>
      <c r="BX69" s="956"/>
      <c r="BY69" s="956"/>
      <c r="BZ69" s="956"/>
      <c r="CA69" s="956"/>
      <c r="CB69" s="956"/>
      <c r="CC69" s="956"/>
      <c r="CD69" s="956"/>
      <c r="CE69" s="956"/>
      <c r="CF69" s="956"/>
      <c r="CG69" s="965"/>
      <c r="CH69" s="966"/>
      <c r="CI69" s="967"/>
      <c r="CJ69" s="967"/>
      <c r="CK69" s="967"/>
      <c r="CL69" s="968"/>
      <c r="CM69" s="966"/>
      <c r="CN69" s="967"/>
      <c r="CO69" s="967"/>
      <c r="CP69" s="967"/>
      <c r="CQ69" s="968"/>
      <c r="CR69" s="966"/>
      <c r="CS69" s="967"/>
      <c r="CT69" s="967"/>
      <c r="CU69" s="967"/>
      <c r="CV69" s="968"/>
      <c r="CW69" s="966"/>
      <c r="CX69" s="967"/>
      <c r="CY69" s="967"/>
      <c r="CZ69" s="967"/>
      <c r="DA69" s="968"/>
      <c r="DB69" s="966"/>
      <c r="DC69" s="967"/>
      <c r="DD69" s="967"/>
      <c r="DE69" s="967"/>
      <c r="DF69" s="968"/>
      <c r="DG69" s="966"/>
      <c r="DH69" s="967"/>
      <c r="DI69" s="967"/>
      <c r="DJ69" s="967"/>
      <c r="DK69" s="968"/>
      <c r="DL69" s="966"/>
      <c r="DM69" s="967"/>
      <c r="DN69" s="967"/>
      <c r="DO69" s="967"/>
      <c r="DP69" s="968"/>
      <c r="DQ69" s="966"/>
      <c r="DR69" s="967"/>
      <c r="DS69" s="967"/>
      <c r="DT69" s="967"/>
      <c r="DU69" s="968"/>
      <c r="DV69" s="955"/>
      <c r="DW69" s="956"/>
      <c r="DX69" s="956"/>
      <c r="DY69" s="956"/>
      <c r="DZ69" s="957"/>
      <c r="EA69" s="221"/>
    </row>
    <row r="70" spans="1:131" ht="26.25" customHeight="1" x14ac:dyDescent="0.2">
      <c r="A70" s="230">
        <v>3</v>
      </c>
      <c r="B70" s="984" t="s">
        <v>591</v>
      </c>
      <c r="C70" s="985"/>
      <c r="D70" s="985"/>
      <c r="E70" s="985"/>
      <c r="F70" s="985"/>
      <c r="G70" s="985"/>
      <c r="H70" s="985"/>
      <c r="I70" s="985"/>
      <c r="J70" s="985"/>
      <c r="K70" s="985"/>
      <c r="L70" s="985"/>
      <c r="M70" s="985"/>
      <c r="N70" s="985"/>
      <c r="O70" s="985"/>
      <c r="P70" s="986"/>
      <c r="Q70" s="987">
        <v>1</v>
      </c>
      <c r="R70" s="981"/>
      <c r="S70" s="981"/>
      <c r="T70" s="981"/>
      <c r="U70" s="981"/>
      <c r="V70" s="981">
        <v>0</v>
      </c>
      <c r="W70" s="981"/>
      <c r="X70" s="981"/>
      <c r="Y70" s="981"/>
      <c r="Z70" s="981"/>
      <c r="AA70" s="981">
        <v>1</v>
      </c>
      <c r="AB70" s="981"/>
      <c r="AC70" s="981"/>
      <c r="AD70" s="981"/>
      <c r="AE70" s="981"/>
      <c r="AF70" s="981">
        <v>0</v>
      </c>
      <c r="AG70" s="981"/>
      <c r="AH70" s="981"/>
      <c r="AI70" s="981"/>
      <c r="AJ70" s="981"/>
      <c r="AK70" s="981"/>
      <c r="AL70" s="981"/>
      <c r="AM70" s="981"/>
      <c r="AN70" s="981"/>
      <c r="AO70" s="981"/>
      <c r="AP70" s="981"/>
      <c r="AQ70" s="981"/>
      <c r="AR70" s="981"/>
      <c r="AS70" s="981"/>
      <c r="AT70" s="981"/>
      <c r="AU70" s="981"/>
      <c r="AV70" s="981"/>
      <c r="AW70" s="981"/>
      <c r="AX70" s="981"/>
      <c r="AY70" s="981"/>
      <c r="AZ70" s="982"/>
      <c r="BA70" s="982"/>
      <c r="BB70" s="982"/>
      <c r="BC70" s="982"/>
      <c r="BD70" s="983"/>
      <c r="BE70" s="233"/>
      <c r="BF70" s="233"/>
      <c r="BG70" s="233"/>
      <c r="BH70" s="233"/>
      <c r="BI70" s="233"/>
      <c r="BJ70" s="233"/>
      <c r="BK70" s="233"/>
      <c r="BL70" s="233"/>
      <c r="BM70" s="233"/>
      <c r="BN70" s="233"/>
      <c r="BO70" s="233"/>
      <c r="BP70" s="233"/>
      <c r="BQ70" s="230">
        <v>64</v>
      </c>
      <c r="BR70" s="235"/>
      <c r="BS70" s="955"/>
      <c r="BT70" s="956"/>
      <c r="BU70" s="956"/>
      <c r="BV70" s="956"/>
      <c r="BW70" s="956"/>
      <c r="BX70" s="956"/>
      <c r="BY70" s="956"/>
      <c r="BZ70" s="956"/>
      <c r="CA70" s="956"/>
      <c r="CB70" s="956"/>
      <c r="CC70" s="956"/>
      <c r="CD70" s="956"/>
      <c r="CE70" s="956"/>
      <c r="CF70" s="956"/>
      <c r="CG70" s="965"/>
      <c r="CH70" s="966"/>
      <c r="CI70" s="967"/>
      <c r="CJ70" s="967"/>
      <c r="CK70" s="967"/>
      <c r="CL70" s="968"/>
      <c r="CM70" s="966"/>
      <c r="CN70" s="967"/>
      <c r="CO70" s="967"/>
      <c r="CP70" s="967"/>
      <c r="CQ70" s="968"/>
      <c r="CR70" s="966"/>
      <c r="CS70" s="967"/>
      <c r="CT70" s="967"/>
      <c r="CU70" s="967"/>
      <c r="CV70" s="968"/>
      <c r="CW70" s="966"/>
      <c r="CX70" s="967"/>
      <c r="CY70" s="967"/>
      <c r="CZ70" s="967"/>
      <c r="DA70" s="968"/>
      <c r="DB70" s="966"/>
      <c r="DC70" s="967"/>
      <c r="DD70" s="967"/>
      <c r="DE70" s="967"/>
      <c r="DF70" s="968"/>
      <c r="DG70" s="966"/>
      <c r="DH70" s="967"/>
      <c r="DI70" s="967"/>
      <c r="DJ70" s="967"/>
      <c r="DK70" s="968"/>
      <c r="DL70" s="966"/>
      <c r="DM70" s="967"/>
      <c r="DN70" s="967"/>
      <c r="DO70" s="967"/>
      <c r="DP70" s="968"/>
      <c r="DQ70" s="966"/>
      <c r="DR70" s="967"/>
      <c r="DS70" s="967"/>
      <c r="DT70" s="967"/>
      <c r="DU70" s="968"/>
      <c r="DV70" s="955"/>
      <c r="DW70" s="956"/>
      <c r="DX70" s="956"/>
      <c r="DY70" s="956"/>
      <c r="DZ70" s="957"/>
      <c r="EA70" s="221"/>
    </row>
    <row r="71" spans="1:131" ht="26.25" customHeight="1" x14ac:dyDescent="0.2">
      <c r="A71" s="230">
        <v>4</v>
      </c>
      <c r="B71" s="984" t="s">
        <v>592</v>
      </c>
      <c r="C71" s="985"/>
      <c r="D71" s="985"/>
      <c r="E71" s="985"/>
      <c r="F71" s="985"/>
      <c r="G71" s="985"/>
      <c r="H71" s="985"/>
      <c r="I71" s="985"/>
      <c r="J71" s="985"/>
      <c r="K71" s="985"/>
      <c r="L71" s="985"/>
      <c r="M71" s="985"/>
      <c r="N71" s="985"/>
      <c r="O71" s="985"/>
      <c r="P71" s="986"/>
      <c r="Q71" s="987">
        <v>59</v>
      </c>
      <c r="R71" s="981"/>
      <c r="S71" s="981"/>
      <c r="T71" s="981"/>
      <c r="U71" s="981"/>
      <c r="V71" s="981">
        <v>33</v>
      </c>
      <c r="W71" s="981"/>
      <c r="X71" s="981"/>
      <c r="Y71" s="981"/>
      <c r="Z71" s="981"/>
      <c r="AA71" s="981">
        <v>26</v>
      </c>
      <c r="AB71" s="981"/>
      <c r="AC71" s="981"/>
      <c r="AD71" s="981"/>
      <c r="AE71" s="981"/>
      <c r="AF71" s="981">
        <v>0</v>
      </c>
      <c r="AG71" s="981"/>
      <c r="AH71" s="981"/>
      <c r="AI71" s="981"/>
      <c r="AJ71" s="981"/>
      <c r="AK71" s="981"/>
      <c r="AL71" s="981"/>
      <c r="AM71" s="981"/>
      <c r="AN71" s="981"/>
      <c r="AO71" s="981"/>
      <c r="AP71" s="981"/>
      <c r="AQ71" s="981"/>
      <c r="AR71" s="981"/>
      <c r="AS71" s="981"/>
      <c r="AT71" s="981"/>
      <c r="AU71" s="981"/>
      <c r="AV71" s="981"/>
      <c r="AW71" s="981"/>
      <c r="AX71" s="981"/>
      <c r="AY71" s="981"/>
      <c r="AZ71" s="982"/>
      <c r="BA71" s="982"/>
      <c r="BB71" s="982"/>
      <c r="BC71" s="982"/>
      <c r="BD71" s="983"/>
      <c r="BE71" s="233"/>
      <c r="BF71" s="233"/>
      <c r="BG71" s="233"/>
      <c r="BH71" s="233"/>
      <c r="BI71" s="233"/>
      <c r="BJ71" s="233"/>
      <c r="BK71" s="233"/>
      <c r="BL71" s="233"/>
      <c r="BM71" s="233"/>
      <c r="BN71" s="233"/>
      <c r="BO71" s="233"/>
      <c r="BP71" s="233"/>
      <c r="BQ71" s="230">
        <v>65</v>
      </c>
      <c r="BR71" s="235"/>
      <c r="BS71" s="955"/>
      <c r="BT71" s="956"/>
      <c r="BU71" s="956"/>
      <c r="BV71" s="956"/>
      <c r="BW71" s="956"/>
      <c r="BX71" s="956"/>
      <c r="BY71" s="956"/>
      <c r="BZ71" s="956"/>
      <c r="CA71" s="956"/>
      <c r="CB71" s="956"/>
      <c r="CC71" s="956"/>
      <c r="CD71" s="956"/>
      <c r="CE71" s="956"/>
      <c r="CF71" s="956"/>
      <c r="CG71" s="965"/>
      <c r="CH71" s="966"/>
      <c r="CI71" s="967"/>
      <c r="CJ71" s="967"/>
      <c r="CK71" s="967"/>
      <c r="CL71" s="968"/>
      <c r="CM71" s="966"/>
      <c r="CN71" s="967"/>
      <c r="CO71" s="967"/>
      <c r="CP71" s="967"/>
      <c r="CQ71" s="968"/>
      <c r="CR71" s="966"/>
      <c r="CS71" s="967"/>
      <c r="CT71" s="967"/>
      <c r="CU71" s="967"/>
      <c r="CV71" s="968"/>
      <c r="CW71" s="966"/>
      <c r="CX71" s="967"/>
      <c r="CY71" s="967"/>
      <c r="CZ71" s="967"/>
      <c r="DA71" s="968"/>
      <c r="DB71" s="966"/>
      <c r="DC71" s="967"/>
      <c r="DD71" s="967"/>
      <c r="DE71" s="967"/>
      <c r="DF71" s="968"/>
      <c r="DG71" s="966"/>
      <c r="DH71" s="967"/>
      <c r="DI71" s="967"/>
      <c r="DJ71" s="967"/>
      <c r="DK71" s="968"/>
      <c r="DL71" s="966"/>
      <c r="DM71" s="967"/>
      <c r="DN71" s="967"/>
      <c r="DO71" s="967"/>
      <c r="DP71" s="968"/>
      <c r="DQ71" s="966"/>
      <c r="DR71" s="967"/>
      <c r="DS71" s="967"/>
      <c r="DT71" s="967"/>
      <c r="DU71" s="968"/>
      <c r="DV71" s="955"/>
      <c r="DW71" s="956"/>
      <c r="DX71" s="956"/>
      <c r="DY71" s="956"/>
      <c r="DZ71" s="957"/>
      <c r="EA71" s="221"/>
    </row>
    <row r="72" spans="1:131" ht="26.25" customHeight="1" x14ac:dyDescent="0.2">
      <c r="A72" s="230">
        <v>5</v>
      </c>
      <c r="B72" s="984" t="s">
        <v>593</v>
      </c>
      <c r="C72" s="985"/>
      <c r="D72" s="985"/>
      <c r="E72" s="985"/>
      <c r="F72" s="985"/>
      <c r="G72" s="985"/>
      <c r="H72" s="985"/>
      <c r="I72" s="985"/>
      <c r="J72" s="985"/>
      <c r="K72" s="985"/>
      <c r="L72" s="985"/>
      <c r="M72" s="985"/>
      <c r="N72" s="985"/>
      <c r="O72" s="985"/>
      <c r="P72" s="986"/>
      <c r="Q72" s="987">
        <v>42</v>
      </c>
      <c r="R72" s="981"/>
      <c r="S72" s="981"/>
      <c r="T72" s="981"/>
      <c r="U72" s="981"/>
      <c r="V72" s="981">
        <v>41</v>
      </c>
      <c r="W72" s="981"/>
      <c r="X72" s="981"/>
      <c r="Y72" s="981"/>
      <c r="Z72" s="981"/>
      <c r="AA72" s="981">
        <v>1</v>
      </c>
      <c r="AB72" s="981"/>
      <c r="AC72" s="981"/>
      <c r="AD72" s="981"/>
      <c r="AE72" s="981"/>
      <c r="AF72" s="981">
        <v>0</v>
      </c>
      <c r="AG72" s="981"/>
      <c r="AH72" s="981"/>
      <c r="AI72" s="981"/>
      <c r="AJ72" s="981"/>
      <c r="AK72" s="981"/>
      <c r="AL72" s="981"/>
      <c r="AM72" s="981"/>
      <c r="AN72" s="981"/>
      <c r="AO72" s="981"/>
      <c r="AP72" s="981"/>
      <c r="AQ72" s="981"/>
      <c r="AR72" s="981"/>
      <c r="AS72" s="981"/>
      <c r="AT72" s="981"/>
      <c r="AU72" s="981"/>
      <c r="AV72" s="981"/>
      <c r="AW72" s="981"/>
      <c r="AX72" s="981"/>
      <c r="AY72" s="981"/>
      <c r="AZ72" s="982"/>
      <c r="BA72" s="982"/>
      <c r="BB72" s="982"/>
      <c r="BC72" s="982"/>
      <c r="BD72" s="983"/>
      <c r="BE72" s="233"/>
      <c r="BF72" s="233"/>
      <c r="BG72" s="233"/>
      <c r="BH72" s="233"/>
      <c r="BI72" s="233"/>
      <c r="BJ72" s="233"/>
      <c r="BK72" s="233"/>
      <c r="BL72" s="233"/>
      <c r="BM72" s="233"/>
      <c r="BN72" s="233"/>
      <c r="BO72" s="233"/>
      <c r="BP72" s="233"/>
      <c r="BQ72" s="230">
        <v>66</v>
      </c>
      <c r="BR72" s="235"/>
      <c r="BS72" s="955"/>
      <c r="BT72" s="956"/>
      <c r="BU72" s="956"/>
      <c r="BV72" s="956"/>
      <c r="BW72" s="956"/>
      <c r="BX72" s="956"/>
      <c r="BY72" s="956"/>
      <c r="BZ72" s="956"/>
      <c r="CA72" s="956"/>
      <c r="CB72" s="956"/>
      <c r="CC72" s="956"/>
      <c r="CD72" s="956"/>
      <c r="CE72" s="956"/>
      <c r="CF72" s="956"/>
      <c r="CG72" s="965"/>
      <c r="CH72" s="966"/>
      <c r="CI72" s="967"/>
      <c r="CJ72" s="967"/>
      <c r="CK72" s="967"/>
      <c r="CL72" s="968"/>
      <c r="CM72" s="966"/>
      <c r="CN72" s="967"/>
      <c r="CO72" s="967"/>
      <c r="CP72" s="967"/>
      <c r="CQ72" s="968"/>
      <c r="CR72" s="966"/>
      <c r="CS72" s="967"/>
      <c r="CT72" s="967"/>
      <c r="CU72" s="967"/>
      <c r="CV72" s="968"/>
      <c r="CW72" s="966"/>
      <c r="CX72" s="967"/>
      <c r="CY72" s="967"/>
      <c r="CZ72" s="967"/>
      <c r="DA72" s="968"/>
      <c r="DB72" s="966"/>
      <c r="DC72" s="967"/>
      <c r="DD72" s="967"/>
      <c r="DE72" s="967"/>
      <c r="DF72" s="968"/>
      <c r="DG72" s="966"/>
      <c r="DH72" s="967"/>
      <c r="DI72" s="967"/>
      <c r="DJ72" s="967"/>
      <c r="DK72" s="968"/>
      <c r="DL72" s="966"/>
      <c r="DM72" s="967"/>
      <c r="DN72" s="967"/>
      <c r="DO72" s="967"/>
      <c r="DP72" s="968"/>
      <c r="DQ72" s="966"/>
      <c r="DR72" s="967"/>
      <c r="DS72" s="967"/>
      <c r="DT72" s="967"/>
      <c r="DU72" s="968"/>
      <c r="DV72" s="955"/>
      <c r="DW72" s="956"/>
      <c r="DX72" s="956"/>
      <c r="DY72" s="956"/>
      <c r="DZ72" s="957"/>
      <c r="EA72" s="221"/>
    </row>
    <row r="73" spans="1:131" ht="26.25" customHeight="1" x14ac:dyDescent="0.2">
      <c r="A73" s="230">
        <v>6</v>
      </c>
      <c r="B73" s="984" t="s">
        <v>594</v>
      </c>
      <c r="C73" s="985"/>
      <c r="D73" s="985"/>
      <c r="E73" s="985"/>
      <c r="F73" s="985"/>
      <c r="G73" s="985"/>
      <c r="H73" s="985"/>
      <c r="I73" s="985"/>
      <c r="J73" s="985"/>
      <c r="K73" s="985"/>
      <c r="L73" s="985"/>
      <c r="M73" s="985"/>
      <c r="N73" s="985"/>
      <c r="O73" s="985"/>
      <c r="P73" s="986"/>
      <c r="Q73" s="987">
        <v>3360</v>
      </c>
      <c r="R73" s="981"/>
      <c r="S73" s="981"/>
      <c r="T73" s="981"/>
      <c r="U73" s="981"/>
      <c r="V73" s="981">
        <v>3323</v>
      </c>
      <c r="W73" s="981"/>
      <c r="X73" s="981"/>
      <c r="Y73" s="981"/>
      <c r="Z73" s="981"/>
      <c r="AA73" s="981">
        <v>37</v>
      </c>
      <c r="AB73" s="981"/>
      <c r="AC73" s="981"/>
      <c r="AD73" s="981"/>
      <c r="AE73" s="981"/>
      <c r="AF73" s="981">
        <v>38</v>
      </c>
      <c r="AG73" s="981"/>
      <c r="AH73" s="981"/>
      <c r="AI73" s="981"/>
      <c r="AJ73" s="981"/>
      <c r="AK73" s="981">
        <v>86</v>
      </c>
      <c r="AL73" s="981"/>
      <c r="AM73" s="981"/>
      <c r="AN73" s="981"/>
      <c r="AO73" s="981"/>
      <c r="AP73" s="981">
        <v>3493</v>
      </c>
      <c r="AQ73" s="981"/>
      <c r="AR73" s="981"/>
      <c r="AS73" s="981"/>
      <c r="AT73" s="981"/>
      <c r="AU73" s="981">
        <v>108</v>
      </c>
      <c r="AV73" s="981"/>
      <c r="AW73" s="981"/>
      <c r="AX73" s="981"/>
      <c r="AY73" s="981"/>
      <c r="AZ73" s="982"/>
      <c r="BA73" s="982"/>
      <c r="BB73" s="982"/>
      <c r="BC73" s="982"/>
      <c r="BD73" s="983"/>
      <c r="BE73" s="233"/>
      <c r="BF73" s="233"/>
      <c r="BG73" s="233"/>
      <c r="BH73" s="233"/>
      <c r="BI73" s="233"/>
      <c r="BJ73" s="233"/>
      <c r="BK73" s="233"/>
      <c r="BL73" s="233"/>
      <c r="BM73" s="233"/>
      <c r="BN73" s="233"/>
      <c r="BO73" s="233"/>
      <c r="BP73" s="233"/>
      <c r="BQ73" s="230">
        <v>67</v>
      </c>
      <c r="BR73" s="235"/>
      <c r="BS73" s="955"/>
      <c r="BT73" s="956"/>
      <c r="BU73" s="956"/>
      <c r="BV73" s="956"/>
      <c r="BW73" s="956"/>
      <c r="BX73" s="956"/>
      <c r="BY73" s="956"/>
      <c r="BZ73" s="956"/>
      <c r="CA73" s="956"/>
      <c r="CB73" s="956"/>
      <c r="CC73" s="956"/>
      <c r="CD73" s="956"/>
      <c r="CE73" s="956"/>
      <c r="CF73" s="956"/>
      <c r="CG73" s="965"/>
      <c r="CH73" s="966"/>
      <c r="CI73" s="967"/>
      <c r="CJ73" s="967"/>
      <c r="CK73" s="967"/>
      <c r="CL73" s="968"/>
      <c r="CM73" s="966"/>
      <c r="CN73" s="967"/>
      <c r="CO73" s="967"/>
      <c r="CP73" s="967"/>
      <c r="CQ73" s="968"/>
      <c r="CR73" s="966"/>
      <c r="CS73" s="967"/>
      <c r="CT73" s="967"/>
      <c r="CU73" s="967"/>
      <c r="CV73" s="968"/>
      <c r="CW73" s="966"/>
      <c r="CX73" s="967"/>
      <c r="CY73" s="967"/>
      <c r="CZ73" s="967"/>
      <c r="DA73" s="968"/>
      <c r="DB73" s="966"/>
      <c r="DC73" s="967"/>
      <c r="DD73" s="967"/>
      <c r="DE73" s="967"/>
      <c r="DF73" s="968"/>
      <c r="DG73" s="966"/>
      <c r="DH73" s="967"/>
      <c r="DI73" s="967"/>
      <c r="DJ73" s="967"/>
      <c r="DK73" s="968"/>
      <c r="DL73" s="966"/>
      <c r="DM73" s="967"/>
      <c r="DN73" s="967"/>
      <c r="DO73" s="967"/>
      <c r="DP73" s="968"/>
      <c r="DQ73" s="966"/>
      <c r="DR73" s="967"/>
      <c r="DS73" s="967"/>
      <c r="DT73" s="967"/>
      <c r="DU73" s="968"/>
      <c r="DV73" s="955"/>
      <c r="DW73" s="956"/>
      <c r="DX73" s="956"/>
      <c r="DY73" s="956"/>
      <c r="DZ73" s="957"/>
      <c r="EA73" s="221"/>
    </row>
    <row r="74" spans="1:131" ht="26.25" customHeight="1" x14ac:dyDescent="0.2">
      <c r="A74" s="230">
        <v>7</v>
      </c>
      <c r="B74" s="984" t="s">
        <v>595</v>
      </c>
      <c r="C74" s="985"/>
      <c r="D74" s="985"/>
      <c r="E74" s="985"/>
      <c r="F74" s="985"/>
      <c r="G74" s="985"/>
      <c r="H74" s="985"/>
      <c r="I74" s="985"/>
      <c r="J74" s="985"/>
      <c r="K74" s="985"/>
      <c r="L74" s="985"/>
      <c r="M74" s="985"/>
      <c r="N74" s="985"/>
      <c r="O74" s="985"/>
      <c r="P74" s="986"/>
      <c r="Q74" s="987">
        <v>98</v>
      </c>
      <c r="R74" s="981"/>
      <c r="S74" s="981"/>
      <c r="T74" s="981"/>
      <c r="U74" s="981"/>
      <c r="V74" s="981">
        <v>89</v>
      </c>
      <c r="W74" s="981"/>
      <c r="X74" s="981"/>
      <c r="Y74" s="981"/>
      <c r="Z74" s="981"/>
      <c r="AA74" s="981">
        <v>9</v>
      </c>
      <c r="AB74" s="981"/>
      <c r="AC74" s="981"/>
      <c r="AD74" s="981"/>
      <c r="AE74" s="981"/>
      <c r="AF74" s="981">
        <v>9</v>
      </c>
      <c r="AG74" s="981"/>
      <c r="AH74" s="981"/>
      <c r="AI74" s="981"/>
      <c r="AJ74" s="981"/>
      <c r="AK74" s="981">
        <v>6</v>
      </c>
      <c r="AL74" s="981"/>
      <c r="AM74" s="981"/>
      <c r="AN74" s="981"/>
      <c r="AO74" s="981"/>
      <c r="AP74" s="981">
        <v>0</v>
      </c>
      <c r="AQ74" s="981"/>
      <c r="AR74" s="981"/>
      <c r="AS74" s="981"/>
      <c r="AT74" s="981"/>
      <c r="AU74" s="981"/>
      <c r="AV74" s="981"/>
      <c r="AW74" s="981"/>
      <c r="AX74" s="981"/>
      <c r="AY74" s="981"/>
      <c r="AZ74" s="982"/>
      <c r="BA74" s="982"/>
      <c r="BB74" s="982"/>
      <c r="BC74" s="982"/>
      <c r="BD74" s="983"/>
      <c r="BE74" s="233"/>
      <c r="BF74" s="233"/>
      <c r="BG74" s="233"/>
      <c r="BH74" s="233"/>
      <c r="BI74" s="233"/>
      <c r="BJ74" s="233"/>
      <c r="BK74" s="233"/>
      <c r="BL74" s="233"/>
      <c r="BM74" s="233"/>
      <c r="BN74" s="233"/>
      <c r="BO74" s="233"/>
      <c r="BP74" s="233"/>
      <c r="BQ74" s="230">
        <v>68</v>
      </c>
      <c r="BR74" s="235"/>
      <c r="BS74" s="955"/>
      <c r="BT74" s="956"/>
      <c r="BU74" s="956"/>
      <c r="BV74" s="956"/>
      <c r="BW74" s="956"/>
      <c r="BX74" s="956"/>
      <c r="BY74" s="956"/>
      <c r="BZ74" s="956"/>
      <c r="CA74" s="956"/>
      <c r="CB74" s="956"/>
      <c r="CC74" s="956"/>
      <c r="CD74" s="956"/>
      <c r="CE74" s="956"/>
      <c r="CF74" s="956"/>
      <c r="CG74" s="965"/>
      <c r="CH74" s="966"/>
      <c r="CI74" s="967"/>
      <c r="CJ74" s="967"/>
      <c r="CK74" s="967"/>
      <c r="CL74" s="968"/>
      <c r="CM74" s="966"/>
      <c r="CN74" s="967"/>
      <c r="CO74" s="967"/>
      <c r="CP74" s="967"/>
      <c r="CQ74" s="968"/>
      <c r="CR74" s="966"/>
      <c r="CS74" s="967"/>
      <c r="CT74" s="967"/>
      <c r="CU74" s="967"/>
      <c r="CV74" s="968"/>
      <c r="CW74" s="966"/>
      <c r="CX74" s="967"/>
      <c r="CY74" s="967"/>
      <c r="CZ74" s="967"/>
      <c r="DA74" s="968"/>
      <c r="DB74" s="966"/>
      <c r="DC74" s="967"/>
      <c r="DD74" s="967"/>
      <c r="DE74" s="967"/>
      <c r="DF74" s="968"/>
      <c r="DG74" s="966"/>
      <c r="DH74" s="967"/>
      <c r="DI74" s="967"/>
      <c r="DJ74" s="967"/>
      <c r="DK74" s="968"/>
      <c r="DL74" s="966"/>
      <c r="DM74" s="967"/>
      <c r="DN74" s="967"/>
      <c r="DO74" s="967"/>
      <c r="DP74" s="968"/>
      <c r="DQ74" s="966"/>
      <c r="DR74" s="967"/>
      <c r="DS74" s="967"/>
      <c r="DT74" s="967"/>
      <c r="DU74" s="968"/>
      <c r="DV74" s="955"/>
      <c r="DW74" s="956"/>
      <c r="DX74" s="956"/>
      <c r="DY74" s="956"/>
      <c r="DZ74" s="957"/>
      <c r="EA74" s="221"/>
    </row>
    <row r="75" spans="1:131" ht="26.25" customHeight="1" x14ac:dyDescent="0.2">
      <c r="A75" s="230">
        <v>8</v>
      </c>
      <c r="B75" s="984" t="s">
        <v>596</v>
      </c>
      <c r="C75" s="985"/>
      <c r="D75" s="985"/>
      <c r="E75" s="985"/>
      <c r="F75" s="985"/>
      <c r="G75" s="985"/>
      <c r="H75" s="985"/>
      <c r="I75" s="985"/>
      <c r="J75" s="985"/>
      <c r="K75" s="985"/>
      <c r="L75" s="985"/>
      <c r="M75" s="985"/>
      <c r="N75" s="985"/>
      <c r="O75" s="985"/>
      <c r="P75" s="986"/>
      <c r="Q75" s="988">
        <v>31</v>
      </c>
      <c r="R75" s="989"/>
      <c r="S75" s="989"/>
      <c r="T75" s="989"/>
      <c r="U75" s="990"/>
      <c r="V75" s="991">
        <v>28</v>
      </c>
      <c r="W75" s="989"/>
      <c r="X75" s="989"/>
      <c r="Y75" s="989"/>
      <c r="Z75" s="990"/>
      <c r="AA75" s="991">
        <v>3</v>
      </c>
      <c r="AB75" s="989"/>
      <c r="AC75" s="989"/>
      <c r="AD75" s="989"/>
      <c r="AE75" s="990"/>
      <c r="AF75" s="991">
        <v>3</v>
      </c>
      <c r="AG75" s="989"/>
      <c r="AH75" s="989"/>
      <c r="AI75" s="989"/>
      <c r="AJ75" s="990"/>
      <c r="AK75" s="991">
        <v>1</v>
      </c>
      <c r="AL75" s="989"/>
      <c r="AM75" s="989"/>
      <c r="AN75" s="989"/>
      <c r="AO75" s="990"/>
      <c r="AP75" s="991">
        <v>0</v>
      </c>
      <c r="AQ75" s="989"/>
      <c r="AR75" s="989"/>
      <c r="AS75" s="989"/>
      <c r="AT75" s="990"/>
      <c r="AU75" s="991"/>
      <c r="AV75" s="989"/>
      <c r="AW75" s="989"/>
      <c r="AX75" s="989"/>
      <c r="AY75" s="990"/>
      <c r="AZ75" s="982"/>
      <c r="BA75" s="982"/>
      <c r="BB75" s="982"/>
      <c r="BC75" s="982"/>
      <c r="BD75" s="983"/>
      <c r="BE75" s="233"/>
      <c r="BF75" s="233"/>
      <c r="BG75" s="233"/>
      <c r="BH75" s="233"/>
      <c r="BI75" s="233"/>
      <c r="BJ75" s="233"/>
      <c r="BK75" s="233"/>
      <c r="BL75" s="233"/>
      <c r="BM75" s="233"/>
      <c r="BN75" s="233"/>
      <c r="BO75" s="233"/>
      <c r="BP75" s="233"/>
      <c r="BQ75" s="230">
        <v>69</v>
      </c>
      <c r="BR75" s="235"/>
      <c r="BS75" s="955"/>
      <c r="BT75" s="956"/>
      <c r="BU75" s="956"/>
      <c r="BV75" s="956"/>
      <c r="BW75" s="956"/>
      <c r="BX75" s="956"/>
      <c r="BY75" s="956"/>
      <c r="BZ75" s="956"/>
      <c r="CA75" s="956"/>
      <c r="CB75" s="956"/>
      <c r="CC75" s="956"/>
      <c r="CD75" s="956"/>
      <c r="CE75" s="956"/>
      <c r="CF75" s="956"/>
      <c r="CG75" s="965"/>
      <c r="CH75" s="966"/>
      <c r="CI75" s="967"/>
      <c r="CJ75" s="967"/>
      <c r="CK75" s="967"/>
      <c r="CL75" s="968"/>
      <c r="CM75" s="966"/>
      <c r="CN75" s="967"/>
      <c r="CO75" s="967"/>
      <c r="CP75" s="967"/>
      <c r="CQ75" s="968"/>
      <c r="CR75" s="966"/>
      <c r="CS75" s="967"/>
      <c r="CT75" s="967"/>
      <c r="CU75" s="967"/>
      <c r="CV75" s="968"/>
      <c r="CW75" s="966"/>
      <c r="CX75" s="967"/>
      <c r="CY75" s="967"/>
      <c r="CZ75" s="967"/>
      <c r="DA75" s="968"/>
      <c r="DB75" s="966"/>
      <c r="DC75" s="967"/>
      <c r="DD75" s="967"/>
      <c r="DE75" s="967"/>
      <c r="DF75" s="968"/>
      <c r="DG75" s="966"/>
      <c r="DH75" s="967"/>
      <c r="DI75" s="967"/>
      <c r="DJ75" s="967"/>
      <c r="DK75" s="968"/>
      <c r="DL75" s="966"/>
      <c r="DM75" s="967"/>
      <c r="DN75" s="967"/>
      <c r="DO75" s="967"/>
      <c r="DP75" s="968"/>
      <c r="DQ75" s="966"/>
      <c r="DR75" s="967"/>
      <c r="DS75" s="967"/>
      <c r="DT75" s="967"/>
      <c r="DU75" s="968"/>
      <c r="DV75" s="955"/>
      <c r="DW75" s="956"/>
      <c r="DX75" s="956"/>
      <c r="DY75" s="956"/>
      <c r="DZ75" s="957"/>
      <c r="EA75" s="221"/>
    </row>
    <row r="76" spans="1:131" ht="26.25" customHeight="1" x14ac:dyDescent="0.2">
      <c r="A76" s="230">
        <v>9</v>
      </c>
      <c r="B76" s="984" t="s">
        <v>597</v>
      </c>
      <c r="C76" s="985"/>
      <c r="D76" s="985"/>
      <c r="E76" s="985"/>
      <c r="F76" s="985"/>
      <c r="G76" s="985"/>
      <c r="H76" s="985"/>
      <c r="I76" s="985"/>
      <c r="J76" s="985"/>
      <c r="K76" s="985"/>
      <c r="L76" s="985"/>
      <c r="M76" s="985"/>
      <c r="N76" s="985"/>
      <c r="O76" s="985"/>
      <c r="P76" s="986"/>
      <c r="Q76" s="988">
        <v>798</v>
      </c>
      <c r="R76" s="989"/>
      <c r="S76" s="989"/>
      <c r="T76" s="989"/>
      <c r="U76" s="990"/>
      <c r="V76" s="991">
        <v>745</v>
      </c>
      <c r="W76" s="989"/>
      <c r="X76" s="989"/>
      <c r="Y76" s="989"/>
      <c r="Z76" s="990"/>
      <c r="AA76" s="991">
        <v>53</v>
      </c>
      <c r="AB76" s="989"/>
      <c r="AC76" s="989"/>
      <c r="AD76" s="989"/>
      <c r="AE76" s="990"/>
      <c r="AF76" s="991">
        <v>53</v>
      </c>
      <c r="AG76" s="989"/>
      <c r="AH76" s="989"/>
      <c r="AI76" s="989"/>
      <c r="AJ76" s="990"/>
      <c r="AK76" s="991">
        <v>0</v>
      </c>
      <c r="AL76" s="989"/>
      <c r="AM76" s="989"/>
      <c r="AN76" s="989"/>
      <c r="AO76" s="990"/>
      <c r="AP76" s="991"/>
      <c r="AQ76" s="989"/>
      <c r="AR76" s="989"/>
      <c r="AS76" s="989"/>
      <c r="AT76" s="990"/>
      <c r="AU76" s="991"/>
      <c r="AV76" s="989"/>
      <c r="AW76" s="989"/>
      <c r="AX76" s="989"/>
      <c r="AY76" s="990"/>
      <c r="AZ76" s="982"/>
      <c r="BA76" s="982"/>
      <c r="BB76" s="982"/>
      <c r="BC76" s="982"/>
      <c r="BD76" s="983"/>
      <c r="BE76" s="233"/>
      <c r="BF76" s="233"/>
      <c r="BG76" s="233"/>
      <c r="BH76" s="233"/>
      <c r="BI76" s="233"/>
      <c r="BJ76" s="233"/>
      <c r="BK76" s="233"/>
      <c r="BL76" s="233"/>
      <c r="BM76" s="233"/>
      <c r="BN76" s="233"/>
      <c r="BO76" s="233"/>
      <c r="BP76" s="233"/>
      <c r="BQ76" s="230">
        <v>70</v>
      </c>
      <c r="BR76" s="235"/>
      <c r="BS76" s="955"/>
      <c r="BT76" s="956"/>
      <c r="BU76" s="956"/>
      <c r="BV76" s="956"/>
      <c r="BW76" s="956"/>
      <c r="BX76" s="956"/>
      <c r="BY76" s="956"/>
      <c r="BZ76" s="956"/>
      <c r="CA76" s="956"/>
      <c r="CB76" s="956"/>
      <c r="CC76" s="956"/>
      <c r="CD76" s="956"/>
      <c r="CE76" s="956"/>
      <c r="CF76" s="956"/>
      <c r="CG76" s="965"/>
      <c r="CH76" s="966"/>
      <c r="CI76" s="967"/>
      <c r="CJ76" s="967"/>
      <c r="CK76" s="967"/>
      <c r="CL76" s="968"/>
      <c r="CM76" s="966"/>
      <c r="CN76" s="967"/>
      <c r="CO76" s="967"/>
      <c r="CP76" s="967"/>
      <c r="CQ76" s="968"/>
      <c r="CR76" s="966"/>
      <c r="CS76" s="967"/>
      <c r="CT76" s="967"/>
      <c r="CU76" s="967"/>
      <c r="CV76" s="968"/>
      <c r="CW76" s="966"/>
      <c r="CX76" s="967"/>
      <c r="CY76" s="967"/>
      <c r="CZ76" s="967"/>
      <c r="DA76" s="968"/>
      <c r="DB76" s="966"/>
      <c r="DC76" s="967"/>
      <c r="DD76" s="967"/>
      <c r="DE76" s="967"/>
      <c r="DF76" s="968"/>
      <c r="DG76" s="966"/>
      <c r="DH76" s="967"/>
      <c r="DI76" s="967"/>
      <c r="DJ76" s="967"/>
      <c r="DK76" s="968"/>
      <c r="DL76" s="966"/>
      <c r="DM76" s="967"/>
      <c r="DN76" s="967"/>
      <c r="DO76" s="967"/>
      <c r="DP76" s="968"/>
      <c r="DQ76" s="966"/>
      <c r="DR76" s="967"/>
      <c r="DS76" s="967"/>
      <c r="DT76" s="967"/>
      <c r="DU76" s="968"/>
      <c r="DV76" s="955"/>
      <c r="DW76" s="956"/>
      <c r="DX76" s="956"/>
      <c r="DY76" s="956"/>
      <c r="DZ76" s="957"/>
      <c r="EA76" s="221"/>
    </row>
    <row r="77" spans="1:131" ht="26.25" customHeight="1" x14ac:dyDescent="0.2">
      <c r="A77" s="230">
        <v>10</v>
      </c>
      <c r="B77" s="984" t="s">
        <v>598</v>
      </c>
      <c r="C77" s="985"/>
      <c r="D77" s="985"/>
      <c r="E77" s="985"/>
      <c r="F77" s="985"/>
      <c r="G77" s="985"/>
      <c r="H77" s="985"/>
      <c r="I77" s="985"/>
      <c r="J77" s="985"/>
      <c r="K77" s="985"/>
      <c r="L77" s="985"/>
      <c r="M77" s="985"/>
      <c r="N77" s="985"/>
      <c r="O77" s="985"/>
      <c r="P77" s="986"/>
      <c r="Q77" s="988">
        <v>254237</v>
      </c>
      <c r="R77" s="989"/>
      <c r="S77" s="989"/>
      <c r="T77" s="989"/>
      <c r="U77" s="990"/>
      <c r="V77" s="991">
        <v>237960</v>
      </c>
      <c r="W77" s="989"/>
      <c r="X77" s="989"/>
      <c r="Y77" s="989"/>
      <c r="Z77" s="990"/>
      <c r="AA77" s="991">
        <v>16277</v>
      </c>
      <c r="AB77" s="989"/>
      <c r="AC77" s="989"/>
      <c r="AD77" s="989"/>
      <c r="AE77" s="990"/>
      <c r="AF77" s="991">
        <v>16277</v>
      </c>
      <c r="AG77" s="989"/>
      <c r="AH77" s="989"/>
      <c r="AI77" s="989"/>
      <c r="AJ77" s="990"/>
      <c r="AK77" s="991">
        <v>534</v>
      </c>
      <c r="AL77" s="989"/>
      <c r="AM77" s="989"/>
      <c r="AN77" s="989"/>
      <c r="AO77" s="990"/>
      <c r="AP77" s="991"/>
      <c r="AQ77" s="989"/>
      <c r="AR77" s="989"/>
      <c r="AS77" s="989"/>
      <c r="AT77" s="990"/>
      <c r="AU77" s="991"/>
      <c r="AV77" s="989"/>
      <c r="AW77" s="989"/>
      <c r="AX77" s="989"/>
      <c r="AY77" s="990"/>
      <c r="AZ77" s="982"/>
      <c r="BA77" s="982"/>
      <c r="BB77" s="982"/>
      <c r="BC77" s="982"/>
      <c r="BD77" s="983"/>
      <c r="BE77" s="233"/>
      <c r="BF77" s="233"/>
      <c r="BG77" s="233"/>
      <c r="BH77" s="233"/>
      <c r="BI77" s="233"/>
      <c r="BJ77" s="233"/>
      <c r="BK77" s="233"/>
      <c r="BL77" s="233"/>
      <c r="BM77" s="233"/>
      <c r="BN77" s="233"/>
      <c r="BO77" s="233"/>
      <c r="BP77" s="233"/>
      <c r="BQ77" s="230">
        <v>71</v>
      </c>
      <c r="BR77" s="235"/>
      <c r="BS77" s="955"/>
      <c r="BT77" s="956"/>
      <c r="BU77" s="956"/>
      <c r="BV77" s="956"/>
      <c r="BW77" s="956"/>
      <c r="BX77" s="956"/>
      <c r="BY77" s="956"/>
      <c r="BZ77" s="956"/>
      <c r="CA77" s="956"/>
      <c r="CB77" s="956"/>
      <c r="CC77" s="956"/>
      <c r="CD77" s="956"/>
      <c r="CE77" s="956"/>
      <c r="CF77" s="956"/>
      <c r="CG77" s="965"/>
      <c r="CH77" s="966"/>
      <c r="CI77" s="967"/>
      <c r="CJ77" s="967"/>
      <c r="CK77" s="967"/>
      <c r="CL77" s="968"/>
      <c r="CM77" s="966"/>
      <c r="CN77" s="967"/>
      <c r="CO77" s="967"/>
      <c r="CP77" s="967"/>
      <c r="CQ77" s="968"/>
      <c r="CR77" s="966"/>
      <c r="CS77" s="967"/>
      <c r="CT77" s="967"/>
      <c r="CU77" s="967"/>
      <c r="CV77" s="968"/>
      <c r="CW77" s="966"/>
      <c r="CX77" s="967"/>
      <c r="CY77" s="967"/>
      <c r="CZ77" s="967"/>
      <c r="DA77" s="968"/>
      <c r="DB77" s="966"/>
      <c r="DC77" s="967"/>
      <c r="DD77" s="967"/>
      <c r="DE77" s="967"/>
      <c r="DF77" s="968"/>
      <c r="DG77" s="966"/>
      <c r="DH77" s="967"/>
      <c r="DI77" s="967"/>
      <c r="DJ77" s="967"/>
      <c r="DK77" s="968"/>
      <c r="DL77" s="966"/>
      <c r="DM77" s="967"/>
      <c r="DN77" s="967"/>
      <c r="DO77" s="967"/>
      <c r="DP77" s="968"/>
      <c r="DQ77" s="966"/>
      <c r="DR77" s="967"/>
      <c r="DS77" s="967"/>
      <c r="DT77" s="967"/>
      <c r="DU77" s="968"/>
      <c r="DV77" s="955"/>
      <c r="DW77" s="956"/>
      <c r="DX77" s="956"/>
      <c r="DY77" s="956"/>
      <c r="DZ77" s="957"/>
      <c r="EA77" s="221"/>
    </row>
    <row r="78" spans="1:131" ht="26.25" customHeight="1" x14ac:dyDescent="0.2">
      <c r="A78" s="230">
        <v>11</v>
      </c>
      <c r="B78" s="984"/>
      <c r="C78" s="985"/>
      <c r="D78" s="985"/>
      <c r="E78" s="985"/>
      <c r="F78" s="985"/>
      <c r="G78" s="985"/>
      <c r="H78" s="985"/>
      <c r="I78" s="985"/>
      <c r="J78" s="985"/>
      <c r="K78" s="985"/>
      <c r="L78" s="985"/>
      <c r="M78" s="985"/>
      <c r="N78" s="985"/>
      <c r="O78" s="985"/>
      <c r="P78" s="986"/>
      <c r="Q78" s="987"/>
      <c r="R78" s="981"/>
      <c r="S78" s="981"/>
      <c r="T78" s="981"/>
      <c r="U78" s="981"/>
      <c r="V78" s="981"/>
      <c r="W78" s="981"/>
      <c r="X78" s="981"/>
      <c r="Y78" s="981"/>
      <c r="Z78" s="981"/>
      <c r="AA78" s="981"/>
      <c r="AB78" s="981"/>
      <c r="AC78" s="981"/>
      <c r="AD78" s="981"/>
      <c r="AE78" s="981"/>
      <c r="AF78" s="981"/>
      <c r="AG78" s="981"/>
      <c r="AH78" s="981"/>
      <c r="AI78" s="981"/>
      <c r="AJ78" s="981"/>
      <c r="AK78" s="981"/>
      <c r="AL78" s="981"/>
      <c r="AM78" s="981"/>
      <c r="AN78" s="981"/>
      <c r="AO78" s="981"/>
      <c r="AP78" s="981"/>
      <c r="AQ78" s="981"/>
      <c r="AR78" s="981"/>
      <c r="AS78" s="981"/>
      <c r="AT78" s="981"/>
      <c r="AU78" s="981"/>
      <c r="AV78" s="981"/>
      <c r="AW78" s="981"/>
      <c r="AX78" s="981"/>
      <c r="AY78" s="981"/>
      <c r="AZ78" s="982"/>
      <c r="BA78" s="982"/>
      <c r="BB78" s="982"/>
      <c r="BC78" s="982"/>
      <c r="BD78" s="983"/>
      <c r="BE78" s="233"/>
      <c r="BF78" s="233"/>
      <c r="BG78" s="233"/>
      <c r="BH78" s="233"/>
      <c r="BI78" s="233"/>
      <c r="BJ78" s="221"/>
      <c r="BK78" s="221"/>
      <c r="BL78" s="221"/>
      <c r="BM78" s="221"/>
      <c r="BN78" s="221"/>
      <c r="BO78" s="233"/>
      <c r="BP78" s="233"/>
      <c r="BQ78" s="230">
        <v>72</v>
      </c>
      <c r="BR78" s="235"/>
      <c r="BS78" s="955"/>
      <c r="BT78" s="956"/>
      <c r="BU78" s="956"/>
      <c r="BV78" s="956"/>
      <c r="BW78" s="956"/>
      <c r="BX78" s="956"/>
      <c r="BY78" s="956"/>
      <c r="BZ78" s="956"/>
      <c r="CA78" s="956"/>
      <c r="CB78" s="956"/>
      <c r="CC78" s="956"/>
      <c r="CD78" s="956"/>
      <c r="CE78" s="956"/>
      <c r="CF78" s="956"/>
      <c r="CG78" s="965"/>
      <c r="CH78" s="966"/>
      <c r="CI78" s="967"/>
      <c r="CJ78" s="967"/>
      <c r="CK78" s="967"/>
      <c r="CL78" s="968"/>
      <c r="CM78" s="966"/>
      <c r="CN78" s="967"/>
      <c r="CO78" s="967"/>
      <c r="CP78" s="967"/>
      <c r="CQ78" s="968"/>
      <c r="CR78" s="966"/>
      <c r="CS78" s="967"/>
      <c r="CT78" s="967"/>
      <c r="CU78" s="967"/>
      <c r="CV78" s="968"/>
      <c r="CW78" s="966"/>
      <c r="CX78" s="967"/>
      <c r="CY78" s="967"/>
      <c r="CZ78" s="967"/>
      <c r="DA78" s="968"/>
      <c r="DB78" s="966"/>
      <c r="DC78" s="967"/>
      <c r="DD78" s="967"/>
      <c r="DE78" s="967"/>
      <c r="DF78" s="968"/>
      <c r="DG78" s="966"/>
      <c r="DH78" s="967"/>
      <c r="DI78" s="967"/>
      <c r="DJ78" s="967"/>
      <c r="DK78" s="968"/>
      <c r="DL78" s="966"/>
      <c r="DM78" s="967"/>
      <c r="DN78" s="967"/>
      <c r="DO78" s="967"/>
      <c r="DP78" s="968"/>
      <c r="DQ78" s="966"/>
      <c r="DR78" s="967"/>
      <c r="DS78" s="967"/>
      <c r="DT78" s="967"/>
      <c r="DU78" s="968"/>
      <c r="DV78" s="955"/>
      <c r="DW78" s="956"/>
      <c r="DX78" s="956"/>
      <c r="DY78" s="956"/>
      <c r="DZ78" s="957"/>
      <c r="EA78" s="221"/>
    </row>
    <row r="79" spans="1:131" ht="26.25" customHeight="1" x14ac:dyDescent="0.2">
      <c r="A79" s="230">
        <v>12</v>
      </c>
      <c r="B79" s="984"/>
      <c r="C79" s="985"/>
      <c r="D79" s="985"/>
      <c r="E79" s="985"/>
      <c r="F79" s="985"/>
      <c r="G79" s="985"/>
      <c r="H79" s="985"/>
      <c r="I79" s="985"/>
      <c r="J79" s="985"/>
      <c r="K79" s="985"/>
      <c r="L79" s="985"/>
      <c r="M79" s="985"/>
      <c r="N79" s="985"/>
      <c r="O79" s="985"/>
      <c r="P79" s="986"/>
      <c r="Q79" s="987"/>
      <c r="R79" s="981"/>
      <c r="S79" s="981"/>
      <c r="T79" s="981"/>
      <c r="U79" s="981"/>
      <c r="V79" s="981"/>
      <c r="W79" s="981"/>
      <c r="X79" s="981"/>
      <c r="Y79" s="981"/>
      <c r="Z79" s="981"/>
      <c r="AA79" s="981"/>
      <c r="AB79" s="981"/>
      <c r="AC79" s="981"/>
      <c r="AD79" s="981"/>
      <c r="AE79" s="981"/>
      <c r="AF79" s="981"/>
      <c r="AG79" s="981"/>
      <c r="AH79" s="981"/>
      <c r="AI79" s="981"/>
      <c r="AJ79" s="981"/>
      <c r="AK79" s="981"/>
      <c r="AL79" s="981"/>
      <c r="AM79" s="981"/>
      <c r="AN79" s="981"/>
      <c r="AO79" s="981"/>
      <c r="AP79" s="981"/>
      <c r="AQ79" s="981"/>
      <c r="AR79" s="981"/>
      <c r="AS79" s="981"/>
      <c r="AT79" s="981"/>
      <c r="AU79" s="981"/>
      <c r="AV79" s="981"/>
      <c r="AW79" s="981"/>
      <c r="AX79" s="981"/>
      <c r="AY79" s="981"/>
      <c r="AZ79" s="982"/>
      <c r="BA79" s="982"/>
      <c r="BB79" s="982"/>
      <c r="BC79" s="982"/>
      <c r="BD79" s="983"/>
      <c r="BE79" s="233"/>
      <c r="BF79" s="233"/>
      <c r="BG79" s="233"/>
      <c r="BH79" s="233"/>
      <c r="BI79" s="233"/>
      <c r="BJ79" s="221"/>
      <c r="BK79" s="221"/>
      <c r="BL79" s="221"/>
      <c r="BM79" s="221"/>
      <c r="BN79" s="221"/>
      <c r="BO79" s="233"/>
      <c r="BP79" s="233"/>
      <c r="BQ79" s="230">
        <v>73</v>
      </c>
      <c r="BR79" s="235"/>
      <c r="BS79" s="955"/>
      <c r="BT79" s="956"/>
      <c r="BU79" s="956"/>
      <c r="BV79" s="956"/>
      <c r="BW79" s="956"/>
      <c r="BX79" s="956"/>
      <c r="BY79" s="956"/>
      <c r="BZ79" s="956"/>
      <c r="CA79" s="956"/>
      <c r="CB79" s="956"/>
      <c r="CC79" s="956"/>
      <c r="CD79" s="956"/>
      <c r="CE79" s="956"/>
      <c r="CF79" s="956"/>
      <c r="CG79" s="965"/>
      <c r="CH79" s="966"/>
      <c r="CI79" s="967"/>
      <c r="CJ79" s="967"/>
      <c r="CK79" s="967"/>
      <c r="CL79" s="968"/>
      <c r="CM79" s="966"/>
      <c r="CN79" s="967"/>
      <c r="CO79" s="967"/>
      <c r="CP79" s="967"/>
      <c r="CQ79" s="968"/>
      <c r="CR79" s="966"/>
      <c r="CS79" s="967"/>
      <c r="CT79" s="967"/>
      <c r="CU79" s="967"/>
      <c r="CV79" s="968"/>
      <c r="CW79" s="966"/>
      <c r="CX79" s="967"/>
      <c r="CY79" s="967"/>
      <c r="CZ79" s="967"/>
      <c r="DA79" s="968"/>
      <c r="DB79" s="966"/>
      <c r="DC79" s="967"/>
      <c r="DD79" s="967"/>
      <c r="DE79" s="967"/>
      <c r="DF79" s="968"/>
      <c r="DG79" s="966"/>
      <c r="DH79" s="967"/>
      <c r="DI79" s="967"/>
      <c r="DJ79" s="967"/>
      <c r="DK79" s="968"/>
      <c r="DL79" s="966"/>
      <c r="DM79" s="967"/>
      <c r="DN79" s="967"/>
      <c r="DO79" s="967"/>
      <c r="DP79" s="968"/>
      <c r="DQ79" s="966"/>
      <c r="DR79" s="967"/>
      <c r="DS79" s="967"/>
      <c r="DT79" s="967"/>
      <c r="DU79" s="968"/>
      <c r="DV79" s="955"/>
      <c r="DW79" s="956"/>
      <c r="DX79" s="956"/>
      <c r="DY79" s="956"/>
      <c r="DZ79" s="957"/>
      <c r="EA79" s="221"/>
    </row>
    <row r="80" spans="1:131" ht="26.25" customHeight="1" x14ac:dyDescent="0.2">
      <c r="A80" s="230">
        <v>13</v>
      </c>
      <c r="B80" s="984"/>
      <c r="C80" s="985"/>
      <c r="D80" s="985"/>
      <c r="E80" s="985"/>
      <c r="F80" s="985"/>
      <c r="G80" s="985"/>
      <c r="H80" s="985"/>
      <c r="I80" s="985"/>
      <c r="J80" s="985"/>
      <c r="K80" s="985"/>
      <c r="L80" s="985"/>
      <c r="M80" s="985"/>
      <c r="N80" s="985"/>
      <c r="O80" s="985"/>
      <c r="P80" s="986"/>
      <c r="Q80" s="987"/>
      <c r="R80" s="981"/>
      <c r="S80" s="981"/>
      <c r="T80" s="981"/>
      <c r="U80" s="981"/>
      <c r="V80" s="981"/>
      <c r="W80" s="981"/>
      <c r="X80" s="981"/>
      <c r="Y80" s="981"/>
      <c r="Z80" s="981"/>
      <c r="AA80" s="981"/>
      <c r="AB80" s="981"/>
      <c r="AC80" s="981"/>
      <c r="AD80" s="981"/>
      <c r="AE80" s="981"/>
      <c r="AF80" s="981"/>
      <c r="AG80" s="981"/>
      <c r="AH80" s="981"/>
      <c r="AI80" s="981"/>
      <c r="AJ80" s="981"/>
      <c r="AK80" s="981"/>
      <c r="AL80" s="981"/>
      <c r="AM80" s="981"/>
      <c r="AN80" s="981"/>
      <c r="AO80" s="981"/>
      <c r="AP80" s="981"/>
      <c r="AQ80" s="981"/>
      <c r="AR80" s="981"/>
      <c r="AS80" s="981"/>
      <c r="AT80" s="981"/>
      <c r="AU80" s="981"/>
      <c r="AV80" s="981"/>
      <c r="AW80" s="981"/>
      <c r="AX80" s="981"/>
      <c r="AY80" s="981"/>
      <c r="AZ80" s="982"/>
      <c r="BA80" s="982"/>
      <c r="BB80" s="982"/>
      <c r="BC80" s="982"/>
      <c r="BD80" s="983"/>
      <c r="BE80" s="233"/>
      <c r="BF80" s="233"/>
      <c r="BG80" s="233"/>
      <c r="BH80" s="233"/>
      <c r="BI80" s="233"/>
      <c r="BJ80" s="233"/>
      <c r="BK80" s="233"/>
      <c r="BL80" s="233"/>
      <c r="BM80" s="233"/>
      <c r="BN80" s="233"/>
      <c r="BO80" s="233"/>
      <c r="BP80" s="233"/>
      <c r="BQ80" s="230">
        <v>74</v>
      </c>
      <c r="BR80" s="235"/>
      <c r="BS80" s="955"/>
      <c r="BT80" s="956"/>
      <c r="BU80" s="956"/>
      <c r="BV80" s="956"/>
      <c r="BW80" s="956"/>
      <c r="BX80" s="956"/>
      <c r="BY80" s="956"/>
      <c r="BZ80" s="956"/>
      <c r="CA80" s="956"/>
      <c r="CB80" s="956"/>
      <c r="CC80" s="956"/>
      <c r="CD80" s="956"/>
      <c r="CE80" s="956"/>
      <c r="CF80" s="956"/>
      <c r="CG80" s="965"/>
      <c r="CH80" s="966"/>
      <c r="CI80" s="967"/>
      <c r="CJ80" s="967"/>
      <c r="CK80" s="967"/>
      <c r="CL80" s="968"/>
      <c r="CM80" s="966"/>
      <c r="CN80" s="967"/>
      <c r="CO80" s="967"/>
      <c r="CP80" s="967"/>
      <c r="CQ80" s="968"/>
      <c r="CR80" s="966"/>
      <c r="CS80" s="967"/>
      <c r="CT80" s="967"/>
      <c r="CU80" s="967"/>
      <c r="CV80" s="968"/>
      <c r="CW80" s="966"/>
      <c r="CX80" s="967"/>
      <c r="CY80" s="967"/>
      <c r="CZ80" s="967"/>
      <c r="DA80" s="968"/>
      <c r="DB80" s="966"/>
      <c r="DC80" s="967"/>
      <c r="DD80" s="967"/>
      <c r="DE80" s="967"/>
      <c r="DF80" s="968"/>
      <c r="DG80" s="966"/>
      <c r="DH80" s="967"/>
      <c r="DI80" s="967"/>
      <c r="DJ80" s="967"/>
      <c r="DK80" s="968"/>
      <c r="DL80" s="966"/>
      <c r="DM80" s="967"/>
      <c r="DN80" s="967"/>
      <c r="DO80" s="967"/>
      <c r="DP80" s="968"/>
      <c r="DQ80" s="966"/>
      <c r="DR80" s="967"/>
      <c r="DS80" s="967"/>
      <c r="DT80" s="967"/>
      <c r="DU80" s="968"/>
      <c r="DV80" s="955"/>
      <c r="DW80" s="956"/>
      <c r="DX80" s="956"/>
      <c r="DY80" s="956"/>
      <c r="DZ80" s="957"/>
      <c r="EA80" s="221"/>
    </row>
    <row r="81" spans="1:131" ht="26.25" customHeight="1" x14ac:dyDescent="0.2">
      <c r="A81" s="230">
        <v>14</v>
      </c>
      <c r="B81" s="984"/>
      <c r="C81" s="985"/>
      <c r="D81" s="985"/>
      <c r="E81" s="985"/>
      <c r="F81" s="985"/>
      <c r="G81" s="985"/>
      <c r="H81" s="985"/>
      <c r="I81" s="985"/>
      <c r="J81" s="985"/>
      <c r="K81" s="985"/>
      <c r="L81" s="985"/>
      <c r="M81" s="985"/>
      <c r="N81" s="985"/>
      <c r="O81" s="985"/>
      <c r="P81" s="986"/>
      <c r="Q81" s="987"/>
      <c r="R81" s="981"/>
      <c r="S81" s="981"/>
      <c r="T81" s="981"/>
      <c r="U81" s="981"/>
      <c r="V81" s="981"/>
      <c r="W81" s="981"/>
      <c r="X81" s="981"/>
      <c r="Y81" s="981"/>
      <c r="Z81" s="981"/>
      <c r="AA81" s="981"/>
      <c r="AB81" s="981"/>
      <c r="AC81" s="981"/>
      <c r="AD81" s="981"/>
      <c r="AE81" s="981"/>
      <c r="AF81" s="981"/>
      <c r="AG81" s="981"/>
      <c r="AH81" s="981"/>
      <c r="AI81" s="981"/>
      <c r="AJ81" s="981"/>
      <c r="AK81" s="981"/>
      <c r="AL81" s="981"/>
      <c r="AM81" s="981"/>
      <c r="AN81" s="981"/>
      <c r="AO81" s="981"/>
      <c r="AP81" s="981"/>
      <c r="AQ81" s="981"/>
      <c r="AR81" s="981"/>
      <c r="AS81" s="981"/>
      <c r="AT81" s="981"/>
      <c r="AU81" s="981"/>
      <c r="AV81" s="981"/>
      <c r="AW81" s="981"/>
      <c r="AX81" s="981"/>
      <c r="AY81" s="981"/>
      <c r="AZ81" s="982"/>
      <c r="BA81" s="982"/>
      <c r="BB81" s="982"/>
      <c r="BC81" s="982"/>
      <c r="BD81" s="983"/>
      <c r="BE81" s="233"/>
      <c r="BF81" s="233"/>
      <c r="BG81" s="233"/>
      <c r="BH81" s="233"/>
      <c r="BI81" s="233"/>
      <c r="BJ81" s="233"/>
      <c r="BK81" s="233"/>
      <c r="BL81" s="233"/>
      <c r="BM81" s="233"/>
      <c r="BN81" s="233"/>
      <c r="BO81" s="233"/>
      <c r="BP81" s="233"/>
      <c r="BQ81" s="230">
        <v>75</v>
      </c>
      <c r="BR81" s="235"/>
      <c r="BS81" s="955"/>
      <c r="BT81" s="956"/>
      <c r="BU81" s="956"/>
      <c r="BV81" s="956"/>
      <c r="BW81" s="956"/>
      <c r="BX81" s="956"/>
      <c r="BY81" s="956"/>
      <c r="BZ81" s="956"/>
      <c r="CA81" s="956"/>
      <c r="CB81" s="956"/>
      <c r="CC81" s="956"/>
      <c r="CD81" s="956"/>
      <c r="CE81" s="956"/>
      <c r="CF81" s="956"/>
      <c r="CG81" s="965"/>
      <c r="CH81" s="966"/>
      <c r="CI81" s="967"/>
      <c r="CJ81" s="967"/>
      <c r="CK81" s="967"/>
      <c r="CL81" s="968"/>
      <c r="CM81" s="966"/>
      <c r="CN81" s="967"/>
      <c r="CO81" s="967"/>
      <c r="CP81" s="967"/>
      <c r="CQ81" s="968"/>
      <c r="CR81" s="966"/>
      <c r="CS81" s="967"/>
      <c r="CT81" s="967"/>
      <c r="CU81" s="967"/>
      <c r="CV81" s="968"/>
      <c r="CW81" s="966"/>
      <c r="CX81" s="967"/>
      <c r="CY81" s="967"/>
      <c r="CZ81" s="967"/>
      <c r="DA81" s="968"/>
      <c r="DB81" s="966"/>
      <c r="DC81" s="967"/>
      <c r="DD81" s="967"/>
      <c r="DE81" s="967"/>
      <c r="DF81" s="968"/>
      <c r="DG81" s="966"/>
      <c r="DH81" s="967"/>
      <c r="DI81" s="967"/>
      <c r="DJ81" s="967"/>
      <c r="DK81" s="968"/>
      <c r="DL81" s="966"/>
      <c r="DM81" s="967"/>
      <c r="DN81" s="967"/>
      <c r="DO81" s="967"/>
      <c r="DP81" s="968"/>
      <c r="DQ81" s="966"/>
      <c r="DR81" s="967"/>
      <c r="DS81" s="967"/>
      <c r="DT81" s="967"/>
      <c r="DU81" s="968"/>
      <c r="DV81" s="955"/>
      <c r="DW81" s="956"/>
      <c r="DX81" s="956"/>
      <c r="DY81" s="956"/>
      <c r="DZ81" s="957"/>
      <c r="EA81" s="221"/>
    </row>
    <row r="82" spans="1:131" ht="26.25" customHeight="1" x14ac:dyDescent="0.2">
      <c r="A82" s="230">
        <v>15</v>
      </c>
      <c r="B82" s="984"/>
      <c r="C82" s="985"/>
      <c r="D82" s="985"/>
      <c r="E82" s="985"/>
      <c r="F82" s="985"/>
      <c r="G82" s="985"/>
      <c r="H82" s="985"/>
      <c r="I82" s="985"/>
      <c r="J82" s="985"/>
      <c r="K82" s="985"/>
      <c r="L82" s="985"/>
      <c r="M82" s="985"/>
      <c r="N82" s="985"/>
      <c r="O82" s="985"/>
      <c r="P82" s="986"/>
      <c r="Q82" s="987"/>
      <c r="R82" s="981"/>
      <c r="S82" s="981"/>
      <c r="T82" s="981"/>
      <c r="U82" s="981"/>
      <c r="V82" s="981"/>
      <c r="W82" s="981"/>
      <c r="X82" s="981"/>
      <c r="Y82" s="981"/>
      <c r="Z82" s="981"/>
      <c r="AA82" s="981"/>
      <c r="AB82" s="981"/>
      <c r="AC82" s="981"/>
      <c r="AD82" s="981"/>
      <c r="AE82" s="981"/>
      <c r="AF82" s="981"/>
      <c r="AG82" s="981"/>
      <c r="AH82" s="981"/>
      <c r="AI82" s="981"/>
      <c r="AJ82" s="981"/>
      <c r="AK82" s="981"/>
      <c r="AL82" s="981"/>
      <c r="AM82" s="981"/>
      <c r="AN82" s="981"/>
      <c r="AO82" s="981"/>
      <c r="AP82" s="981"/>
      <c r="AQ82" s="981"/>
      <c r="AR82" s="981"/>
      <c r="AS82" s="981"/>
      <c r="AT82" s="981"/>
      <c r="AU82" s="981"/>
      <c r="AV82" s="981"/>
      <c r="AW82" s="981"/>
      <c r="AX82" s="981"/>
      <c r="AY82" s="981"/>
      <c r="AZ82" s="982"/>
      <c r="BA82" s="982"/>
      <c r="BB82" s="982"/>
      <c r="BC82" s="982"/>
      <c r="BD82" s="983"/>
      <c r="BE82" s="233"/>
      <c r="BF82" s="233"/>
      <c r="BG82" s="233"/>
      <c r="BH82" s="233"/>
      <c r="BI82" s="233"/>
      <c r="BJ82" s="233"/>
      <c r="BK82" s="233"/>
      <c r="BL82" s="233"/>
      <c r="BM82" s="233"/>
      <c r="BN82" s="233"/>
      <c r="BO82" s="233"/>
      <c r="BP82" s="233"/>
      <c r="BQ82" s="230">
        <v>76</v>
      </c>
      <c r="BR82" s="235"/>
      <c r="BS82" s="955"/>
      <c r="BT82" s="956"/>
      <c r="BU82" s="956"/>
      <c r="BV82" s="956"/>
      <c r="BW82" s="956"/>
      <c r="BX82" s="956"/>
      <c r="BY82" s="956"/>
      <c r="BZ82" s="956"/>
      <c r="CA82" s="956"/>
      <c r="CB82" s="956"/>
      <c r="CC82" s="956"/>
      <c r="CD82" s="956"/>
      <c r="CE82" s="956"/>
      <c r="CF82" s="956"/>
      <c r="CG82" s="965"/>
      <c r="CH82" s="966"/>
      <c r="CI82" s="967"/>
      <c r="CJ82" s="967"/>
      <c r="CK82" s="967"/>
      <c r="CL82" s="968"/>
      <c r="CM82" s="966"/>
      <c r="CN82" s="967"/>
      <c r="CO82" s="967"/>
      <c r="CP82" s="967"/>
      <c r="CQ82" s="968"/>
      <c r="CR82" s="966"/>
      <c r="CS82" s="967"/>
      <c r="CT82" s="967"/>
      <c r="CU82" s="967"/>
      <c r="CV82" s="968"/>
      <c r="CW82" s="966"/>
      <c r="CX82" s="967"/>
      <c r="CY82" s="967"/>
      <c r="CZ82" s="967"/>
      <c r="DA82" s="968"/>
      <c r="DB82" s="966"/>
      <c r="DC82" s="967"/>
      <c r="DD82" s="967"/>
      <c r="DE82" s="967"/>
      <c r="DF82" s="968"/>
      <c r="DG82" s="966"/>
      <c r="DH82" s="967"/>
      <c r="DI82" s="967"/>
      <c r="DJ82" s="967"/>
      <c r="DK82" s="968"/>
      <c r="DL82" s="966"/>
      <c r="DM82" s="967"/>
      <c r="DN82" s="967"/>
      <c r="DO82" s="967"/>
      <c r="DP82" s="968"/>
      <c r="DQ82" s="966"/>
      <c r="DR82" s="967"/>
      <c r="DS82" s="967"/>
      <c r="DT82" s="967"/>
      <c r="DU82" s="968"/>
      <c r="DV82" s="955"/>
      <c r="DW82" s="956"/>
      <c r="DX82" s="956"/>
      <c r="DY82" s="956"/>
      <c r="DZ82" s="957"/>
      <c r="EA82" s="221"/>
    </row>
    <row r="83" spans="1:131" ht="26.25" customHeight="1" x14ac:dyDescent="0.2">
      <c r="A83" s="230">
        <v>16</v>
      </c>
      <c r="B83" s="984"/>
      <c r="C83" s="985"/>
      <c r="D83" s="985"/>
      <c r="E83" s="985"/>
      <c r="F83" s="985"/>
      <c r="G83" s="985"/>
      <c r="H83" s="985"/>
      <c r="I83" s="985"/>
      <c r="J83" s="985"/>
      <c r="K83" s="985"/>
      <c r="L83" s="985"/>
      <c r="M83" s="985"/>
      <c r="N83" s="985"/>
      <c r="O83" s="985"/>
      <c r="P83" s="986"/>
      <c r="Q83" s="987"/>
      <c r="R83" s="981"/>
      <c r="S83" s="981"/>
      <c r="T83" s="981"/>
      <c r="U83" s="981"/>
      <c r="V83" s="981"/>
      <c r="W83" s="981"/>
      <c r="X83" s="981"/>
      <c r="Y83" s="981"/>
      <c r="Z83" s="981"/>
      <c r="AA83" s="981"/>
      <c r="AB83" s="981"/>
      <c r="AC83" s="981"/>
      <c r="AD83" s="981"/>
      <c r="AE83" s="981"/>
      <c r="AF83" s="981"/>
      <c r="AG83" s="981"/>
      <c r="AH83" s="981"/>
      <c r="AI83" s="981"/>
      <c r="AJ83" s="981"/>
      <c r="AK83" s="981"/>
      <c r="AL83" s="981"/>
      <c r="AM83" s="981"/>
      <c r="AN83" s="981"/>
      <c r="AO83" s="981"/>
      <c r="AP83" s="981"/>
      <c r="AQ83" s="981"/>
      <c r="AR83" s="981"/>
      <c r="AS83" s="981"/>
      <c r="AT83" s="981"/>
      <c r="AU83" s="981"/>
      <c r="AV83" s="981"/>
      <c r="AW83" s="981"/>
      <c r="AX83" s="981"/>
      <c r="AY83" s="981"/>
      <c r="AZ83" s="982"/>
      <c r="BA83" s="982"/>
      <c r="BB83" s="982"/>
      <c r="BC83" s="982"/>
      <c r="BD83" s="983"/>
      <c r="BE83" s="233"/>
      <c r="BF83" s="233"/>
      <c r="BG83" s="233"/>
      <c r="BH83" s="233"/>
      <c r="BI83" s="233"/>
      <c r="BJ83" s="233"/>
      <c r="BK83" s="233"/>
      <c r="BL83" s="233"/>
      <c r="BM83" s="233"/>
      <c r="BN83" s="233"/>
      <c r="BO83" s="233"/>
      <c r="BP83" s="233"/>
      <c r="BQ83" s="230">
        <v>77</v>
      </c>
      <c r="BR83" s="235"/>
      <c r="BS83" s="955"/>
      <c r="BT83" s="956"/>
      <c r="BU83" s="956"/>
      <c r="BV83" s="956"/>
      <c r="BW83" s="956"/>
      <c r="BX83" s="956"/>
      <c r="BY83" s="956"/>
      <c r="BZ83" s="956"/>
      <c r="CA83" s="956"/>
      <c r="CB83" s="956"/>
      <c r="CC83" s="956"/>
      <c r="CD83" s="956"/>
      <c r="CE83" s="956"/>
      <c r="CF83" s="956"/>
      <c r="CG83" s="965"/>
      <c r="CH83" s="966"/>
      <c r="CI83" s="967"/>
      <c r="CJ83" s="967"/>
      <c r="CK83" s="967"/>
      <c r="CL83" s="968"/>
      <c r="CM83" s="966"/>
      <c r="CN83" s="967"/>
      <c r="CO83" s="967"/>
      <c r="CP83" s="967"/>
      <c r="CQ83" s="968"/>
      <c r="CR83" s="966"/>
      <c r="CS83" s="967"/>
      <c r="CT83" s="967"/>
      <c r="CU83" s="967"/>
      <c r="CV83" s="968"/>
      <c r="CW83" s="966"/>
      <c r="CX83" s="967"/>
      <c r="CY83" s="967"/>
      <c r="CZ83" s="967"/>
      <c r="DA83" s="968"/>
      <c r="DB83" s="966"/>
      <c r="DC83" s="967"/>
      <c r="DD83" s="967"/>
      <c r="DE83" s="967"/>
      <c r="DF83" s="968"/>
      <c r="DG83" s="966"/>
      <c r="DH83" s="967"/>
      <c r="DI83" s="967"/>
      <c r="DJ83" s="967"/>
      <c r="DK83" s="968"/>
      <c r="DL83" s="966"/>
      <c r="DM83" s="967"/>
      <c r="DN83" s="967"/>
      <c r="DO83" s="967"/>
      <c r="DP83" s="968"/>
      <c r="DQ83" s="966"/>
      <c r="DR83" s="967"/>
      <c r="DS83" s="967"/>
      <c r="DT83" s="967"/>
      <c r="DU83" s="968"/>
      <c r="DV83" s="955"/>
      <c r="DW83" s="956"/>
      <c r="DX83" s="956"/>
      <c r="DY83" s="956"/>
      <c r="DZ83" s="957"/>
      <c r="EA83" s="221"/>
    </row>
    <row r="84" spans="1:131" ht="26.25" customHeight="1" x14ac:dyDescent="0.2">
      <c r="A84" s="230">
        <v>17</v>
      </c>
      <c r="B84" s="984"/>
      <c r="C84" s="985"/>
      <c r="D84" s="985"/>
      <c r="E84" s="985"/>
      <c r="F84" s="985"/>
      <c r="G84" s="985"/>
      <c r="H84" s="985"/>
      <c r="I84" s="985"/>
      <c r="J84" s="985"/>
      <c r="K84" s="985"/>
      <c r="L84" s="985"/>
      <c r="M84" s="985"/>
      <c r="N84" s="985"/>
      <c r="O84" s="985"/>
      <c r="P84" s="986"/>
      <c r="Q84" s="987"/>
      <c r="R84" s="981"/>
      <c r="S84" s="981"/>
      <c r="T84" s="981"/>
      <c r="U84" s="981"/>
      <c r="V84" s="981"/>
      <c r="W84" s="981"/>
      <c r="X84" s="981"/>
      <c r="Y84" s="981"/>
      <c r="Z84" s="981"/>
      <c r="AA84" s="981"/>
      <c r="AB84" s="981"/>
      <c r="AC84" s="981"/>
      <c r="AD84" s="981"/>
      <c r="AE84" s="981"/>
      <c r="AF84" s="981"/>
      <c r="AG84" s="981"/>
      <c r="AH84" s="981"/>
      <c r="AI84" s="981"/>
      <c r="AJ84" s="981"/>
      <c r="AK84" s="981"/>
      <c r="AL84" s="981"/>
      <c r="AM84" s="981"/>
      <c r="AN84" s="981"/>
      <c r="AO84" s="981"/>
      <c r="AP84" s="981"/>
      <c r="AQ84" s="981"/>
      <c r="AR84" s="981"/>
      <c r="AS84" s="981"/>
      <c r="AT84" s="981"/>
      <c r="AU84" s="981"/>
      <c r="AV84" s="981"/>
      <c r="AW84" s="981"/>
      <c r="AX84" s="981"/>
      <c r="AY84" s="981"/>
      <c r="AZ84" s="982"/>
      <c r="BA84" s="982"/>
      <c r="BB84" s="982"/>
      <c r="BC84" s="982"/>
      <c r="BD84" s="983"/>
      <c r="BE84" s="233"/>
      <c r="BF84" s="233"/>
      <c r="BG84" s="233"/>
      <c r="BH84" s="233"/>
      <c r="BI84" s="233"/>
      <c r="BJ84" s="233"/>
      <c r="BK84" s="233"/>
      <c r="BL84" s="233"/>
      <c r="BM84" s="233"/>
      <c r="BN84" s="233"/>
      <c r="BO84" s="233"/>
      <c r="BP84" s="233"/>
      <c r="BQ84" s="230">
        <v>78</v>
      </c>
      <c r="BR84" s="235"/>
      <c r="BS84" s="955"/>
      <c r="BT84" s="956"/>
      <c r="BU84" s="956"/>
      <c r="BV84" s="956"/>
      <c r="BW84" s="956"/>
      <c r="BX84" s="956"/>
      <c r="BY84" s="956"/>
      <c r="BZ84" s="956"/>
      <c r="CA84" s="956"/>
      <c r="CB84" s="956"/>
      <c r="CC84" s="956"/>
      <c r="CD84" s="956"/>
      <c r="CE84" s="956"/>
      <c r="CF84" s="956"/>
      <c r="CG84" s="965"/>
      <c r="CH84" s="966"/>
      <c r="CI84" s="967"/>
      <c r="CJ84" s="967"/>
      <c r="CK84" s="967"/>
      <c r="CL84" s="968"/>
      <c r="CM84" s="966"/>
      <c r="CN84" s="967"/>
      <c r="CO84" s="967"/>
      <c r="CP84" s="967"/>
      <c r="CQ84" s="968"/>
      <c r="CR84" s="966"/>
      <c r="CS84" s="967"/>
      <c r="CT84" s="967"/>
      <c r="CU84" s="967"/>
      <c r="CV84" s="968"/>
      <c r="CW84" s="966"/>
      <c r="CX84" s="967"/>
      <c r="CY84" s="967"/>
      <c r="CZ84" s="967"/>
      <c r="DA84" s="968"/>
      <c r="DB84" s="966"/>
      <c r="DC84" s="967"/>
      <c r="DD84" s="967"/>
      <c r="DE84" s="967"/>
      <c r="DF84" s="968"/>
      <c r="DG84" s="966"/>
      <c r="DH84" s="967"/>
      <c r="DI84" s="967"/>
      <c r="DJ84" s="967"/>
      <c r="DK84" s="968"/>
      <c r="DL84" s="966"/>
      <c r="DM84" s="967"/>
      <c r="DN84" s="967"/>
      <c r="DO84" s="967"/>
      <c r="DP84" s="968"/>
      <c r="DQ84" s="966"/>
      <c r="DR84" s="967"/>
      <c r="DS84" s="967"/>
      <c r="DT84" s="967"/>
      <c r="DU84" s="968"/>
      <c r="DV84" s="955"/>
      <c r="DW84" s="956"/>
      <c r="DX84" s="956"/>
      <c r="DY84" s="956"/>
      <c r="DZ84" s="957"/>
      <c r="EA84" s="221"/>
    </row>
    <row r="85" spans="1:131" ht="26.25" customHeight="1" x14ac:dyDescent="0.2">
      <c r="A85" s="230">
        <v>18</v>
      </c>
      <c r="B85" s="984"/>
      <c r="C85" s="985"/>
      <c r="D85" s="985"/>
      <c r="E85" s="985"/>
      <c r="F85" s="985"/>
      <c r="G85" s="985"/>
      <c r="H85" s="985"/>
      <c r="I85" s="985"/>
      <c r="J85" s="985"/>
      <c r="K85" s="985"/>
      <c r="L85" s="985"/>
      <c r="M85" s="985"/>
      <c r="N85" s="985"/>
      <c r="O85" s="985"/>
      <c r="P85" s="986"/>
      <c r="Q85" s="987"/>
      <c r="R85" s="981"/>
      <c r="S85" s="981"/>
      <c r="T85" s="981"/>
      <c r="U85" s="981"/>
      <c r="V85" s="981"/>
      <c r="W85" s="981"/>
      <c r="X85" s="981"/>
      <c r="Y85" s="981"/>
      <c r="Z85" s="981"/>
      <c r="AA85" s="981"/>
      <c r="AB85" s="981"/>
      <c r="AC85" s="981"/>
      <c r="AD85" s="981"/>
      <c r="AE85" s="981"/>
      <c r="AF85" s="981"/>
      <c r="AG85" s="981"/>
      <c r="AH85" s="981"/>
      <c r="AI85" s="981"/>
      <c r="AJ85" s="981"/>
      <c r="AK85" s="981"/>
      <c r="AL85" s="981"/>
      <c r="AM85" s="981"/>
      <c r="AN85" s="981"/>
      <c r="AO85" s="981"/>
      <c r="AP85" s="981"/>
      <c r="AQ85" s="981"/>
      <c r="AR85" s="981"/>
      <c r="AS85" s="981"/>
      <c r="AT85" s="981"/>
      <c r="AU85" s="981"/>
      <c r="AV85" s="981"/>
      <c r="AW85" s="981"/>
      <c r="AX85" s="981"/>
      <c r="AY85" s="981"/>
      <c r="AZ85" s="982"/>
      <c r="BA85" s="982"/>
      <c r="BB85" s="982"/>
      <c r="BC85" s="982"/>
      <c r="BD85" s="983"/>
      <c r="BE85" s="233"/>
      <c r="BF85" s="233"/>
      <c r="BG85" s="233"/>
      <c r="BH85" s="233"/>
      <c r="BI85" s="233"/>
      <c r="BJ85" s="233"/>
      <c r="BK85" s="233"/>
      <c r="BL85" s="233"/>
      <c r="BM85" s="233"/>
      <c r="BN85" s="233"/>
      <c r="BO85" s="233"/>
      <c r="BP85" s="233"/>
      <c r="BQ85" s="230">
        <v>79</v>
      </c>
      <c r="BR85" s="235"/>
      <c r="BS85" s="955"/>
      <c r="BT85" s="956"/>
      <c r="BU85" s="956"/>
      <c r="BV85" s="956"/>
      <c r="BW85" s="956"/>
      <c r="BX85" s="956"/>
      <c r="BY85" s="956"/>
      <c r="BZ85" s="956"/>
      <c r="CA85" s="956"/>
      <c r="CB85" s="956"/>
      <c r="CC85" s="956"/>
      <c r="CD85" s="956"/>
      <c r="CE85" s="956"/>
      <c r="CF85" s="956"/>
      <c r="CG85" s="965"/>
      <c r="CH85" s="966"/>
      <c r="CI85" s="967"/>
      <c r="CJ85" s="967"/>
      <c r="CK85" s="967"/>
      <c r="CL85" s="968"/>
      <c r="CM85" s="966"/>
      <c r="CN85" s="967"/>
      <c r="CO85" s="967"/>
      <c r="CP85" s="967"/>
      <c r="CQ85" s="968"/>
      <c r="CR85" s="966"/>
      <c r="CS85" s="967"/>
      <c r="CT85" s="967"/>
      <c r="CU85" s="967"/>
      <c r="CV85" s="968"/>
      <c r="CW85" s="966"/>
      <c r="CX85" s="967"/>
      <c r="CY85" s="967"/>
      <c r="CZ85" s="967"/>
      <c r="DA85" s="968"/>
      <c r="DB85" s="966"/>
      <c r="DC85" s="967"/>
      <c r="DD85" s="967"/>
      <c r="DE85" s="967"/>
      <c r="DF85" s="968"/>
      <c r="DG85" s="966"/>
      <c r="DH85" s="967"/>
      <c r="DI85" s="967"/>
      <c r="DJ85" s="967"/>
      <c r="DK85" s="968"/>
      <c r="DL85" s="966"/>
      <c r="DM85" s="967"/>
      <c r="DN85" s="967"/>
      <c r="DO85" s="967"/>
      <c r="DP85" s="968"/>
      <c r="DQ85" s="966"/>
      <c r="DR85" s="967"/>
      <c r="DS85" s="967"/>
      <c r="DT85" s="967"/>
      <c r="DU85" s="968"/>
      <c r="DV85" s="955"/>
      <c r="DW85" s="956"/>
      <c r="DX85" s="956"/>
      <c r="DY85" s="956"/>
      <c r="DZ85" s="957"/>
      <c r="EA85" s="221"/>
    </row>
    <row r="86" spans="1:131" ht="26.25" customHeight="1" x14ac:dyDescent="0.2">
      <c r="A86" s="230">
        <v>19</v>
      </c>
      <c r="B86" s="984"/>
      <c r="C86" s="985"/>
      <c r="D86" s="985"/>
      <c r="E86" s="985"/>
      <c r="F86" s="985"/>
      <c r="G86" s="985"/>
      <c r="H86" s="985"/>
      <c r="I86" s="985"/>
      <c r="J86" s="985"/>
      <c r="K86" s="985"/>
      <c r="L86" s="985"/>
      <c r="M86" s="985"/>
      <c r="N86" s="985"/>
      <c r="O86" s="985"/>
      <c r="P86" s="986"/>
      <c r="Q86" s="987"/>
      <c r="R86" s="981"/>
      <c r="S86" s="981"/>
      <c r="T86" s="981"/>
      <c r="U86" s="981"/>
      <c r="V86" s="981"/>
      <c r="W86" s="981"/>
      <c r="X86" s="981"/>
      <c r="Y86" s="981"/>
      <c r="Z86" s="981"/>
      <c r="AA86" s="981"/>
      <c r="AB86" s="981"/>
      <c r="AC86" s="981"/>
      <c r="AD86" s="981"/>
      <c r="AE86" s="981"/>
      <c r="AF86" s="981"/>
      <c r="AG86" s="981"/>
      <c r="AH86" s="981"/>
      <c r="AI86" s="981"/>
      <c r="AJ86" s="981"/>
      <c r="AK86" s="981"/>
      <c r="AL86" s="981"/>
      <c r="AM86" s="981"/>
      <c r="AN86" s="981"/>
      <c r="AO86" s="981"/>
      <c r="AP86" s="981"/>
      <c r="AQ86" s="981"/>
      <c r="AR86" s="981"/>
      <c r="AS86" s="981"/>
      <c r="AT86" s="981"/>
      <c r="AU86" s="981"/>
      <c r="AV86" s="981"/>
      <c r="AW86" s="981"/>
      <c r="AX86" s="981"/>
      <c r="AY86" s="981"/>
      <c r="AZ86" s="982"/>
      <c r="BA86" s="982"/>
      <c r="BB86" s="982"/>
      <c r="BC86" s="982"/>
      <c r="BD86" s="983"/>
      <c r="BE86" s="233"/>
      <c r="BF86" s="233"/>
      <c r="BG86" s="233"/>
      <c r="BH86" s="233"/>
      <c r="BI86" s="233"/>
      <c r="BJ86" s="233"/>
      <c r="BK86" s="233"/>
      <c r="BL86" s="233"/>
      <c r="BM86" s="233"/>
      <c r="BN86" s="233"/>
      <c r="BO86" s="233"/>
      <c r="BP86" s="233"/>
      <c r="BQ86" s="230">
        <v>80</v>
      </c>
      <c r="BR86" s="235"/>
      <c r="BS86" s="955"/>
      <c r="BT86" s="956"/>
      <c r="BU86" s="956"/>
      <c r="BV86" s="956"/>
      <c r="BW86" s="956"/>
      <c r="BX86" s="956"/>
      <c r="BY86" s="956"/>
      <c r="BZ86" s="956"/>
      <c r="CA86" s="956"/>
      <c r="CB86" s="956"/>
      <c r="CC86" s="956"/>
      <c r="CD86" s="956"/>
      <c r="CE86" s="956"/>
      <c r="CF86" s="956"/>
      <c r="CG86" s="965"/>
      <c r="CH86" s="966"/>
      <c r="CI86" s="967"/>
      <c r="CJ86" s="967"/>
      <c r="CK86" s="967"/>
      <c r="CL86" s="968"/>
      <c r="CM86" s="966"/>
      <c r="CN86" s="967"/>
      <c r="CO86" s="967"/>
      <c r="CP86" s="967"/>
      <c r="CQ86" s="968"/>
      <c r="CR86" s="966"/>
      <c r="CS86" s="967"/>
      <c r="CT86" s="967"/>
      <c r="CU86" s="967"/>
      <c r="CV86" s="968"/>
      <c r="CW86" s="966"/>
      <c r="CX86" s="967"/>
      <c r="CY86" s="967"/>
      <c r="CZ86" s="967"/>
      <c r="DA86" s="968"/>
      <c r="DB86" s="966"/>
      <c r="DC86" s="967"/>
      <c r="DD86" s="967"/>
      <c r="DE86" s="967"/>
      <c r="DF86" s="968"/>
      <c r="DG86" s="966"/>
      <c r="DH86" s="967"/>
      <c r="DI86" s="967"/>
      <c r="DJ86" s="967"/>
      <c r="DK86" s="968"/>
      <c r="DL86" s="966"/>
      <c r="DM86" s="967"/>
      <c r="DN86" s="967"/>
      <c r="DO86" s="967"/>
      <c r="DP86" s="968"/>
      <c r="DQ86" s="966"/>
      <c r="DR86" s="967"/>
      <c r="DS86" s="967"/>
      <c r="DT86" s="967"/>
      <c r="DU86" s="968"/>
      <c r="DV86" s="955"/>
      <c r="DW86" s="956"/>
      <c r="DX86" s="956"/>
      <c r="DY86" s="956"/>
      <c r="DZ86" s="957"/>
      <c r="EA86" s="221"/>
    </row>
    <row r="87" spans="1:131" ht="26.25" customHeight="1" x14ac:dyDescent="0.2">
      <c r="A87" s="236">
        <v>20</v>
      </c>
      <c r="B87" s="974"/>
      <c r="C87" s="975"/>
      <c r="D87" s="975"/>
      <c r="E87" s="975"/>
      <c r="F87" s="975"/>
      <c r="G87" s="975"/>
      <c r="H87" s="975"/>
      <c r="I87" s="975"/>
      <c r="J87" s="975"/>
      <c r="K87" s="975"/>
      <c r="L87" s="975"/>
      <c r="M87" s="975"/>
      <c r="N87" s="975"/>
      <c r="O87" s="975"/>
      <c r="P87" s="976"/>
      <c r="Q87" s="977"/>
      <c r="R87" s="978"/>
      <c r="S87" s="978"/>
      <c r="T87" s="978"/>
      <c r="U87" s="978"/>
      <c r="V87" s="978"/>
      <c r="W87" s="978"/>
      <c r="X87" s="978"/>
      <c r="Y87" s="978"/>
      <c r="Z87" s="978"/>
      <c r="AA87" s="978"/>
      <c r="AB87" s="978"/>
      <c r="AC87" s="978"/>
      <c r="AD87" s="978"/>
      <c r="AE87" s="978"/>
      <c r="AF87" s="978"/>
      <c r="AG87" s="978"/>
      <c r="AH87" s="978"/>
      <c r="AI87" s="978"/>
      <c r="AJ87" s="978"/>
      <c r="AK87" s="978"/>
      <c r="AL87" s="978"/>
      <c r="AM87" s="978"/>
      <c r="AN87" s="978"/>
      <c r="AO87" s="978"/>
      <c r="AP87" s="978"/>
      <c r="AQ87" s="978"/>
      <c r="AR87" s="978"/>
      <c r="AS87" s="978"/>
      <c r="AT87" s="978"/>
      <c r="AU87" s="978"/>
      <c r="AV87" s="978"/>
      <c r="AW87" s="978"/>
      <c r="AX87" s="978"/>
      <c r="AY87" s="978"/>
      <c r="AZ87" s="979"/>
      <c r="BA87" s="979"/>
      <c r="BB87" s="979"/>
      <c r="BC87" s="979"/>
      <c r="BD87" s="980"/>
      <c r="BE87" s="233"/>
      <c r="BF87" s="233"/>
      <c r="BG87" s="233"/>
      <c r="BH87" s="233"/>
      <c r="BI87" s="233"/>
      <c r="BJ87" s="233"/>
      <c r="BK87" s="233"/>
      <c r="BL87" s="233"/>
      <c r="BM87" s="233"/>
      <c r="BN87" s="233"/>
      <c r="BO87" s="233"/>
      <c r="BP87" s="233"/>
      <c r="BQ87" s="230">
        <v>81</v>
      </c>
      <c r="BR87" s="235"/>
      <c r="BS87" s="955"/>
      <c r="BT87" s="956"/>
      <c r="BU87" s="956"/>
      <c r="BV87" s="956"/>
      <c r="BW87" s="956"/>
      <c r="BX87" s="956"/>
      <c r="BY87" s="956"/>
      <c r="BZ87" s="956"/>
      <c r="CA87" s="956"/>
      <c r="CB87" s="956"/>
      <c r="CC87" s="956"/>
      <c r="CD87" s="956"/>
      <c r="CE87" s="956"/>
      <c r="CF87" s="956"/>
      <c r="CG87" s="965"/>
      <c r="CH87" s="966"/>
      <c r="CI87" s="967"/>
      <c r="CJ87" s="967"/>
      <c r="CK87" s="967"/>
      <c r="CL87" s="968"/>
      <c r="CM87" s="966"/>
      <c r="CN87" s="967"/>
      <c r="CO87" s="967"/>
      <c r="CP87" s="967"/>
      <c r="CQ87" s="968"/>
      <c r="CR87" s="966"/>
      <c r="CS87" s="967"/>
      <c r="CT87" s="967"/>
      <c r="CU87" s="967"/>
      <c r="CV87" s="968"/>
      <c r="CW87" s="966"/>
      <c r="CX87" s="967"/>
      <c r="CY87" s="967"/>
      <c r="CZ87" s="967"/>
      <c r="DA87" s="968"/>
      <c r="DB87" s="966"/>
      <c r="DC87" s="967"/>
      <c r="DD87" s="967"/>
      <c r="DE87" s="967"/>
      <c r="DF87" s="968"/>
      <c r="DG87" s="966"/>
      <c r="DH87" s="967"/>
      <c r="DI87" s="967"/>
      <c r="DJ87" s="967"/>
      <c r="DK87" s="968"/>
      <c r="DL87" s="966"/>
      <c r="DM87" s="967"/>
      <c r="DN87" s="967"/>
      <c r="DO87" s="967"/>
      <c r="DP87" s="968"/>
      <c r="DQ87" s="966"/>
      <c r="DR87" s="967"/>
      <c r="DS87" s="967"/>
      <c r="DT87" s="967"/>
      <c r="DU87" s="968"/>
      <c r="DV87" s="955"/>
      <c r="DW87" s="956"/>
      <c r="DX87" s="956"/>
      <c r="DY87" s="956"/>
      <c r="DZ87" s="957"/>
      <c r="EA87" s="221"/>
    </row>
    <row r="88" spans="1:131" ht="26.25" customHeight="1" thickBot="1" x14ac:dyDescent="0.25">
      <c r="A88" s="232" t="s">
        <v>393</v>
      </c>
      <c r="B88" s="947" t="s">
        <v>426</v>
      </c>
      <c r="C88" s="948"/>
      <c r="D88" s="948"/>
      <c r="E88" s="948"/>
      <c r="F88" s="948"/>
      <c r="G88" s="948"/>
      <c r="H88" s="948"/>
      <c r="I88" s="948"/>
      <c r="J88" s="948"/>
      <c r="K88" s="948"/>
      <c r="L88" s="948"/>
      <c r="M88" s="948"/>
      <c r="N88" s="948"/>
      <c r="O88" s="948"/>
      <c r="P88" s="958"/>
      <c r="Q88" s="972"/>
      <c r="R88" s="973"/>
      <c r="S88" s="973"/>
      <c r="T88" s="973"/>
      <c r="U88" s="973"/>
      <c r="V88" s="973"/>
      <c r="W88" s="973"/>
      <c r="X88" s="973"/>
      <c r="Y88" s="973"/>
      <c r="Z88" s="973"/>
      <c r="AA88" s="973"/>
      <c r="AB88" s="973"/>
      <c r="AC88" s="973"/>
      <c r="AD88" s="973"/>
      <c r="AE88" s="973"/>
      <c r="AF88" s="969"/>
      <c r="AG88" s="969"/>
      <c r="AH88" s="969"/>
      <c r="AI88" s="969"/>
      <c r="AJ88" s="969"/>
      <c r="AK88" s="973"/>
      <c r="AL88" s="973"/>
      <c r="AM88" s="973"/>
      <c r="AN88" s="973"/>
      <c r="AO88" s="973"/>
      <c r="AP88" s="969"/>
      <c r="AQ88" s="969"/>
      <c r="AR88" s="969"/>
      <c r="AS88" s="969"/>
      <c r="AT88" s="969"/>
      <c r="AU88" s="969"/>
      <c r="AV88" s="969"/>
      <c r="AW88" s="969"/>
      <c r="AX88" s="969"/>
      <c r="AY88" s="969"/>
      <c r="AZ88" s="970"/>
      <c r="BA88" s="970"/>
      <c r="BB88" s="970"/>
      <c r="BC88" s="970"/>
      <c r="BD88" s="971"/>
      <c r="BE88" s="233"/>
      <c r="BF88" s="233"/>
      <c r="BG88" s="233"/>
      <c r="BH88" s="233"/>
      <c r="BI88" s="233"/>
      <c r="BJ88" s="233"/>
      <c r="BK88" s="233"/>
      <c r="BL88" s="233"/>
      <c r="BM88" s="233"/>
      <c r="BN88" s="233"/>
      <c r="BO88" s="233"/>
      <c r="BP88" s="233"/>
      <c r="BQ88" s="230">
        <v>82</v>
      </c>
      <c r="BR88" s="235"/>
      <c r="BS88" s="955"/>
      <c r="BT88" s="956"/>
      <c r="BU88" s="956"/>
      <c r="BV88" s="956"/>
      <c r="BW88" s="956"/>
      <c r="BX88" s="956"/>
      <c r="BY88" s="956"/>
      <c r="BZ88" s="956"/>
      <c r="CA88" s="956"/>
      <c r="CB88" s="956"/>
      <c r="CC88" s="956"/>
      <c r="CD88" s="956"/>
      <c r="CE88" s="956"/>
      <c r="CF88" s="956"/>
      <c r="CG88" s="965"/>
      <c r="CH88" s="966"/>
      <c r="CI88" s="967"/>
      <c r="CJ88" s="967"/>
      <c r="CK88" s="967"/>
      <c r="CL88" s="968"/>
      <c r="CM88" s="966"/>
      <c r="CN88" s="967"/>
      <c r="CO88" s="967"/>
      <c r="CP88" s="967"/>
      <c r="CQ88" s="968"/>
      <c r="CR88" s="966"/>
      <c r="CS88" s="967"/>
      <c r="CT88" s="967"/>
      <c r="CU88" s="967"/>
      <c r="CV88" s="968"/>
      <c r="CW88" s="966"/>
      <c r="CX88" s="967"/>
      <c r="CY88" s="967"/>
      <c r="CZ88" s="967"/>
      <c r="DA88" s="968"/>
      <c r="DB88" s="966"/>
      <c r="DC88" s="967"/>
      <c r="DD88" s="967"/>
      <c r="DE88" s="967"/>
      <c r="DF88" s="968"/>
      <c r="DG88" s="966"/>
      <c r="DH88" s="967"/>
      <c r="DI88" s="967"/>
      <c r="DJ88" s="967"/>
      <c r="DK88" s="968"/>
      <c r="DL88" s="966"/>
      <c r="DM88" s="967"/>
      <c r="DN88" s="967"/>
      <c r="DO88" s="967"/>
      <c r="DP88" s="968"/>
      <c r="DQ88" s="966"/>
      <c r="DR88" s="967"/>
      <c r="DS88" s="967"/>
      <c r="DT88" s="967"/>
      <c r="DU88" s="968"/>
      <c r="DV88" s="955"/>
      <c r="DW88" s="956"/>
      <c r="DX88" s="956"/>
      <c r="DY88" s="956"/>
      <c r="DZ88" s="957"/>
      <c r="EA88" s="221"/>
    </row>
    <row r="89" spans="1:131" ht="26.25" hidden="1" customHeight="1" x14ac:dyDescent="0.2">
      <c r="A89" s="237"/>
      <c r="B89" s="238"/>
      <c r="C89" s="238"/>
      <c r="D89" s="238"/>
      <c r="E89" s="238"/>
      <c r="F89" s="238"/>
      <c r="G89" s="238"/>
      <c r="H89" s="238"/>
      <c r="I89" s="238"/>
      <c r="J89" s="238"/>
      <c r="K89" s="238"/>
      <c r="L89" s="238"/>
      <c r="M89" s="238"/>
      <c r="N89" s="238"/>
      <c r="O89" s="238"/>
      <c r="P89" s="238"/>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239"/>
      <c r="AP89" s="239"/>
      <c r="AQ89" s="239"/>
      <c r="AR89" s="239"/>
      <c r="AS89" s="239"/>
      <c r="AT89" s="239"/>
      <c r="AU89" s="239"/>
      <c r="AV89" s="239"/>
      <c r="AW89" s="239"/>
      <c r="AX89" s="239"/>
      <c r="AY89" s="239"/>
      <c r="AZ89" s="240"/>
      <c r="BA89" s="240"/>
      <c r="BB89" s="240"/>
      <c r="BC89" s="240"/>
      <c r="BD89" s="240"/>
      <c r="BE89" s="233"/>
      <c r="BF89" s="233"/>
      <c r="BG89" s="233"/>
      <c r="BH89" s="233"/>
      <c r="BI89" s="233"/>
      <c r="BJ89" s="233"/>
      <c r="BK89" s="233"/>
      <c r="BL89" s="233"/>
      <c r="BM89" s="233"/>
      <c r="BN89" s="233"/>
      <c r="BO89" s="233"/>
      <c r="BP89" s="233"/>
      <c r="BQ89" s="230">
        <v>83</v>
      </c>
      <c r="BR89" s="235"/>
      <c r="BS89" s="955"/>
      <c r="BT89" s="956"/>
      <c r="BU89" s="956"/>
      <c r="BV89" s="956"/>
      <c r="BW89" s="956"/>
      <c r="BX89" s="956"/>
      <c r="BY89" s="956"/>
      <c r="BZ89" s="956"/>
      <c r="CA89" s="956"/>
      <c r="CB89" s="956"/>
      <c r="CC89" s="956"/>
      <c r="CD89" s="956"/>
      <c r="CE89" s="956"/>
      <c r="CF89" s="956"/>
      <c r="CG89" s="965"/>
      <c r="CH89" s="966"/>
      <c r="CI89" s="967"/>
      <c r="CJ89" s="967"/>
      <c r="CK89" s="967"/>
      <c r="CL89" s="968"/>
      <c r="CM89" s="966"/>
      <c r="CN89" s="967"/>
      <c r="CO89" s="967"/>
      <c r="CP89" s="967"/>
      <c r="CQ89" s="968"/>
      <c r="CR89" s="966"/>
      <c r="CS89" s="967"/>
      <c r="CT89" s="967"/>
      <c r="CU89" s="967"/>
      <c r="CV89" s="968"/>
      <c r="CW89" s="966"/>
      <c r="CX89" s="967"/>
      <c r="CY89" s="967"/>
      <c r="CZ89" s="967"/>
      <c r="DA89" s="968"/>
      <c r="DB89" s="966"/>
      <c r="DC89" s="967"/>
      <c r="DD89" s="967"/>
      <c r="DE89" s="967"/>
      <c r="DF89" s="968"/>
      <c r="DG89" s="966"/>
      <c r="DH89" s="967"/>
      <c r="DI89" s="967"/>
      <c r="DJ89" s="967"/>
      <c r="DK89" s="968"/>
      <c r="DL89" s="966"/>
      <c r="DM89" s="967"/>
      <c r="DN89" s="967"/>
      <c r="DO89" s="967"/>
      <c r="DP89" s="968"/>
      <c r="DQ89" s="966"/>
      <c r="DR89" s="967"/>
      <c r="DS89" s="967"/>
      <c r="DT89" s="967"/>
      <c r="DU89" s="968"/>
      <c r="DV89" s="955"/>
      <c r="DW89" s="956"/>
      <c r="DX89" s="956"/>
      <c r="DY89" s="956"/>
      <c r="DZ89" s="957"/>
      <c r="EA89" s="221"/>
    </row>
    <row r="90" spans="1:131" ht="26.25" hidden="1" customHeight="1" x14ac:dyDescent="0.2">
      <c r="A90" s="237"/>
      <c r="B90" s="238"/>
      <c r="C90" s="238"/>
      <c r="D90" s="238"/>
      <c r="E90" s="238"/>
      <c r="F90" s="238"/>
      <c r="G90" s="238"/>
      <c r="H90" s="238"/>
      <c r="I90" s="238"/>
      <c r="J90" s="238"/>
      <c r="K90" s="238"/>
      <c r="L90" s="238"/>
      <c r="M90" s="238"/>
      <c r="N90" s="238"/>
      <c r="O90" s="238"/>
      <c r="P90" s="238"/>
      <c r="Q90" s="239"/>
      <c r="R90" s="239"/>
      <c r="S90" s="239"/>
      <c r="T90" s="239"/>
      <c r="U90" s="239"/>
      <c r="V90" s="239"/>
      <c r="W90" s="239"/>
      <c r="X90" s="239"/>
      <c r="Y90" s="239"/>
      <c r="Z90" s="239"/>
      <c r="AA90" s="239"/>
      <c r="AB90" s="239"/>
      <c r="AC90" s="239"/>
      <c r="AD90" s="239"/>
      <c r="AE90" s="239"/>
      <c r="AF90" s="239"/>
      <c r="AG90" s="239"/>
      <c r="AH90" s="239"/>
      <c r="AI90" s="239"/>
      <c r="AJ90" s="239"/>
      <c r="AK90" s="239"/>
      <c r="AL90" s="239"/>
      <c r="AM90" s="239"/>
      <c r="AN90" s="239"/>
      <c r="AO90" s="239"/>
      <c r="AP90" s="239"/>
      <c r="AQ90" s="239"/>
      <c r="AR90" s="239"/>
      <c r="AS90" s="239"/>
      <c r="AT90" s="239"/>
      <c r="AU90" s="239"/>
      <c r="AV90" s="239"/>
      <c r="AW90" s="239"/>
      <c r="AX90" s="239"/>
      <c r="AY90" s="239"/>
      <c r="AZ90" s="240"/>
      <c r="BA90" s="240"/>
      <c r="BB90" s="240"/>
      <c r="BC90" s="240"/>
      <c r="BD90" s="240"/>
      <c r="BE90" s="233"/>
      <c r="BF90" s="233"/>
      <c r="BG90" s="233"/>
      <c r="BH90" s="233"/>
      <c r="BI90" s="233"/>
      <c r="BJ90" s="233"/>
      <c r="BK90" s="233"/>
      <c r="BL90" s="233"/>
      <c r="BM90" s="233"/>
      <c r="BN90" s="233"/>
      <c r="BO90" s="233"/>
      <c r="BP90" s="233"/>
      <c r="BQ90" s="230">
        <v>84</v>
      </c>
      <c r="BR90" s="235"/>
      <c r="BS90" s="955"/>
      <c r="BT90" s="956"/>
      <c r="BU90" s="956"/>
      <c r="BV90" s="956"/>
      <c r="BW90" s="956"/>
      <c r="BX90" s="956"/>
      <c r="BY90" s="956"/>
      <c r="BZ90" s="956"/>
      <c r="CA90" s="956"/>
      <c r="CB90" s="956"/>
      <c r="CC90" s="956"/>
      <c r="CD90" s="956"/>
      <c r="CE90" s="956"/>
      <c r="CF90" s="956"/>
      <c r="CG90" s="965"/>
      <c r="CH90" s="966"/>
      <c r="CI90" s="967"/>
      <c r="CJ90" s="967"/>
      <c r="CK90" s="967"/>
      <c r="CL90" s="968"/>
      <c r="CM90" s="966"/>
      <c r="CN90" s="967"/>
      <c r="CO90" s="967"/>
      <c r="CP90" s="967"/>
      <c r="CQ90" s="968"/>
      <c r="CR90" s="966"/>
      <c r="CS90" s="967"/>
      <c r="CT90" s="967"/>
      <c r="CU90" s="967"/>
      <c r="CV90" s="968"/>
      <c r="CW90" s="966"/>
      <c r="CX90" s="967"/>
      <c r="CY90" s="967"/>
      <c r="CZ90" s="967"/>
      <c r="DA90" s="968"/>
      <c r="DB90" s="966"/>
      <c r="DC90" s="967"/>
      <c r="DD90" s="967"/>
      <c r="DE90" s="967"/>
      <c r="DF90" s="968"/>
      <c r="DG90" s="966"/>
      <c r="DH90" s="967"/>
      <c r="DI90" s="967"/>
      <c r="DJ90" s="967"/>
      <c r="DK90" s="968"/>
      <c r="DL90" s="966"/>
      <c r="DM90" s="967"/>
      <c r="DN90" s="967"/>
      <c r="DO90" s="967"/>
      <c r="DP90" s="968"/>
      <c r="DQ90" s="966"/>
      <c r="DR90" s="967"/>
      <c r="DS90" s="967"/>
      <c r="DT90" s="967"/>
      <c r="DU90" s="968"/>
      <c r="DV90" s="955"/>
      <c r="DW90" s="956"/>
      <c r="DX90" s="956"/>
      <c r="DY90" s="956"/>
      <c r="DZ90" s="957"/>
      <c r="EA90" s="221"/>
    </row>
    <row r="91" spans="1:131" ht="26.25" hidden="1" customHeight="1" x14ac:dyDescent="0.2">
      <c r="A91" s="237"/>
      <c r="B91" s="238"/>
      <c r="C91" s="238"/>
      <c r="D91" s="238"/>
      <c r="E91" s="238"/>
      <c r="F91" s="238"/>
      <c r="G91" s="238"/>
      <c r="H91" s="238"/>
      <c r="I91" s="238"/>
      <c r="J91" s="238"/>
      <c r="K91" s="238"/>
      <c r="L91" s="238"/>
      <c r="M91" s="238"/>
      <c r="N91" s="238"/>
      <c r="O91" s="238"/>
      <c r="P91" s="238"/>
      <c r="Q91" s="239"/>
      <c r="R91" s="239"/>
      <c r="S91" s="239"/>
      <c r="T91" s="239"/>
      <c r="U91" s="239"/>
      <c r="V91" s="239"/>
      <c r="W91" s="239"/>
      <c r="X91" s="239"/>
      <c r="Y91" s="239"/>
      <c r="Z91" s="239"/>
      <c r="AA91" s="239"/>
      <c r="AB91" s="239"/>
      <c r="AC91" s="239"/>
      <c r="AD91" s="239"/>
      <c r="AE91" s="239"/>
      <c r="AF91" s="239"/>
      <c r="AG91" s="239"/>
      <c r="AH91" s="239"/>
      <c r="AI91" s="239"/>
      <c r="AJ91" s="239"/>
      <c r="AK91" s="239"/>
      <c r="AL91" s="239"/>
      <c r="AM91" s="239"/>
      <c r="AN91" s="239"/>
      <c r="AO91" s="239"/>
      <c r="AP91" s="239"/>
      <c r="AQ91" s="239"/>
      <c r="AR91" s="239"/>
      <c r="AS91" s="239"/>
      <c r="AT91" s="239"/>
      <c r="AU91" s="239"/>
      <c r="AV91" s="239"/>
      <c r="AW91" s="239"/>
      <c r="AX91" s="239"/>
      <c r="AY91" s="239"/>
      <c r="AZ91" s="240"/>
      <c r="BA91" s="240"/>
      <c r="BB91" s="240"/>
      <c r="BC91" s="240"/>
      <c r="BD91" s="240"/>
      <c r="BE91" s="233"/>
      <c r="BF91" s="233"/>
      <c r="BG91" s="233"/>
      <c r="BH91" s="233"/>
      <c r="BI91" s="233"/>
      <c r="BJ91" s="233"/>
      <c r="BK91" s="233"/>
      <c r="BL91" s="233"/>
      <c r="BM91" s="233"/>
      <c r="BN91" s="233"/>
      <c r="BO91" s="233"/>
      <c r="BP91" s="233"/>
      <c r="BQ91" s="230">
        <v>85</v>
      </c>
      <c r="BR91" s="235"/>
      <c r="BS91" s="955"/>
      <c r="BT91" s="956"/>
      <c r="BU91" s="956"/>
      <c r="BV91" s="956"/>
      <c r="BW91" s="956"/>
      <c r="BX91" s="956"/>
      <c r="BY91" s="956"/>
      <c r="BZ91" s="956"/>
      <c r="CA91" s="956"/>
      <c r="CB91" s="956"/>
      <c r="CC91" s="956"/>
      <c r="CD91" s="956"/>
      <c r="CE91" s="956"/>
      <c r="CF91" s="956"/>
      <c r="CG91" s="965"/>
      <c r="CH91" s="966"/>
      <c r="CI91" s="967"/>
      <c r="CJ91" s="967"/>
      <c r="CK91" s="967"/>
      <c r="CL91" s="968"/>
      <c r="CM91" s="966"/>
      <c r="CN91" s="967"/>
      <c r="CO91" s="967"/>
      <c r="CP91" s="967"/>
      <c r="CQ91" s="968"/>
      <c r="CR91" s="966"/>
      <c r="CS91" s="967"/>
      <c r="CT91" s="967"/>
      <c r="CU91" s="967"/>
      <c r="CV91" s="968"/>
      <c r="CW91" s="966"/>
      <c r="CX91" s="967"/>
      <c r="CY91" s="967"/>
      <c r="CZ91" s="967"/>
      <c r="DA91" s="968"/>
      <c r="DB91" s="966"/>
      <c r="DC91" s="967"/>
      <c r="DD91" s="967"/>
      <c r="DE91" s="967"/>
      <c r="DF91" s="968"/>
      <c r="DG91" s="966"/>
      <c r="DH91" s="967"/>
      <c r="DI91" s="967"/>
      <c r="DJ91" s="967"/>
      <c r="DK91" s="968"/>
      <c r="DL91" s="966"/>
      <c r="DM91" s="967"/>
      <c r="DN91" s="967"/>
      <c r="DO91" s="967"/>
      <c r="DP91" s="968"/>
      <c r="DQ91" s="966"/>
      <c r="DR91" s="967"/>
      <c r="DS91" s="967"/>
      <c r="DT91" s="967"/>
      <c r="DU91" s="968"/>
      <c r="DV91" s="955"/>
      <c r="DW91" s="956"/>
      <c r="DX91" s="956"/>
      <c r="DY91" s="956"/>
      <c r="DZ91" s="957"/>
      <c r="EA91" s="221"/>
    </row>
    <row r="92" spans="1:131" ht="26.25" hidden="1" customHeight="1" x14ac:dyDescent="0.2">
      <c r="A92" s="237"/>
      <c r="B92" s="238"/>
      <c r="C92" s="238"/>
      <c r="D92" s="238"/>
      <c r="E92" s="238"/>
      <c r="F92" s="238"/>
      <c r="G92" s="238"/>
      <c r="H92" s="238"/>
      <c r="I92" s="238"/>
      <c r="J92" s="238"/>
      <c r="K92" s="238"/>
      <c r="L92" s="238"/>
      <c r="M92" s="238"/>
      <c r="N92" s="238"/>
      <c r="O92" s="238"/>
      <c r="P92" s="238"/>
      <c r="Q92" s="239"/>
      <c r="R92" s="239"/>
      <c r="S92" s="239"/>
      <c r="T92" s="239"/>
      <c r="U92" s="239"/>
      <c r="V92" s="239"/>
      <c r="W92" s="239"/>
      <c r="X92" s="239"/>
      <c r="Y92" s="239"/>
      <c r="Z92" s="239"/>
      <c r="AA92" s="239"/>
      <c r="AB92" s="239"/>
      <c r="AC92" s="239"/>
      <c r="AD92" s="239"/>
      <c r="AE92" s="239"/>
      <c r="AF92" s="239"/>
      <c r="AG92" s="239"/>
      <c r="AH92" s="239"/>
      <c r="AI92" s="239"/>
      <c r="AJ92" s="239"/>
      <c r="AK92" s="239"/>
      <c r="AL92" s="239"/>
      <c r="AM92" s="239"/>
      <c r="AN92" s="239"/>
      <c r="AO92" s="239"/>
      <c r="AP92" s="239"/>
      <c r="AQ92" s="239"/>
      <c r="AR92" s="239"/>
      <c r="AS92" s="239"/>
      <c r="AT92" s="239"/>
      <c r="AU92" s="239"/>
      <c r="AV92" s="239"/>
      <c r="AW92" s="239"/>
      <c r="AX92" s="239"/>
      <c r="AY92" s="239"/>
      <c r="AZ92" s="240"/>
      <c r="BA92" s="240"/>
      <c r="BB92" s="240"/>
      <c r="BC92" s="240"/>
      <c r="BD92" s="240"/>
      <c r="BE92" s="233"/>
      <c r="BF92" s="233"/>
      <c r="BG92" s="233"/>
      <c r="BH92" s="233"/>
      <c r="BI92" s="233"/>
      <c r="BJ92" s="233"/>
      <c r="BK92" s="233"/>
      <c r="BL92" s="233"/>
      <c r="BM92" s="233"/>
      <c r="BN92" s="233"/>
      <c r="BO92" s="233"/>
      <c r="BP92" s="233"/>
      <c r="BQ92" s="230">
        <v>86</v>
      </c>
      <c r="BR92" s="235"/>
      <c r="BS92" s="955"/>
      <c r="BT92" s="956"/>
      <c r="BU92" s="956"/>
      <c r="BV92" s="956"/>
      <c r="BW92" s="956"/>
      <c r="BX92" s="956"/>
      <c r="BY92" s="956"/>
      <c r="BZ92" s="956"/>
      <c r="CA92" s="956"/>
      <c r="CB92" s="956"/>
      <c r="CC92" s="956"/>
      <c r="CD92" s="956"/>
      <c r="CE92" s="956"/>
      <c r="CF92" s="956"/>
      <c r="CG92" s="965"/>
      <c r="CH92" s="966"/>
      <c r="CI92" s="967"/>
      <c r="CJ92" s="967"/>
      <c r="CK92" s="967"/>
      <c r="CL92" s="968"/>
      <c r="CM92" s="966"/>
      <c r="CN92" s="967"/>
      <c r="CO92" s="967"/>
      <c r="CP92" s="967"/>
      <c r="CQ92" s="968"/>
      <c r="CR92" s="966"/>
      <c r="CS92" s="967"/>
      <c r="CT92" s="967"/>
      <c r="CU92" s="967"/>
      <c r="CV92" s="968"/>
      <c r="CW92" s="966"/>
      <c r="CX92" s="967"/>
      <c r="CY92" s="967"/>
      <c r="CZ92" s="967"/>
      <c r="DA92" s="968"/>
      <c r="DB92" s="966"/>
      <c r="DC92" s="967"/>
      <c r="DD92" s="967"/>
      <c r="DE92" s="967"/>
      <c r="DF92" s="968"/>
      <c r="DG92" s="966"/>
      <c r="DH92" s="967"/>
      <c r="DI92" s="967"/>
      <c r="DJ92" s="967"/>
      <c r="DK92" s="968"/>
      <c r="DL92" s="966"/>
      <c r="DM92" s="967"/>
      <c r="DN92" s="967"/>
      <c r="DO92" s="967"/>
      <c r="DP92" s="968"/>
      <c r="DQ92" s="966"/>
      <c r="DR92" s="967"/>
      <c r="DS92" s="967"/>
      <c r="DT92" s="967"/>
      <c r="DU92" s="968"/>
      <c r="DV92" s="955"/>
      <c r="DW92" s="956"/>
      <c r="DX92" s="956"/>
      <c r="DY92" s="956"/>
      <c r="DZ92" s="957"/>
      <c r="EA92" s="221"/>
    </row>
    <row r="93" spans="1:131" ht="26.25" hidden="1" customHeight="1" x14ac:dyDescent="0.2">
      <c r="A93" s="237"/>
      <c r="B93" s="238"/>
      <c r="C93" s="238"/>
      <c r="D93" s="238"/>
      <c r="E93" s="238"/>
      <c r="F93" s="238"/>
      <c r="G93" s="238"/>
      <c r="H93" s="238"/>
      <c r="I93" s="238"/>
      <c r="J93" s="238"/>
      <c r="K93" s="238"/>
      <c r="L93" s="238"/>
      <c r="M93" s="238"/>
      <c r="N93" s="238"/>
      <c r="O93" s="238"/>
      <c r="P93" s="238"/>
      <c r="Q93" s="239"/>
      <c r="R93" s="239"/>
      <c r="S93" s="239"/>
      <c r="T93" s="239"/>
      <c r="U93" s="239"/>
      <c r="V93" s="239"/>
      <c r="W93" s="239"/>
      <c r="X93" s="239"/>
      <c r="Y93" s="239"/>
      <c r="Z93" s="239"/>
      <c r="AA93" s="239"/>
      <c r="AB93" s="239"/>
      <c r="AC93" s="239"/>
      <c r="AD93" s="239"/>
      <c r="AE93" s="239"/>
      <c r="AF93" s="239"/>
      <c r="AG93" s="239"/>
      <c r="AH93" s="239"/>
      <c r="AI93" s="239"/>
      <c r="AJ93" s="239"/>
      <c r="AK93" s="239"/>
      <c r="AL93" s="239"/>
      <c r="AM93" s="239"/>
      <c r="AN93" s="239"/>
      <c r="AO93" s="239"/>
      <c r="AP93" s="239"/>
      <c r="AQ93" s="239"/>
      <c r="AR93" s="239"/>
      <c r="AS93" s="239"/>
      <c r="AT93" s="239"/>
      <c r="AU93" s="239"/>
      <c r="AV93" s="239"/>
      <c r="AW93" s="239"/>
      <c r="AX93" s="239"/>
      <c r="AY93" s="239"/>
      <c r="AZ93" s="240"/>
      <c r="BA93" s="240"/>
      <c r="BB93" s="240"/>
      <c r="BC93" s="240"/>
      <c r="BD93" s="240"/>
      <c r="BE93" s="233"/>
      <c r="BF93" s="233"/>
      <c r="BG93" s="233"/>
      <c r="BH93" s="233"/>
      <c r="BI93" s="233"/>
      <c r="BJ93" s="233"/>
      <c r="BK93" s="233"/>
      <c r="BL93" s="233"/>
      <c r="BM93" s="233"/>
      <c r="BN93" s="233"/>
      <c r="BO93" s="233"/>
      <c r="BP93" s="233"/>
      <c r="BQ93" s="230">
        <v>87</v>
      </c>
      <c r="BR93" s="235"/>
      <c r="BS93" s="955"/>
      <c r="BT93" s="956"/>
      <c r="BU93" s="956"/>
      <c r="BV93" s="956"/>
      <c r="BW93" s="956"/>
      <c r="BX93" s="956"/>
      <c r="BY93" s="956"/>
      <c r="BZ93" s="956"/>
      <c r="CA93" s="956"/>
      <c r="CB93" s="956"/>
      <c r="CC93" s="956"/>
      <c r="CD93" s="956"/>
      <c r="CE93" s="956"/>
      <c r="CF93" s="956"/>
      <c r="CG93" s="965"/>
      <c r="CH93" s="966"/>
      <c r="CI93" s="967"/>
      <c r="CJ93" s="967"/>
      <c r="CK93" s="967"/>
      <c r="CL93" s="968"/>
      <c r="CM93" s="966"/>
      <c r="CN93" s="967"/>
      <c r="CO93" s="967"/>
      <c r="CP93" s="967"/>
      <c r="CQ93" s="968"/>
      <c r="CR93" s="966"/>
      <c r="CS93" s="967"/>
      <c r="CT93" s="967"/>
      <c r="CU93" s="967"/>
      <c r="CV93" s="968"/>
      <c r="CW93" s="966"/>
      <c r="CX93" s="967"/>
      <c r="CY93" s="967"/>
      <c r="CZ93" s="967"/>
      <c r="DA93" s="968"/>
      <c r="DB93" s="966"/>
      <c r="DC93" s="967"/>
      <c r="DD93" s="967"/>
      <c r="DE93" s="967"/>
      <c r="DF93" s="968"/>
      <c r="DG93" s="966"/>
      <c r="DH93" s="967"/>
      <c r="DI93" s="967"/>
      <c r="DJ93" s="967"/>
      <c r="DK93" s="968"/>
      <c r="DL93" s="966"/>
      <c r="DM93" s="967"/>
      <c r="DN93" s="967"/>
      <c r="DO93" s="967"/>
      <c r="DP93" s="968"/>
      <c r="DQ93" s="966"/>
      <c r="DR93" s="967"/>
      <c r="DS93" s="967"/>
      <c r="DT93" s="967"/>
      <c r="DU93" s="968"/>
      <c r="DV93" s="955"/>
      <c r="DW93" s="956"/>
      <c r="DX93" s="956"/>
      <c r="DY93" s="956"/>
      <c r="DZ93" s="957"/>
      <c r="EA93" s="221"/>
    </row>
    <row r="94" spans="1:131" ht="26.25" hidden="1" customHeight="1" x14ac:dyDescent="0.2">
      <c r="A94" s="237"/>
      <c r="B94" s="238"/>
      <c r="C94" s="238"/>
      <c r="D94" s="238"/>
      <c r="E94" s="238"/>
      <c r="F94" s="238"/>
      <c r="G94" s="238"/>
      <c r="H94" s="238"/>
      <c r="I94" s="238"/>
      <c r="J94" s="238"/>
      <c r="K94" s="238"/>
      <c r="L94" s="238"/>
      <c r="M94" s="238"/>
      <c r="N94" s="238"/>
      <c r="O94" s="238"/>
      <c r="P94" s="238"/>
      <c r="Q94" s="239"/>
      <c r="R94" s="239"/>
      <c r="S94" s="239"/>
      <c r="T94" s="239"/>
      <c r="U94" s="239"/>
      <c r="V94" s="239"/>
      <c r="W94" s="239"/>
      <c r="X94" s="239"/>
      <c r="Y94" s="239"/>
      <c r="Z94" s="239"/>
      <c r="AA94" s="239"/>
      <c r="AB94" s="239"/>
      <c r="AC94" s="239"/>
      <c r="AD94" s="239"/>
      <c r="AE94" s="239"/>
      <c r="AF94" s="239"/>
      <c r="AG94" s="239"/>
      <c r="AH94" s="239"/>
      <c r="AI94" s="239"/>
      <c r="AJ94" s="239"/>
      <c r="AK94" s="239"/>
      <c r="AL94" s="239"/>
      <c r="AM94" s="239"/>
      <c r="AN94" s="239"/>
      <c r="AO94" s="239"/>
      <c r="AP94" s="239"/>
      <c r="AQ94" s="239"/>
      <c r="AR94" s="239"/>
      <c r="AS94" s="239"/>
      <c r="AT94" s="239"/>
      <c r="AU94" s="239"/>
      <c r="AV94" s="239"/>
      <c r="AW94" s="239"/>
      <c r="AX94" s="239"/>
      <c r="AY94" s="239"/>
      <c r="AZ94" s="240"/>
      <c r="BA94" s="240"/>
      <c r="BB94" s="240"/>
      <c r="BC94" s="240"/>
      <c r="BD94" s="240"/>
      <c r="BE94" s="233"/>
      <c r="BF94" s="233"/>
      <c r="BG94" s="233"/>
      <c r="BH94" s="233"/>
      <c r="BI94" s="233"/>
      <c r="BJ94" s="233"/>
      <c r="BK94" s="233"/>
      <c r="BL94" s="233"/>
      <c r="BM94" s="233"/>
      <c r="BN94" s="233"/>
      <c r="BO94" s="233"/>
      <c r="BP94" s="233"/>
      <c r="BQ94" s="230">
        <v>88</v>
      </c>
      <c r="BR94" s="235"/>
      <c r="BS94" s="955"/>
      <c r="BT94" s="956"/>
      <c r="BU94" s="956"/>
      <c r="BV94" s="956"/>
      <c r="BW94" s="956"/>
      <c r="BX94" s="956"/>
      <c r="BY94" s="956"/>
      <c r="BZ94" s="956"/>
      <c r="CA94" s="956"/>
      <c r="CB94" s="956"/>
      <c r="CC94" s="956"/>
      <c r="CD94" s="956"/>
      <c r="CE94" s="956"/>
      <c r="CF94" s="956"/>
      <c r="CG94" s="965"/>
      <c r="CH94" s="966"/>
      <c r="CI94" s="967"/>
      <c r="CJ94" s="967"/>
      <c r="CK94" s="967"/>
      <c r="CL94" s="968"/>
      <c r="CM94" s="966"/>
      <c r="CN94" s="967"/>
      <c r="CO94" s="967"/>
      <c r="CP94" s="967"/>
      <c r="CQ94" s="968"/>
      <c r="CR94" s="966"/>
      <c r="CS94" s="967"/>
      <c r="CT94" s="967"/>
      <c r="CU94" s="967"/>
      <c r="CV94" s="968"/>
      <c r="CW94" s="966"/>
      <c r="CX94" s="967"/>
      <c r="CY94" s="967"/>
      <c r="CZ94" s="967"/>
      <c r="DA94" s="968"/>
      <c r="DB94" s="966"/>
      <c r="DC94" s="967"/>
      <c r="DD94" s="967"/>
      <c r="DE94" s="967"/>
      <c r="DF94" s="968"/>
      <c r="DG94" s="966"/>
      <c r="DH94" s="967"/>
      <c r="DI94" s="967"/>
      <c r="DJ94" s="967"/>
      <c r="DK94" s="968"/>
      <c r="DL94" s="966"/>
      <c r="DM94" s="967"/>
      <c r="DN94" s="967"/>
      <c r="DO94" s="967"/>
      <c r="DP94" s="968"/>
      <c r="DQ94" s="966"/>
      <c r="DR94" s="967"/>
      <c r="DS94" s="967"/>
      <c r="DT94" s="967"/>
      <c r="DU94" s="968"/>
      <c r="DV94" s="955"/>
      <c r="DW94" s="956"/>
      <c r="DX94" s="956"/>
      <c r="DY94" s="956"/>
      <c r="DZ94" s="957"/>
      <c r="EA94" s="221"/>
    </row>
    <row r="95" spans="1:131" ht="26.25" hidden="1" customHeight="1" x14ac:dyDescent="0.2">
      <c r="A95" s="237"/>
      <c r="B95" s="238"/>
      <c r="C95" s="238"/>
      <c r="D95" s="238"/>
      <c r="E95" s="238"/>
      <c r="F95" s="238"/>
      <c r="G95" s="238"/>
      <c r="H95" s="238"/>
      <c r="I95" s="238"/>
      <c r="J95" s="238"/>
      <c r="K95" s="238"/>
      <c r="L95" s="238"/>
      <c r="M95" s="238"/>
      <c r="N95" s="238"/>
      <c r="O95" s="238"/>
      <c r="P95" s="238"/>
      <c r="Q95" s="239"/>
      <c r="R95" s="239"/>
      <c r="S95" s="239"/>
      <c r="T95" s="239"/>
      <c r="U95" s="239"/>
      <c r="V95" s="239"/>
      <c r="W95" s="239"/>
      <c r="X95" s="239"/>
      <c r="Y95" s="239"/>
      <c r="Z95" s="239"/>
      <c r="AA95" s="239"/>
      <c r="AB95" s="239"/>
      <c r="AC95" s="239"/>
      <c r="AD95" s="239"/>
      <c r="AE95" s="239"/>
      <c r="AF95" s="239"/>
      <c r="AG95" s="239"/>
      <c r="AH95" s="239"/>
      <c r="AI95" s="239"/>
      <c r="AJ95" s="239"/>
      <c r="AK95" s="239"/>
      <c r="AL95" s="239"/>
      <c r="AM95" s="239"/>
      <c r="AN95" s="239"/>
      <c r="AO95" s="239"/>
      <c r="AP95" s="239"/>
      <c r="AQ95" s="239"/>
      <c r="AR95" s="239"/>
      <c r="AS95" s="239"/>
      <c r="AT95" s="239"/>
      <c r="AU95" s="239"/>
      <c r="AV95" s="239"/>
      <c r="AW95" s="239"/>
      <c r="AX95" s="239"/>
      <c r="AY95" s="239"/>
      <c r="AZ95" s="240"/>
      <c r="BA95" s="240"/>
      <c r="BB95" s="240"/>
      <c r="BC95" s="240"/>
      <c r="BD95" s="240"/>
      <c r="BE95" s="233"/>
      <c r="BF95" s="233"/>
      <c r="BG95" s="233"/>
      <c r="BH95" s="233"/>
      <c r="BI95" s="233"/>
      <c r="BJ95" s="233"/>
      <c r="BK95" s="233"/>
      <c r="BL95" s="233"/>
      <c r="BM95" s="233"/>
      <c r="BN95" s="233"/>
      <c r="BO95" s="233"/>
      <c r="BP95" s="233"/>
      <c r="BQ95" s="230">
        <v>89</v>
      </c>
      <c r="BR95" s="235"/>
      <c r="BS95" s="955"/>
      <c r="BT95" s="956"/>
      <c r="BU95" s="956"/>
      <c r="BV95" s="956"/>
      <c r="BW95" s="956"/>
      <c r="BX95" s="956"/>
      <c r="BY95" s="956"/>
      <c r="BZ95" s="956"/>
      <c r="CA95" s="956"/>
      <c r="CB95" s="956"/>
      <c r="CC95" s="956"/>
      <c r="CD95" s="956"/>
      <c r="CE95" s="956"/>
      <c r="CF95" s="956"/>
      <c r="CG95" s="965"/>
      <c r="CH95" s="966"/>
      <c r="CI95" s="967"/>
      <c r="CJ95" s="967"/>
      <c r="CK95" s="967"/>
      <c r="CL95" s="968"/>
      <c r="CM95" s="966"/>
      <c r="CN95" s="967"/>
      <c r="CO95" s="967"/>
      <c r="CP95" s="967"/>
      <c r="CQ95" s="968"/>
      <c r="CR95" s="966"/>
      <c r="CS95" s="967"/>
      <c r="CT95" s="967"/>
      <c r="CU95" s="967"/>
      <c r="CV95" s="968"/>
      <c r="CW95" s="966"/>
      <c r="CX95" s="967"/>
      <c r="CY95" s="967"/>
      <c r="CZ95" s="967"/>
      <c r="DA95" s="968"/>
      <c r="DB95" s="966"/>
      <c r="DC95" s="967"/>
      <c r="DD95" s="967"/>
      <c r="DE95" s="967"/>
      <c r="DF95" s="968"/>
      <c r="DG95" s="966"/>
      <c r="DH95" s="967"/>
      <c r="DI95" s="967"/>
      <c r="DJ95" s="967"/>
      <c r="DK95" s="968"/>
      <c r="DL95" s="966"/>
      <c r="DM95" s="967"/>
      <c r="DN95" s="967"/>
      <c r="DO95" s="967"/>
      <c r="DP95" s="968"/>
      <c r="DQ95" s="966"/>
      <c r="DR95" s="967"/>
      <c r="DS95" s="967"/>
      <c r="DT95" s="967"/>
      <c r="DU95" s="968"/>
      <c r="DV95" s="955"/>
      <c r="DW95" s="956"/>
      <c r="DX95" s="956"/>
      <c r="DY95" s="956"/>
      <c r="DZ95" s="957"/>
      <c r="EA95" s="221"/>
    </row>
    <row r="96" spans="1:131" ht="26.25" hidden="1" customHeight="1" x14ac:dyDescent="0.2">
      <c r="A96" s="237"/>
      <c r="B96" s="238"/>
      <c r="C96" s="238"/>
      <c r="D96" s="238"/>
      <c r="E96" s="238"/>
      <c r="F96" s="238"/>
      <c r="G96" s="238"/>
      <c r="H96" s="238"/>
      <c r="I96" s="238"/>
      <c r="J96" s="238"/>
      <c r="K96" s="238"/>
      <c r="L96" s="238"/>
      <c r="M96" s="238"/>
      <c r="N96" s="238"/>
      <c r="O96" s="238"/>
      <c r="P96" s="238"/>
      <c r="Q96" s="239"/>
      <c r="R96" s="239"/>
      <c r="S96" s="239"/>
      <c r="T96" s="239"/>
      <c r="U96" s="239"/>
      <c r="V96" s="239"/>
      <c r="W96" s="239"/>
      <c r="X96" s="239"/>
      <c r="Y96" s="239"/>
      <c r="Z96" s="239"/>
      <c r="AA96" s="239"/>
      <c r="AB96" s="239"/>
      <c r="AC96" s="239"/>
      <c r="AD96" s="239"/>
      <c r="AE96" s="239"/>
      <c r="AF96" s="239"/>
      <c r="AG96" s="239"/>
      <c r="AH96" s="239"/>
      <c r="AI96" s="239"/>
      <c r="AJ96" s="239"/>
      <c r="AK96" s="239"/>
      <c r="AL96" s="239"/>
      <c r="AM96" s="239"/>
      <c r="AN96" s="239"/>
      <c r="AO96" s="239"/>
      <c r="AP96" s="239"/>
      <c r="AQ96" s="239"/>
      <c r="AR96" s="239"/>
      <c r="AS96" s="239"/>
      <c r="AT96" s="239"/>
      <c r="AU96" s="239"/>
      <c r="AV96" s="239"/>
      <c r="AW96" s="239"/>
      <c r="AX96" s="239"/>
      <c r="AY96" s="239"/>
      <c r="AZ96" s="240"/>
      <c r="BA96" s="240"/>
      <c r="BB96" s="240"/>
      <c r="BC96" s="240"/>
      <c r="BD96" s="240"/>
      <c r="BE96" s="233"/>
      <c r="BF96" s="233"/>
      <c r="BG96" s="233"/>
      <c r="BH96" s="233"/>
      <c r="BI96" s="233"/>
      <c r="BJ96" s="233"/>
      <c r="BK96" s="233"/>
      <c r="BL96" s="233"/>
      <c r="BM96" s="233"/>
      <c r="BN96" s="233"/>
      <c r="BO96" s="233"/>
      <c r="BP96" s="233"/>
      <c r="BQ96" s="230">
        <v>90</v>
      </c>
      <c r="BR96" s="235"/>
      <c r="BS96" s="955"/>
      <c r="BT96" s="956"/>
      <c r="BU96" s="956"/>
      <c r="BV96" s="956"/>
      <c r="BW96" s="956"/>
      <c r="BX96" s="956"/>
      <c r="BY96" s="956"/>
      <c r="BZ96" s="956"/>
      <c r="CA96" s="956"/>
      <c r="CB96" s="956"/>
      <c r="CC96" s="956"/>
      <c r="CD96" s="956"/>
      <c r="CE96" s="956"/>
      <c r="CF96" s="956"/>
      <c r="CG96" s="965"/>
      <c r="CH96" s="966"/>
      <c r="CI96" s="967"/>
      <c r="CJ96" s="967"/>
      <c r="CK96" s="967"/>
      <c r="CL96" s="968"/>
      <c r="CM96" s="966"/>
      <c r="CN96" s="967"/>
      <c r="CO96" s="967"/>
      <c r="CP96" s="967"/>
      <c r="CQ96" s="968"/>
      <c r="CR96" s="966"/>
      <c r="CS96" s="967"/>
      <c r="CT96" s="967"/>
      <c r="CU96" s="967"/>
      <c r="CV96" s="968"/>
      <c r="CW96" s="966"/>
      <c r="CX96" s="967"/>
      <c r="CY96" s="967"/>
      <c r="CZ96" s="967"/>
      <c r="DA96" s="968"/>
      <c r="DB96" s="966"/>
      <c r="DC96" s="967"/>
      <c r="DD96" s="967"/>
      <c r="DE96" s="967"/>
      <c r="DF96" s="968"/>
      <c r="DG96" s="966"/>
      <c r="DH96" s="967"/>
      <c r="DI96" s="967"/>
      <c r="DJ96" s="967"/>
      <c r="DK96" s="968"/>
      <c r="DL96" s="966"/>
      <c r="DM96" s="967"/>
      <c r="DN96" s="967"/>
      <c r="DO96" s="967"/>
      <c r="DP96" s="968"/>
      <c r="DQ96" s="966"/>
      <c r="DR96" s="967"/>
      <c r="DS96" s="967"/>
      <c r="DT96" s="967"/>
      <c r="DU96" s="968"/>
      <c r="DV96" s="955"/>
      <c r="DW96" s="956"/>
      <c r="DX96" s="956"/>
      <c r="DY96" s="956"/>
      <c r="DZ96" s="957"/>
      <c r="EA96" s="221"/>
    </row>
    <row r="97" spans="1:131" ht="26.25" hidden="1" customHeight="1" x14ac:dyDescent="0.2">
      <c r="A97" s="237"/>
      <c r="B97" s="238"/>
      <c r="C97" s="238"/>
      <c r="D97" s="238"/>
      <c r="E97" s="238"/>
      <c r="F97" s="238"/>
      <c r="G97" s="238"/>
      <c r="H97" s="238"/>
      <c r="I97" s="238"/>
      <c r="J97" s="238"/>
      <c r="K97" s="238"/>
      <c r="L97" s="238"/>
      <c r="M97" s="238"/>
      <c r="N97" s="238"/>
      <c r="O97" s="238"/>
      <c r="P97" s="238"/>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239"/>
      <c r="AP97" s="239"/>
      <c r="AQ97" s="239"/>
      <c r="AR97" s="239"/>
      <c r="AS97" s="239"/>
      <c r="AT97" s="239"/>
      <c r="AU97" s="239"/>
      <c r="AV97" s="239"/>
      <c r="AW97" s="239"/>
      <c r="AX97" s="239"/>
      <c r="AY97" s="239"/>
      <c r="AZ97" s="240"/>
      <c r="BA97" s="240"/>
      <c r="BB97" s="240"/>
      <c r="BC97" s="240"/>
      <c r="BD97" s="240"/>
      <c r="BE97" s="233"/>
      <c r="BF97" s="233"/>
      <c r="BG97" s="233"/>
      <c r="BH97" s="233"/>
      <c r="BI97" s="233"/>
      <c r="BJ97" s="233"/>
      <c r="BK97" s="233"/>
      <c r="BL97" s="233"/>
      <c r="BM97" s="233"/>
      <c r="BN97" s="233"/>
      <c r="BO97" s="233"/>
      <c r="BP97" s="233"/>
      <c r="BQ97" s="230">
        <v>91</v>
      </c>
      <c r="BR97" s="235"/>
      <c r="BS97" s="955"/>
      <c r="BT97" s="956"/>
      <c r="BU97" s="956"/>
      <c r="BV97" s="956"/>
      <c r="BW97" s="956"/>
      <c r="BX97" s="956"/>
      <c r="BY97" s="956"/>
      <c r="BZ97" s="956"/>
      <c r="CA97" s="956"/>
      <c r="CB97" s="956"/>
      <c r="CC97" s="956"/>
      <c r="CD97" s="956"/>
      <c r="CE97" s="956"/>
      <c r="CF97" s="956"/>
      <c r="CG97" s="965"/>
      <c r="CH97" s="966"/>
      <c r="CI97" s="967"/>
      <c r="CJ97" s="967"/>
      <c r="CK97" s="967"/>
      <c r="CL97" s="968"/>
      <c r="CM97" s="966"/>
      <c r="CN97" s="967"/>
      <c r="CO97" s="967"/>
      <c r="CP97" s="967"/>
      <c r="CQ97" s="968"/>
      <c r="CR97" s="966"/>
      <c r="CS97" s="967"/>
      <c r="CT97" s="967"/>
      <c r="CU97" s="967"/>
      <c r="CV97" s="968"/>
      <c r="CW97" s="966"/>
      <c r="CX97" s="967"/>
      <c r="CY97" s="967"/>
      <c r="CZ97" s="967"/>
      <c r="DA97" s="968"/>
      <c r="DB97" s="966"/>
      <c r="DC97" s="967"/>
      <c r="DD97" s="967"/>
      <c r="DE97" s="967"/>
      <c r="DF97" s="968"/>
      <c r="DG97" s="966"/>
      <c r="DH97" s="967"/>
      <c r="DI97" s="967"/>
      <c r="DJ97" s="967"/>
      <c r="DK97" s="968"/>
      <c r="DL97" s="966"/>
      <c r="DM97" s="967"/>
      <c r="DN97" s="967"/>
      <c r="DO97" s="967"/>
      <c r="DP97" s="968"/>
      <c r="DQ97" s="966"/>
      <c r="DR97" s="967"/>
      <c r="DS97" s="967"/>
      <c r="DT97" s="967"/>
      <c r="DU97" s="968"/>
      <c r="DV97" s="955"/>
      <c r="DW97" s="956"/>
      <c r="DX97" s="956"/>
      <c r="DY97" s="956"/>
      <c r="DZ97" s="957"/>
      <c r="EA97" s="221"/>
    </row>
    <row r="98" spans="1:131" ht="26.25" hidden="1" customHeight="1" x14ac:dyDescent="0.2">
      <c r="A98" s="237"/>
      <c r="B98" s="238"/>
      <c r="C98" s="238"/>
      <c r="D98" s="238"/>
      <c r="E98" s="238"/>
      <c r="F98" s="238"/>
      <c r="G98" s="238"/>
      <c r="H98" s="238"/>
      <c r="I98" s="238"/>
      <c r="J98" s="238"/>
      <c r="K98" s="238"/>
      <c r="L98" s="238"/>
      <c r="M98" s="238"/>
      <c r="N98" s="238"/>
      <c r="O98" s="238"/>
      <c r="P98" s="238"/>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239"/>
      <c r="AP98" s="239"/>
      <c r="AQ98" s="239"/>
      <c r="AR98" s="239"/>
      <c r="AS98" s="239"/>
      <c r="AT98" s="239"/>
      <c r="AU98" s="239"/>
      <c r="AV98" s="239"/>
      <c r="AW98" s="239"/>
      <c r="AX98" s="239"/>
      <c r="AY98" s="239"/>
      <c r="AZ98" s="240"/>
      <c r="BA98" s="240"/>
      <c r="BB98" s="240"/>
      <c r="BC98" s="240"/>
      <c r="BD98" s="240"/>
      <c r="BE98" s="233"/>
      <c r="BF98" s="233"/>
      <c r="BG98" s="233"/>
      <c r="BH98" s="233"/>
      <c r="BI98" s="233"/>
      <c r="BJ98" s="233"/>
      <c r="BK98" s="233"/>
      <c r="BL98" s="233"/>
      <c r="BM98" s="233"/>
      <c r="BN98" s="233"/>
      <c r="BO98" s="233"/>
      <c r="BP98" s="233"/>
      <c r="BQ98" s="230">
        <v>92</v>
      </c>
      <c r="BR98" s="235"/>
      <c r="BS98" s="955"/>
      <c r="BT98" s="956"/>
      <c r="BU98" s="956"/>
      <c r="BV98" s="956"/>
      <c r="BW98" s="956"/>
      <c r="BX98" s="956"/>
      <c r="BY98" s="956"/>
      <c r="BZ98" s="956"/>
      <c r="CA98" s="956"/>
      <c r="CB98" s="956"/>
      <c r="CC98" s="956"/>
      <c r="CD98" s="956"/>
      <c r="CE98" s="956"/>
      <c r="CF98" s="956"/>
      <c r="CG98" s="965"/>
      <c r="CH98" s="966"/>
      <c r="CI98" s="967"/>
      <c r="CJ98" s="967"/>
      <c r="CK98" s="967"/>
      <c r="CL98" s="968"/>
      <c r="CM98" s="966"/>
      <c r="CN98" s="967"/>
      <c r="CO98" s="967"/>
      <c r="CP98" s="967"/>
      <c r="CQ98" s="968"/>
      <c r="CR98" s="966"/>
      <c r="CS98" s="967"/>
      <c r="CT98" s="967"/>
      <c r="CU98" s="967"/>
      <c r="CV98" s="968"/>
      <c r="CW98" s="966"/>
      <c r="CX98" s="967"/>
      <c r="CY98" s="967"/>
      <c r="CZ98" s="967"/>
      <c r="DA98" s="968"/>
      <c r="DB98" s="966"/>
      <c r="DC98" s="967"/>
      <c r="DD98" s="967"/>
      <c r="DE98" s="967"/>
      <c r="DF98" s="968"/>
      <c r="DG98" s="966"/>
      <c r="DH98" s="967"/>
      <c r="DI98" s="967"/>
      <c r="DJ98" s="967"/>
      <c r="DK98" s="968"/>
      <c r="DL98" s="966"/>
      <c r="DM98" s="967"/>
      <c r="DN98" s="967"/>
      <c r="DO98" s="967"/>
      <c r="DP98" s="968"/>
      <c r="DQ98" s="966"/>
      <c r="DR98" s="967"/>
      <c r="DS98" s="967"/>
      <c r="DT98" s="967"/>
      <c r="DU98" s="968"/>
      <c r="DV98" s="955"/>
      <c r="DW98" s="956"/>
      <c r="DX98" s="956"/>
      <c r="DY98" s="956"/>
      <c r="DZ98" s="957"/>
      <c r="EA98" s="221"/>
    </row>
    <row r="99" spans="1:131" ht="26.25" hidden="1" customHeight="1" x14ac:dyDescent="0.2">
      <c r="A99" s="237"/>
      <c r="B99" s="238"/>
      <c r="C99" s="238"/>
      <c r="D99" s="238"/>
      <c r="E99" s="238"/>
      <c r="F99" s="238"/>
      <c r="G99" s="238"/>
      <c r="H99" s="238"/>
      <c r="I99" s="238"/>
      <c r="J99" s="238"/>
      <c r="K99" s="238"/>
      <c r="L99" s="238"/>
      <c r="M99" s="238"/>
      <c r="N99" s="238"/>
      <c r="O99" s="238"/>
      <c r="P99" s="238"/>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239"/>
      <c r="AP99" s="239"/>
      <c r="AQ99" s="239"/>
      <c r="AR99" s="239"/>
      <c r="AS99" s="239"/>
      <c r="AT99" s="239"/>
      <c r="AU99" s="239"/>
      <c r="AV99" s="239"/>
      <c r="AW99" s="239"/>
      <c r="AX99" s="239"/>
      <c r="AY99" s="239"/>
      <c r="AZ99" s="240"/>
      <c r="BA99" s="240"/>
      <c r="BB99" s="240"/>
      <c r="BC99" s="240"/>
      <c r="BD99" s="240"/>
      <c r="BE99" s="233"/>
      <c r="BF99" s="233"/>
      <c r="BG99" s="233"/>
      <c r="BH99" s="233"/>
      <c r="BI99" s="233"/>
      <c r="BJ99" s="233"/>
      <c r="BK99" s="233"/>
      <c r="BL99" s="233"/>
      <c r="BM99" s="233"/>
      <c r="BN99" s="233"/>
      <c r="BO99" s="233"/>
      <c r="BP99" s="233"/>
      <c r="BQ99" s="230">
        <v>93</v>
      </c>
      <c r="BR99" s="235"/>
      <c r="BS99" s="955"/>
      <c r="BT99" s="956"/>
      <c r="BU99" s="956"/>
      <c r="BV99" s="956"/>
      <c r="BW99" s="956"/>
      <c r="BX99" s="956"/>
      <c r="BY99" s="956"/>
      <c r="BZ99" s="956"/>
      <c r="CA99" s="956"/>
      <c r="CB99" s="956"/>
      <c r="CC99" s="956"/>
      <c r="CD99" s="956"/>
      <c r="CE99" s="956"/>
      <c r="CF99" s="956"/>
      <c r="CG99" s="965"/>
      <c r="CH99" s="966"/>
      <c r="CI99" s="967"/>
      <c r="CJ99" s="967"/>
      <c r="CK99" s="967"/>
      <c r="CL99" s="968"/>
      <c r="CM99" s="966"/>
      <c r="CN99" s="967"/>
      <c r="CO99" s="967"/>
      <c r="CP99" s="967"/>
      <c r="CQ99" s="968"/>
      <c r="CR99" s="966"/>
      <c r="CS99" s="967"/>
      <c r="CT99" s="967"/>
      <c r="CU99" s="967"/>
      <c r="CV99" s="968"/>
      <c r="CW99" s="966"/>
      <c r="CX99" s="967"/>
      <c r="CY99" s="967"/>
      <c r="CZ99" s="967"/>
      <c r="DA99" s="968"/>
      <c r="DB99" s="966"/>
      <c r="DC99" s="967"/>
      <c r="DD99" s="967"/>
      <c r="DE99" s="967"/>
      <c r="DF99" s="968"/>
      <c r="DG99" s="966"/>
      <c r="DH99" s="967"/>
      <c r="DI99" s="967"/>
      <c r="DJ99" s="967"/>
      <c r="DK99" s="968"/>
      <c r="DL99" s="966"/>
      <c r="DM99" s="967"/>
      <c r="DN99" s="967"/>
      <c r="DO99" s="967"/>
      <c r="DP99" s="968"/>
      <c r="DQ99" s="966"/>
      <c r="DR99" s="967"/>
      <c r="DS99" s="967"/>
      <c r="DT99" s="967"/>
      <c r="DU99" s="968"/>
      <c r="DV99" s="955"/>
      <c r="DW99" s="956"/>
      <c r="DX99" s="956"/>
      <c r="DY99" s="956"/>
      <c r="DZ99" s="957"/>
      <c r="EA99" s="221"/>
    </row>
    <row r="100" spans="1:131" ht="26.25" hidden="1" customHeight="1" x14ac:dyDescent="0.2">
      <c r="A100" s="237"/>
      <c r="B100" s="238"/>
      <c r="C100" s="238"/>
      <c r="D100" s="238"/>
      <c r="E100" s="238"/>
      <c r="F100" s="238"/>
      <c r="G100" s="238"/>
      <c r="H100" s="238"/>
      <c r="I100" s="238"/>
      <c r="J100" s="238"/>
      <c r="K100" s="238"/>
      <c r="L100" s="238"/>
      <c r="M100" s="238"/>
      <c r="N100" s="238"/>
      <c r="O100" s="238"/>
      <c r="P100" s="238"/>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239"/>
      <c r="AP100" s="239"/>
      <c r="AQ100" s="239"/>
      <c r="AR100" s="239"/>
      <c r="AS100" s="239"/>
      <c r="AT100" s="239"/>
      <c r="AU100" s="239"/>
      <c r="AV100" s="239"/>
      <c r="AW100" s="239"/>
      <c r="AX100" s="239"/>
      <c r="AY100" s="239"/>
      <c r="AZ100" s="240"/>
      <c r="BA100" s="240"/>
      <c r="BB100" s="240"/>
      <c r="BC100" s="240"/>
      <c r="BD100" s="240"/>
      <c r="BE100" s="233"/>
      <c r="BF100" s="233"/>
      <c r="BG100" s="233"/>
      <c r="BH100" s="233"/>
      <c r="BI100" s="233"/>
      <c r="BJ100" s="233"/>
      <c r="BK100" s="233"/>
      <c r="BL100" s="233"/>
      <c r="BM100" s="233"/>
      <c r="BN100" s="233"/>
      <c r="BO100" s="233"/>
      <c r="BP100" s="233"/>
      <c r="BQ100" s="230">
        <v>94</v>
      </c>
      <c r="BR100" s="235"/>
      <c r="BS100" s="955"/>
      <c r="BT100" s="956"/>
      <c r="BU100" s="956"/>
      <c r="BV100" s="956"/>
      <c r="BW100" s="956"/>
      <c r="BX100" s="956"/>
      <c r="BY100" s="956"/>
      <c r="BZ100" s="956"/>
      <c r="CA100" s="956"/>
      <c r="CB100" s="956"/>
      <c r="CC100" s="956"/>
      <c r="CD100" s="956"/>
      <c r="CE100" s="956"/>
      <c r="CF100" s="956"/>
      <c r="CG100" s="965"/>
      <c r="CH100" s="966"/>
      <c r="CI100" s="967"/>
      <c r="CJ100" s="967"/>
      <c r="CK100" s="967"/>
      <c r="CL100" s="968"/>
      <c r="CM100" s="966"/>
      <c r="CN100" s="967"/>
      <c r="CO100" s="967"/>
      <c r="CP100" s="967"/>
      <c r="CQ100" s="968"/>
      <c r="CR100" s="966"/>
      <c r="CS100" s="967"/>
      <c r="CT100" s="967"/>
      <c r="CU100" s="967"/>
      <c r="CV100" s="968"/>
      <c r="CW100" s="966"/>
      <c r="CX100" s="967"/>
      <c r="CY100" s="967"/>
      <c r="CZ100" s="967"/>
      <c r="DA100" s="968"/>
      <c r="DB100" s="966"/>
      <c r="DC100" s="967"/>
      <c r="DD100" s="967"/>
      <c r="DE100" s="967"/>
      <c r="DF100" s="968"/>
      <c r="DG100" s="966"/>
      <c r="DH100" s="967"/>
      <c r="DI100" s="967"/>
      <c r="DJ100" s="967"/>
      <c r="DK100" s="968"/>
      <c r="DL100" s="966"/>
      <c r="DM100" s="967"/>
      <c r="DN100" s="967"/>
      <c r="DO100" s="967"/>
      <c r="DP100" s="968"/>
      <c r="DQ100" s="966"/>
      <c r="DR100" s="967"/>
      <c r="DS100" s="967"/>
      <c r="DT100" s="967"/>
      <c r="DU100" s="968"/>
      <c r="DV100" s="955"/>
      <c r="DW100" s="956"/>
      <c r="DX100" s="956"/>
      <c r="DY100" s="956"/>
      <c r="DZ100" s="957"/>
      <c r="EA100" s="221"/>
    </row>
    <row r="101" spans="1:131" ht="26.25" hidden="1" customHeight="1" x14ac:dyDescent="0.2">
      <c r="A101" s="237"/>
      <c r="B101" s="238"/>
      <c r="C101" s="238"/>
      <c r="D101" s="238"/>
      <c r="E101" s="238"/>
      <c r="F101" s="238"/>
      <c r="G101" s="238"/>
      <c r="H101" s="238"/>
      <c r="I101" s="238"/>
      <c r="J101" s="238"/>
      <c r="K101" s="238"/>
      <c r="L101" s="238"/>
      <c r="M101" s="238"/>
      <c r="N101" s="238"/>
      <c r="O101" s="238"/>
      <c r="P101" s="238"/>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239"/>
      <c r="AP101" s="239"/>
      <c r="AQ101" s="239"/>
      <c r="AR101" s="239"/>
      <c r="AS101" s="239"/>
      <c r="AT101" s="239"/>
      <c r="AU101" s="239"/>
      <c r="AV101" s="239"/>
      <c r="AW101" s="239"/>
      <c r="AX101" s="239"/>
      <c r="AY101" s="239"/>
      <c r="AZ101" s="240"/>
      <c r="BA101" s="240"/>
      <c r="BB101" s="240"/>
      <c r="BC101" s="240"/>
      <c r="BD101" s="240"/>
      <c r="BE101" s="233"/>
      <c r="BF101" s="233"/>
      <c r="BG101" s="233"/>
      <c r="BH101" s="233"/>
      <c r="BI101" s="233"/>
      <c r="BJ101" s="233"/>
      <c r="BK101" s="233"/>
      <c r="BL101" s="233"/>
      <c r="BM101" s="233"/>
      <c r="BN101" s="233"/>
      <c r="BO101" s="233"/>
      <c r="BP101" s="233"/>
      <c r="BQ101" s="230">
        <v>95</v>
      </c>
      <c r="BR101" s="235"/>
      <c r="BS101" s="955"/>
      <c r="BT101" s="956"/>
      <c r="BU101" s="956"/>
      <c r="BV101" s="956"/>
      <c r="BW101" s="956"/>
      <c r="BX101" s="956"/>
      <c r="BY101" s="956"/>
      <c r="BZ101" s="956"/>
      <c r="CA101" s="956"/>
      <c r="CB101" s="956"/>
      <c r="CC101" s="956"/>
      <c r="CD101" s="956"/>
      <c r="CE101" s="956"/>
      <c r="CF101" s="956"/>
      <c r="CG101" s="965"/>
      <c r="CH101" s="966"/>
      <c r="CI101" s="967"/>
      <c r="CJ101" s="967"/>
      <c r="CK101" s="967"/>
      <c r="CL101" s="968"/>
      <c r="CM101" s="966"/>
      <c r="CN101" s="967"/>
      <c r="CO101" s="967"/>
      <c r="CP101" s="967"/>
      <c r="CQ101" s="968"/>
      <c r="CR101" s="966"/>
      <c r="CS101" s="967"/>
      <c r="CT101" s="967"/>
      <c r="CU101" s="967"/>
      <c r="CV101" s="968"/>
      <c r="CW101" s="966"/>
      <c r="CX101" s="967"/>
      <c r="CY101" s="967"/>
      <c r="CZ101" s="967"/>
      <c r="DA101" s="968"/>
      <c r="DB101" s="966"/>
      <c r="DC101" s="967"/>
      <c r="DD101" s="967"/>
      <c r="DE101" s="967"/>
      <c r="DF101" s="968"/>
      <c r="DG101" s="966"/>
      <c r="DH101" s="967"/>
      <c r="DI101" s="967"/>
      <c r="DJ101" s="967"/>
      <c r="DK101" s="968"/>
      <c r="DL101" s="966"/>
      <c r="DM101" s="967"/>
      <c r="DN101" s="967"/>
      <c r="DO101" s="967"/>
      <c r="DP101" s="968"/>
      <c r="DQ101" s="966"/>
      <c r="DR101" s="967"/>
      <c r="DS101" s="967"/>
      <c r="DT101" s="967"/>
      <c r="DU101" s="968"/>
      <c r="DV101" s="955"/>
      <c r="DW101" s="956"/>
      <c r="DX101" s="956"/>
      <c r="DY101" s="956"/>
      <c r="DZ101" s="957"/>
      <c r="EA101" s="221"/>
    </row>
    <row r="102" spans="1:131" ht="26.25" customHeight="1" thickBot="1" x14ac:dyDescent="0.25">
      <c r="A102" s="237"/>
      <c r="B102" s="238"/>
      <c r="C102" s="238"/>
      <c r="D102" s="238"/>
      <c r="E102" s="238"/>
      <c r="F102" s="238"/>
      <c r="G102" s="238"/>
      <c r="H102" s="238"/>
      <c r="I102" s="238"/>
      <c r="J102" s="238"/>
      <c r="K102" s="238"/>
      <c r="L102" s="238"/>
      <c r="M102" s="238"/>
      <c r="N102" s="238"/>
      <c r="O102" s="238"/>
      <c r="P102" s="238"/>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239"/>
      <c r="AP102" s="239"/>
      <c r="AQ102" s="239"/>
      <c r="AR102" s="239"/>
      <c r="AS102" s="239"/>
      <c r="AT102" s="239"/>
      <c r="AU102" s="239"/>
      <c r="AV102" s="239"/>
      <c r="AW102" s="239"/>
      <c r="AX102" s="239"/>
      <c r="AY102" s="239"/>
      <c r="AZ102" s="240"/>
      <c r="BA102" s="240"/>
      <c r="BB102" s="240"/>
      <c r="BC102" s="240"/>
      <c r="BD102" s="240"/>
      <c r="BE102" s="233"/>
      <c r="BF102" s="233"/>
      <c r="BG102" s="233"/>
      <c r="BH102" s="233"/>
      <c r="BI102" s="233"/>
      <c r="BJ102" s="233"/>
      <c r="BK102" s="233"/>
      <c r="BL102" s="233"/>
      <c r="BM102" s="233"/>
      <c r="BN102" s="233"/>
      <c r="BO102" s="233"/>
      <c r="BP102" s="233"/>
      <c r="BQ102" s="232" t="s">
        <v>393</v>
      </c>
      <c r="BR102" s="947" t="s">
        <v>427</v>
      </c>
      <c r="BS102" s="948"/>
      <c r="BT102" s="948"/>
      <c r="BU102" s="948"/>
      <c r="BV102" s="948"/>
      <c r="BW102" s="948"/>
      <c r="BX102" s="948"/>
      <c r="BY102" s="948"/>
      <c r="BZ102" s="948"/>
      <c r="CA102" s="948"/>
      <c r="CB102" s="948"/>
      <c r="CC102" s="948"/>
      <c r="CD102" s="948"/>
      <c r="CE102" s="948"/>
      <c r="CF102" s="948"/>
      <c r="CG102" s="958"/>
      <c r="CH102" s="959"/>
      <c r="CI102" s="960"/>
      <c r="CJ102" s="960"/>
      <c r="CK102" s="960"/>
      <c r="CL102" s="961"/>
      <c r="CM102" s="959"/>
      <c r="CN102" s="960"/>
      <c r="CO102" s="960"/>
      <c r="CP102" s="960"/>
      <c r="CQ102" s="961"/>
      <c r="CR102" s="962"/>
      <c r="CS102" s="963"/>
      <c r="CT102" s="963"/>
      <c r="CU102" s="963"/>
      <c r="CV102" s="964"/>
      <c r="CW102" s="962"/>
      <c r="CX102" s="963"/>
      <c r="CY102" s="963"/>
      <c r="CZ102" s="963"/>
      <c r="DA102" s="964"/>
      <c r="DB102" s="962"/>
      <c r="DC102" s="963"/>
      <c r="DD102" s="963"/>
      <c r="DE102" s="963"/>
      <c r="DF102" s="964"/>
      <c r="DG102" s="962"/>
      <c r="DH102" s="963"/>
      <c r="DI102" s="963"/>
      <c r="DJ102" s="963"/>
      <c r="DK102" s="964"/>
      <c r="DL102" s="962"/>
      <c r="DM102" s="963"/>
      <c r="DN102" s="963"/>
      <c r="DO102" s="963"/>
      <c r="DP102" s="964"/>
      <c r="DQ102" s="962"/>
      <c r="DR102" s="963"/>
      <c r="DS102" s="963"/>
      <c r="DT102" s="963"/>
      <c r="DU102" s="964"/>
      <c r="DV102" s="947"/>
      <c r="DW102" s="948"/>
      <c r="DX102" s="948"/>
      <c r="DY102" s="948"/>
      <c r="DZ102" s="949"/>
      <c r="EA102" s="221"/>
    </row>
    <row r="103" spans="1:131" ht="26.25" customHeight="1" x14ac:dyDescent="0.2">
      <c r="A103" s="237"/>
      <c r="B103" s="238"/>
      <c r="C103" s="238"/>
      <c r="D103" s="238"/>
      <c r="E103" s="238"/>
      <c r="F103" s="238"/>
      <c r="G103" s="238"/>
      <c r="H103" s="238"/>
      <c r="I103" s="238"/>
      <c r="J103" s="238"/>
      <c r="K103" s="238"/>
      <c r="L103" s="238"/>
      <c r="M103" s="238"/>
      <c r="N103" s="238"/>
      <c r="O103" s="238"/>
      <c r="P103" s="238"/>
      <c r="Q103" s="239"/>
      <c r="R103" s="239"/>
      <c r="S103" s="239"/>
      <c r="T103" s="239"/>
      <c r="U103" s="239"/>
      <c r="V103" s="239"/>
      <c r="W103" s="239"/>
      <c r="X103" s="239"/>
      <c r="Y103" s="239"/>
      <c r="Z103" s="239"/>
      <c r="AA103" s="239"/>
      <c r="AB103" s="239"/>
      <c r="AC103" s="239"/>
      <c r="AD103" s="239"/>
      <c r="AE103" s="239"/>
      <c r="AF103" s="239"/>
      <c r="AG103" s="239"/>
      <c r="AH103" s="239"/>
      <c r="AI103" s="239"/>
      <c r="AJ103" s="239"/>
      <c r="AK103" s="239"/>
      <c r="AL103" s="239"/>
      <c r="AM103" s="239"/>
      <c r="AN103" s="239"/>
      <c r="AO103" s="239"/>
      <c r="AP103" s="239"/>
      <c r="AQ103" s="239"/>
      <c r="AR103" s="239"/>
      <c r="AS103" s="239"/>
      <c r="AT103" s="239"/>
      <c r="AU103" s="239"/>
      <c r="AV103" s="239"/>
      <c r="AW103" s="239"/>
      <c r="AX103" s="239"/>
      <c r="AY103" s="239"/>
      <c r="AZ103" s="240"/>
      <c r="BA103" s="240"/>
      <c r="BB103" s="240"/>
      <c r="BC103" s="240"/>
      <c r="BD103" s="240"/>
      <c r="BE103" s="233"/>
      <c r="BF103" s="233"/>
      <c r="BG103" s="233"/>
      <c r="BH103" s="233"/>
      <c r="BI103" s="233"/>
      <c r="BJ103" s="233"/>
      <c r="BK103" s="233"/>
      <c r="BL103" s="233"/>
      <c r="BM103" s="233"/>
      <c r="BN103" s="233"/>
      <c r="BO103" s="233"/>
      <c r="BP103" s="233"/>
      <c r="BQ103" s="950" t="s">
        <v>428</v>
      </c>
      <c r="BR103" s="950"/>
      <c r="BS103" s="950"/>
      <c r="BT103" s="950"/>
      <c r="BU103" s="950"/>
      <c r="BV103" s="950"/>
      <c r="BW103" s="950"/>
      <c r="BX103" s="950"/>
      <c r="BY103" s="950"/>
      <c r="BZ103" s="950"/>
      <c r="CA103" s="950"/>
      <c r="CB103" s="950"/>
      <c r="CC103" s="950"/>
      <c r="CD103" s="950"/>
      <c r="CE103" s="950"/>
      <c r="CF103" s="950"/>
      <c r="CG103" s="950"/>
      <c r="CH103" s="950"/>
      <c r="CI103" s="950"/>
      <c r="CJ103" s="950"/>
      <c r="CK103" s="950"/>
      <c r="CL103" s="950"/>
      <c r="CM103" s="950"/>
      <c r="CN103" s="950"/>
      <c r="CO103" s="950"/>
      <c r="CP103" s="950"/>
      <c r="CQ103" s="950"/>
      <c r="CR103" s="950"/>
      <c r="CS103" s="950"/>
      <c r="CT103" s="950"/>
      <c r="CU103" s="950"/>
      <c r="CV103" s="950"/>
      <c r="CW103" s="950"/>
      <c r="CX103" s="950"/>
      <c r="CY103" s="950"/>
      <c r="CZ103" s="950"/>
      <c r="DA103" s="950"/>
      <c r="DB103" s="950"/>
      <c r="DC103" s="950"/>
      <c r="DD103" s="950"/>
      <c r="DE103" s="950"/>
      <c r="DF103" s="950"/>
      <c r="DG103" s="950"/>
      <c r="DH103" s="950"/>
      <c r="DI103" s="950"/>
      <c r="DJ103" s="950"/>
      <c r="DK103" s="950"/>
      <c r="DL103" s="950"/>
      <c r="DM103" s="950"/>
      <c r="DN103" s="950"/>
      <c r="DO103" s="950"/>
      <c r="DP103" s="950"/>
      <c r="DQ103" s="950"/>
      <c r="DR103" s="950"/>
      <c r="DS103" s="950"/>
      <c r="DT103" s="950"/>
      <c r="DU103" s="950"/>
      <c r="DV103" s="950"/>
      <c r="DW103" s="950"/>
      <c r="DX103" s="950"/>
      <c r="DY103" s="950"/>
      <c r="DZ103" s="950"/>
      <c r="EA103" s="221"/>
    </row>
    <row r="104" spans="1:131" ht="26.25" customHeight="1" x14ac:dyDescent="0.2">
      <c r="A104" s="237"/>
      <c r="B104" s="238"/>
      <c r="C104" s="238"/>
      <c r="D104" s="238"/>
      <c r="E104" s="238"/>
      <c r="F104" s="238"/>
      <c r="G104" s="238"/>
      <c r="H104" s="238"/>
      <c r="I104" s="238"/>
      <c r="J104" s="238"/>
      <c r="K104" s="238"/>
      <c r="L104" s="238"/>
      <c r="M104" s="238"/>
      <c r="N104" s="238"/>
      <c r="O104" s="238"/>
      <c r="P104" s="238"/>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39"/>
      <c r="AP104" s="239"/>
      <c r="AQ104" s="239"/>
      <c r="AR104" s="239"/>
      <c r="AS104" s="239"/>
      <c r="AT104" s="239"/>
      <c r="AU104" s="239"/>
      <c r="AV104" s="239"/>
      <c r="AW104" s="239"/>
      <c r="AX104" s="239"/>
      <c r="AY104" s="239"/>
      <c r="AZ104" s="240"/>
      <c r="BA104" s="240"/>
      <c r="BB104" s="240"/>
      <c r="BC104" s="240"/>
      <c r="BD104" s="240"/>
      <c r="BE104" s="233"/>
      <c r="BF104" s="233"/>
      <c r="BG104" s="233"/>
      <c r="BH104" s="233"/>
      <c r="BI104" s="233"/>
      <c r="BJ104" s="233"/>
      <c r="BK104" s="233"/>
      <c r="BL104" s="233"/>
      <c r="BM104" s="233"/>
      <c r="BN104" s="233"/>
      <c r="BO104" s="233"/>
      <c r="BP104" s="233"/>
      <c r="BQ104" s="951" t="s">
        <v>429</v>
      </c>
      <c r="BR104" s="951"/>
      <c r="BS104" s="951"/>
      <c r="BT104" s="951"/>
      <c r="BU104" s="951"/>
      <c r="BV104" s="951"/>
      <c r="BW104" s="951"/>
      <c r="BX104" s="951"/>
      <c r="BY104" s="951"/>
      <c r="BZ104" s="951"/>
      <c r="CA104" s="951"/>
      <c r="CB104" s="951"/>
      <c r="CC104" s="951"/>
      <c r="CD104" s="951"/>
      <c r="CE104" s="951"/>
      <c r="CF104" s="951"/>
      <c r="CG104" s="951"/>
      <c r="CH104" s="951"/>
      <c r="CI104" s="951"/>
      <c r="CJ104" s="951"/>
      <c r="CK104" s="951"/>
      <c r="CL104" s="951"/>
      <c r="CM104" s="951"/>
      <c r="CN104" s="951"/>
      <c r="CO104" s="951"/>
      <c r="CP104" s="951"/>
      <c r="CQ104" s="951"/>
      <c r="CR104" s="951"/>
      <c r="CS104" s="951"/>
      <c r="CT104" s="951"/>
      <c r="CU104" s="951"/>
      <c r="CV104" s="951"/>
      <c r="CW104" s="951"/>
      <c r="CX104" s="951"/>
      <c r="CY104" s="951"/>
      <c r="CZ104" s="951"/>
      <c r="DA104" s="951"/>
      <c r="DB104" s="951"/>
      <c r="DC104" s="951"/>
      <c r="DD104" s="951"/>
      <c r="DE104" s="951"/>
      <c r="DF104" s="951"/>
      <c r="DG104" s="951"/>
      <c r="DH104" s="951"/>
      <c r="DI104" s="951"/>
      <c r="DJ104" s="951"/>
      <c r="DK104" s="951"/>
      <c r="DL104" s="951"/>
      <c r="DM104" s="951"/>
      <c r="DN104" s="951"/>
      <c r="DO104" s="951"/>
      <c r="DP104" s="951"/>
      <c r="DQ104" s="951"/>
      <c r="DR104" s="951"/>
      <c r="DS104" s="951"/>
      <c r="DT104" s="951"/>
      <c r="DU104" s="951"/>
      <c r="DV104" s="951"/>
      <c r="DW104" s="951"/>
      <c r="DX104" s="951"/>
      <c r="DY104" s="951"/>
      <c r="DZ104" s="951"/>
      <c r="EA104" s="221"/>
    </row>
    <row r="105" spans="1:131" ht="11.25" customHeight="1" x14ac:dyDescent="0.2">
      <c r="A105" s="233"/>
      <c r="B105" s="233"/>
      <c r="C105" s="233"/>
      <c r="D105" s="233"/>
      <c r="E105" s="233"/>
      <c r="F105" s="233"/>
      <c r="G105" s="233"/>
      <c r="H105" s="233"/>
      <c r="I105" s="233"/>
      <c r="J105" s="233"/>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33"/>
      <c r="AP105" s="233"/>
      <c r="AQ105" s="233"/>
      <c r="AR105" s="233"/>
      <c r="AS105" s="233"/>
      <c r="AT105" s="233"/>
      <c r="AU105" s="233"/>
      <c r="AV105" s="233"/>
      <c r="AW105" s="233"/>
      <c r="AX105" s="233"/>
      <c r="AY105" s="233"/>
      <c r="AZ105" s="233"/>
      <c r="BA105" s="233"/>
      <c r="BB105" s="233"/>
      <c r="BC105" s="233"/>
      <c r="BD105" s="233"/>
      <c r="BE105" s="233"/>
      <c r="BF105" s="233"/>
      <c r="BG105" s="233"/>
      <c r="BH105" s="233"/>
      <c r="BI105" s="233"/>
      <c r="BJ105" s="233"/>
      <c r="BK105" s="233"/>
      <c r="BL105" s="233"/>
      <c r="BM105" s="233"/>
      <c r="BN105" s="233"/>
      <c r="BO105" s="233"/>
      <c r="BP105" s="233"/>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2">
      <c r="A106" s="233"/>
      <c r="B106" s="233"/>
      <c r="C106" s="233"/>
      <c r="D106" s="233"/>
      <c r="E106" s="233"/>
      <c r="F106" s="233"/>
      <c r="G106" s="233"/>
      <c r="H106" s="233"/>
      <c r="I106" s="233"/>
      <c r="J106" s="233"/>
      <c r="K106" s="233"/>
      <c r="L106" s="233"/>
      <c r="M106" s="233"/>
      <c r="N106" s="233"/>
      <c r="O106" s="233"/>
      <c r="P106" s="233"/>
      <c r="Q106" s="233"/>
      <c r="R106" s="233"/>
      <c r="S106" s="233"/>
      <c r="T106" s="233"/>
      <c r="U106" s="233"/>
      <c r="V106" s="233"/>
      <c r="W106" s="233"/>
      <c r="X106" s="233"/>
      <c r="Y106" s="233"/>
      <c r="Z106" s="233"/>
      <c r="AA106" s="233"/>
      <c r="AB106" s="233"/>
      <c r="AC106" s="233"/>
      <c r="AD106" s="233"/>
      <c r="AE106" s="233"/>
      <c r="AF106" s="233"/>
      <c r="AG106" s="233"/>
      <c r="AH106" s="233"/>
      <c r="AI106" s="233"/>
      <c r="AJ106" s="233"/>
      <c r="AK106" s="233"/>
      <c r="AL106" s="233"/>
      <c r="AM106" s="233"/>
      <c r="AN106" s="233"/>
      <c r="AO106" s="233"/>
      <c r="AP106" s="233"/>
      <c r="AQ106" s="233"/>
      <c r="AR106" s="233"/>
      <c r="AS106" s="233"/>
      <c r="AT106" s="233"/>
      <c r="AU106" s="233"/>
      <c r="AV106" s="233"/>
      <c r="AW106" s="233"/>
      <c r="AX106" s="233"/>
      <c r="AY106" s="233"/>
      <c r="AZ106" s="233"/>
      <c r="BA106" s="233"/>
      <c r="BB106" s="233"/>
      <c r="BC106" s="233"/>
      <c r="BD106" s="233"/>
      <c r="BE106" s="233"/>
      <c r="BF106" s="233"/>
      <c r="BG106" s="233"/>
      <c r="BH106" s="233"/>
      <c r="BI106" s="233"/>
      <c r="BJ106" s="233"/>
      <c r="BK106" s="233"/>
      <c r="BL106" s="233"/>
      <c r="BM106" s="233"/>
      <c r="BN106" s="233"/>
      <c r="BO106" s="233"/>
      <c r="BP106" s="233"/>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5">
      <c r="A107" s="225" t="s">
        <v>430</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25" t="s">
        <v>431</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2">
      <c r="A108" s="952" t="s">
        <v>432</v>
      </c>
      <c r="B108" s="953"/>
      <c r="C108" s="953"/>
      <c r="D108" s="953"/>
      <c r="E108" s="953"/>
      <c r="F108" s="953"/>
      <c r="G108" s="953"/>
      <c r="H108" s="953"/>
      <c r="I108" s="953"/>
      <c r="J108" s="953"/>
      <c r="K108" s="953"/>
      <c r="L108" s="953"/>
      <c r="M108" s="953"/>
      <c r="N108" s="953"/>
      <c r="O108" s="953"/>
      <c r="P108" s="953"/>
      <c r="Q108" s="953"/>
      <c r="R108" s="953"/>
      <c r="S108" s="953"/>
      <c r="T108" s="953"/>
      <c r="U108" s="953"/>
      <c r="V108" s="953"/>
      <c r="W108" s="953"/>
      <c r="X108" s="953"/>
      <c r="Y108" s="953"/>
      <c r="Z108" s="953"/>
      <c r="AA108" s="953"/>
      <c r="AB108" s="953"/>
      <c r="AC108" s="953"/>
      <c r="AD108" s="953"/>
      <c r="AE108" s="953"/>
      <c r="AF108" s="953"/>
      <c r="AG108" s="953"/>
      <c r="AH108" s="953"/>
      <c r="AI108" s="953"/>
      <c r="AJ108" s="953"/>
      <c r="AK108" s="953"/>
      <c r="AL108" s="953"/>
      <c r="AM108" s="953"/>
      <c r="AN108" s="953"/>
      <c r="AO108" s="953"/>
      <c r="AP108" s="953"/>
      <c r="AQ108" s="953"/>
      <c r="AR108" s="953"/>
      <c r="AS108" s="953"/>
      <c r="AT108" s="954"/>
      <c r="AU108" s="952" t="s">
        <v>433</v>
      </c>
      <c r="AV108" s="953"/>
      <c r="AW108" s="953"/>
      <c r="AX108" s="953"/>
      <c r="AY108" s="953"/>
      <c r="AZ108" s="953"/>
      <c r="BA108" s="953"/>
      <c r="BB108" s="953"/>
      <c r="BC108" s="953"/>
      <c r="BD108" s="953"/>
      <c r="BE108" s="953"/>
      <c r="BF108" s="953"/>
      <c r="BG108" s="953"/>
      <c r="BH108" s="953"/>
      <c r="BI108" s="953"/>
      <c r="BJ108" s="953"/>
      <c r="BK108" s="953"/>
      <c r="BL108" s="953"/>
      <c r="BM108" s="953"/>
      <c r="BN108" s="953"/>
      <c r="BO108" s="953"/>
      <c r="BP108" s="953"/>
      <c r="BQ108" s="953"/>
      <c r="BR108" s="953"/>
      <c r="BS108" s="953"/>
      <c r="BT108" s="953"/>
      <c r="BU108" s="953"/>
      <c r="BV108" s="953"/>
      <c r="BW108" s="953"/>
      <c r="BX108" s="953"/>
      <c r="BY108" s="953"/>
      <c r="BZ108" s="953"/>
      <c r="CA108" s="953"/>
      <c r="CB108" s="953"/>
      <c r="CC108" s="953"/>
      <c r="CD108" s="953"/>
      <c r="CE108" s="953"/>
      <c r="CF108" s="953"/>
      <c r="CG108" s="953"/>
      <c r="CH108" s="953"/>
      <c r="CI108" s="953"/>
      <c r="CJ108" s="953"/>
      <c r="CK108" s="953"/>
      <c r="CL108" s="953"/>
      <c r="CM108" s="953"/>
      <c r="CN108" s="953"/>
      <c r="CO108" s="953"/>
      <c r="CP108" s="953"/>
      <c r="CQ108" s="953"/>
      <c r="CR108" s="953"/>
      <c r="CS108" s="953"/>
      <c r="CT108" s="953"/>
      <c r="CU108" s="953"/>
      <c r="CV108" s="953"/>
      <c r="CW108" s="953"/>
      <c r="CX108" s="953"/>
      <c r="CY108" s="953"/>
      <c r="CZ108" s="953"/>
      <c r="DA108" s="953"/>
      <c r="DB108" s="953"/>
      <c r="DC108" s="953"/>
      <c r="DD108" s="953"/>
      <c r="DE108" s="953"/>
      <c r="DF108" s="953"/>
      <c r="DG108" s="953"/>
      <c r="DH108" s="953"/>
      <c r="DI108" s="953"/>
      <c r="DJ108" s="953"/>
      <c r="DK108" s="953"/>
      <c r="DL108" s="953"/>
      <c r="DM108" s="953"/>
      <c r="DN108" s="953"/>
      <c r="DO108" s="953"/>
      <c r="DP108" s="953"/>
      <c r="DQ108" s="953"/>
      <c r="DR108" s="953"/>
      <c r="DS108" s="953"/>
      <c r="DT108" s="953"/>
      <c r="DU108" s="953"/>
      <c r="DV108" s="953"/>
      <c r="DW108" s="953"/>
      <c r="DX108" s="953"/>
      <c r="DY108" s="953"/>
      <c r="DZ108" s="954"/>
    </row>
    <row r="109" spans="1:131" s="221" customFormat="1" ht="26.25" customHeight="1" x14ac:dyDescent="0.2">
      <c r="A109" s="905" t="s">
        <v>434</v>
      </c>
      <c r="B109" s="906"/>
      <c r="C109" s="906"/>
      <c r="D109" s="906"/>
      <c r="E109" s="906"/>
      <c r="F109" s="906"/>
      <c r="G109" s="906"/>
      <c r="H109" s="906"/>
      <c r="I109" s="906"/>
      <c r="J109" s="906"/>
      <c r="K109" s="906"/>
      <c r="L109" s="906"/>
      <c r="M109" s="906"/>
      <c r="N109" s="906"/>
      <c r="O109" s="906"/>
      <c r="P109" s="906"/>
      <c r="Q109" s="906"/>
      <c r="R109" s="906"/>
      <c r="S109" s="906"/>
      <c r="T109" s="906"/>
      <c r="U109" s="906"/>
      <c r="V109" s="906"/>
      <c r="W109" s="906"/>
      <c r="X109" s="906"/>
      <c r="Y109" s="906"/>
      <c r="Z109" s="907"/>
      <c r="AA109" s="908" t="s">
        <v>435</v>
      </c>
      <c r="AB109" s="906"/>
      <c r="AC109" s="906"/>
      <c r="AD109" s="906"/>
      <c r="AE109" s="907"/>
      <c r="AF109" s="908" t="s">
        <v>436</v>
      </c>
      <c r="AG109" s="906"/>
      <c r="AH109" s="906"/>
      <c r="AI109" s="906"/>
      <c r="AJ109" s="907"/>
      <c r="AK109" s="908" t="s">
        <v>308</v>
      </c>
      <c r="AL109" s="906"/>
      <c r="AM109" s="906"/>
      <c r="AN109" s="906"/>
      <c r="AO109" s="907"/>
      <c r="AP109" s="908" t="s">
        <v>437</v>
      </c>
      <c r="AQ109" s="906"/>
      <c r="AR109" s="906"/>
      <c r="AS109" s="906"/>
      <c r="AT109" s="939"/>
      <c r="AU109" s="905" t="s">
        <v>434</v>
      </c>
      <c r="AV109" s="906"/>
      <c r="AW109" s="906"/>
      <c r="AX109" s="906"/>
      <c r="AY109" s="906"/>
      <c r="AZ109" s="906"/>
      <c r="BA109" s="906"/>
      <c r="BB109" s="906"/>
      <c r="BC109" s="906"/>
      <c r="BD109" s="906"/>
      <c r="BE109" s="906"/>
      <c r="BF109" s="906"/>
      <c r="BG109" s="906"/>
      <c r="BH109" s="906"/>
      <c r="BI109" s="906"/>
      <c r="BJ109" s="906"/>
      <c r="BK109" s="906"/>
      <c r="BL109" s="906"/>
      <c r="BM109" s="906"/>
      <c r="BN109" s="906"/>
      <c r="BO109" s="906"/>
      <c r="BP109" s="907"/>
      <c r="BQ109" s="908" t="s">
        <v>435</v>
      </c>
      <c r="BR109" s="906"/>
      <c r="BS109" s="906"/>
      <c r="BT109" s="906"/>
      <c r="BU109" s="907"/>
      <c r="BV109" s="908" t="s">
        <v>436</v>
      </c>
      <c r="BW109" s="906"/>
      <c r="BX109" s="906"/>
      <c r="BY109" s="906"/>
      <c r="BZ109" s="907"/>
      <c r="CA109" s="908" t="s">
        <v>308</v>
      </c>
      <c r="CB109" s="906"/>
      <c r="CC109" s="906"/>
      <c r="CD109" s="906"/>
      <c r="CE109" s="907"/>
      <c r="CF109" s="946" t="s">
        <v>437</v>
      </c>
      <c r="CG109" s="946"/>
      <c r="CH109" s="946"/>
      <c r="CI109" s="946"/>
      <c r="CJ109" s="946"/>
      <c r="CK109" s="908" t="s">
        <v>438</v>
      </c>
      <c r="CL109" s="906"/>
      <c r="CM109" s="906"/>
      <c r="CN109" s="906"/>
      <c r="CO109" s="906"/>
      <c r="CP109" s="906"/>
      <c r="CQ109" s="906"/>
      <c r="CR109" s="906"/>
      <c r="CS109" s="906"/>
      <c r="CT109" s="906"/>
      <c r="CU109" s="906"/>
      <c r="CV109" s="906"/>
      <c r="CW109" s="906"/>
      <c r="CX109" s="906"/>
      <c r="CY109" s="906"/>
      <c r="CZ109" s="906"/>
      <c r="DA109" s="906"/>
      <c r="DB109" s="906"/>
      <c r="DC109" s="906"/>
      <c r="DD109" s="906"/>
      <c r="DE109" s="906"/>
      <c r="DF109" s="907"/>
      <c r="DG109" s="908" t="s">
        <v>435</v>
      </c>
      <c r="DH109" s="906"/>
      <c r="DI109" s="906"/>
      <c r="DJ109" s="906"/>
      <c r="DK109" s="907"/>
      <c r="DL109" s="908" t="s">
        <v>436</v>
      </c>
      <c r="DM109" s="906"/>
      <c r="DN109" s="906"/>
      <c r="DO109" s="906"/>
      <c r="DP109" s="907"/>
      <c r="DQ109" s="908" t="s">
        <v>308</v>
      </c>
      <c r="DR109" s="906"/>
      <c r="DS109" s="906"/>
      <c r="DT109" s="906"/>
      <c r="DU109" s="907"/>
      <c r="DV109" s="908" t="s">
        <v>437</v>
      </c>
      <c r="DW109" s="906"/>
      <c r="DX109" s="906"/>
      <c r="DY109" s="906"/>
      <c r="DZ109" s="939"/>
    </row>
    <row r="110" spans="1:131" s="221" customFormat="1" ht="26.25" customHeight="1" x14ac:dyDescent="0.2">
      <c r="A110" s="817" t="s">
        <v>439</v>
      </c>
      <c r="B110" s="818"/>
      <c r="C110" s="818"/>
      <c r="D110" s="818"/>
      <c r="E110" s="818"/>
      <c r="F110" s="818"/>
      <c r="G110" s="818"/>
      <c r="H110" s="818"/>
      <c r="I110" s="818"/>
      <c r="J110" s="818"/>
      <c r="K110" s="818"/>
      <c r="L110" s="818"/>
      <c r="M110" s="818"/>
      <c r="N110" s="818"/>
      <c r="O110" s="818"/>
      <c r="P110" s="818"/>
      <c r="Q110" s="818"/>
      <c r="R110" s="818"/>
      <c r="S110" s="818"/>
      <c r="T110" s="818"/>
      <c r="U110" s="818"/>
      <c r="V110" s="818"/>
      <c r="W110" s="818"/>
      <c r="X110" s="818"/>
      <c r="Y110" s="818"/>
      <c r="Z110" s="819"/>
      <c r="AA110" s="898">
        <v>372609</v>
      </c>
      <c r="AB110" s="899"/>
      <c r="AC110" s="899"/>
      <c r="AD110" s="899"/>
      <c r="AE110" s="900"/>
      <c r="AF110" s="901">
        <v>396979</v>
      </c>
      <c r="AG110" s="899"/>
      <c r="AH110" s="899"/>
      <c r="AI110" s="899"/>
      <c r="AJ110" s="900"/>
      <c r="AK110" s="901">
        <v>433212</v>
      </c>
      <c r="AL110" s="899"/>
      <c r="AM110" s="899"/>
      <c r="AN110" s="899"/>
      <c r="AO110" s="900"/>
      <c r="AP110" s="902">
        <v>24.3</v>
      </c>
      <c r="AQ110" s="903"/>
      <c r="AR110" s="903"/>
      <c r="AS110" s="903"/>
      <c r="AT110" s="904"/>
      <c r="AU110" s="940" t="s">
        <v>73</v>
      </c>
      <c r="AV110" s="941"/>
      <c r="AW110" s="941"/>
      <c r="AX110" s="941"/>
      <c r="AY110" s="941"/>
      <c r="AZ110" s="870" t="s">
        <v>440</v>
      </c>
      <c r="BA110" s="818"/>
      <c r="BB110" s="818"/>
      <c r="BC110" s="818"/>
      <c r="BD110" s="818"/>
      <c r="BE110" s="818"/>
      <c r="BF110" s="818"/>
      <c r="BG110" s="818"/>
      <c r="BH110" s="818"/>
      <c r="BI110" s="818"/>
      <c r="BJ110" s="818"/>
      <c r="BK110" s="818"/>
      <c r="BL110" s="818"/>
      <c r="BM110" s="818"/>
      <c r="BN110" s="818"/>
      <c r="BO110" s="818"/>
      <c r="BP110" s="819"/>
      <c r="BQ110" s="871">
        <v>4511794</v>
      </c>
      <c r="BR110" s="852"/>
      <c r="BS110" s="852"/>
      <c r="BT110" s="852"/>
      <c r="BU110" s="852"/>
      <c r="BV110" s="852">
        <v>4443498</v>
      </c>
      <c r="BW110" s="852"/>
      <c r="BX110" s="852"/>
      <c r="BY110" s="852"/>
      <c r="BZ110" s="852"/>
      <c r="CA110" s="852">
        <v>4265849</v>
      </c>
      <c r="CB110" s="852"/>
      <c r="CC110" s="852"/>
      <c r="CD110" s="852"/>
      <c r="CE110" s="852"/>
      <c r="CF110" s="876">
        <v>239.5</v>
      </c>
      <c r="CG110" s="877"/>
      <c r="CH110" s="877"/>
      <c r="CI110" s="877"/>
      <c r="CJ110" s="877"/>
      <c r="CK110" s="936" t="s">
        <v>441</v>
      </c>
      <c r="CL110" s="829"/>
      <c r="CM110" s="870" t="s">
        <v>442</v>
      </c>
      <c r="CN110" s="818"/>
      <c r="CO110" s="818"/>
      <c r="CP110" s="818"/>
      <c r="CQ110" s="818"/>
      <c r="CR110" s="818"/>
      <c r="CS110" s="818"/>
      <c r="CT110" s="818"/>
      <c r="CU110" s="818"/>
      <c r="CV110" s="818"/>
      <c r="CW110" s="818"/>
      <c r="CX110" s="818"/>
      <c r="CY110" s="818"/>
      <c r="CZ110" s="818"/>
      <c r="DA110" s="818"/>
      <c r="DB110" s="818"/>
      <c r="DC110" s="818"/>
      <c r="DD110" s="818"/>
      <c r="DE110" s="818"/>
      <c r="DF110" s="819"/>
      <c r="DG110" s="871" t="s">
        <v>129</v>
      </c>
      <c r="DH110" s="852"/>
      <c r="DI110" s="852"/>
      <c r="DJ110" s="852"/>
      <c r="DK110" s="852"/>
      <c r="DL110" s="852" t="s">
        <v>443</v>
      </c>
      <c r="DM110" s="852"/>
      <c r="DN110" s="852"/>
      <c r="DO110" s="852"/>
      <c r="DP110" s="852"/>
      <c r="DQ110" s="852" t="s">
        <v>444</v>
      </c>
      <c r="DR110" s="852"/>
      <c r="DS110" s="852"/>
      <c r="DT110" s="852"/>
      <c r="DU110" s="852"/>
      <c r="DV110" s="853" t="s">
        <v>395</v>
      </c>
      <c r="DW110" s="853"/>
      <c r="DX110" s="853"/>
      <c r="DY110" s="853"/>
      <c r="DZ110" s="854"/>
    </row>
    <row r="111" spans="1:131" s="221" customFormat="1" ht="26.25" customHeight="1" x14ac:dyDescent="0.2">
      <c r="A111" s="784" t="s">
        <v>445</v>
      </c>
      <c r="B111" s="785"/>
      <c r="C111" s="785"/>
      <c r="D111" s="785"/>
      <c r="E111" s="785"/>
      <c r="F111" s="785"/>
      <c r="G111" s="785"/>
      <c r="H111" s="785"/>
      <c r="I111" s="785"/>
      <c r="J111" s="785"/>
      <c r="K111" s="785"/>
      <c r="L111" s="785"/>
      <c r="M111" s="785"/>
      <c r="N111" s="785"/>
      <c r="O111" s="785"/>
      <c r="P111" s="785"/>
      <c r="Q111" s="785"/>
      <c r="R111" s="785"/>
      <c r="S111" s="785"/>
      <c r="T111" s="785"/>
      <c r="U111" s="785"/>
      <c r="V111" s="785"/>
      <c r="W111" s="785"/>
      <c r="X111" s="785"/>
      <c r="Y111" s="785"/>
      <c r="Z111" s="935"/>
      <c r="AA111" s="928" t="s">
        <v>444</v>
      </c>
      <c r="AB111" s="929"/>
      <c r="AC111" s="929"/>
      <c r="AD111" s="929"/>
      <c r="AE111" s="930"/>
      <c r="AF111" s="931" t="s">
        <v>446</v>
      </c>
      <c r="AG111" s="929"/>
      <c r="AH111" s="929"/>
      <c r="AI111" s="929"/>
      <c r="AJ111" s="930"/>
      <c r="AK111" s="931" t="s">
        <v>129</v>
      </c>
      <c r="AL111" s="929"/>
      <c r="AM111" s="929"/>
      <c r="AN111" s="929"/>
      <c r="AO111" s="930"/>
      <c r="AP111" s="932" t="s">
        <v>129</v>
      </c>
      <c r="AQ111" s="933"/>
      <c r="AR111" s="933"/>
      <c r="AS111" s="933"/>
      <c r="AT111" s="934"/>
      <c r="AU111" s="942"/>
      <c r="AV111" s="943"/>
      <c r="AW111" s="943"/>
      <c r="AX111" s="943"/>
      <c r="AY111" s="943"/>
      <c r="AZ111" s="825" t="s">
        <v>447</v>
      </c>
      <c r="BA111" s="762"/>
      <c r="BB111" s="762"/>
      <c r="BC111" s="762"/>
      <c r="BD111" s="762"/>
      <c r="BE111" s="762"/>
      <c r="BF111" s="762"/>
      <c r="BG111" s="762"/>
      <c r="BH111" s="762"/>
      <c r="BI111" s="762"/>
      <c r="BJ111" s="762"/>
      <c r="BK111" s="762"/>
      <c r="BL111" s="762"/>
      <c r="BM111" s="762"/>
      <c r="BN111" s="762"/>
      <c r="BO111" s="762"/>
      <c r="BP111" s="763"/>
      <c r="BQ111" s="826">
        <v>419</v>
      </c>
      <c r="BR111" s="827"/>
      <c r="BS111" s="827"/>
      <c r="BT111" s="827"/>
      <c r="BU111" s="827"/>
      <c r="BV111" s="827">
        <v>209</v>
      </c>
      <c r="BW111" s="827"/>
      <c r="BX111" s="827"/>
      <c r="BY111" s="827"/>
      <c r="BZ111" s="827"/>
      <c r="CA111" s="827">
        <v>209</v>
      </c>
      <c r="CB111" s="827"/>
      <c r="CC111" s="827"/>
      <c r="CD111" s="827"/>
      <c r="CE111" s="827"/>
      <c r="CF111" s="885">
        <v>0</v>
      </c>
      <c r="CG111" s="886"/>
      <c r="CH111" s="886"/>
      <c r="CI111" s="886"/>
      <c r="CJ111" s="886"/>
      <c r="CK111" s="937"/>
      <c r="CL111" s="831"/>
      <c r="CM111" s="825" t="s">
        <v>448</v>
      </c>
      <c r="CN111" s="762"/>
      <c r="CO111" s="762"/>
      <c r="CP111" s="762"/>
      <c r="CQ111" s="762"/>
      <c r="CR111" s="762"/>
      <c r="CS111" s="762"/>
      <c r="CT111" s="762"/>
      <c r="CU111" s="762"/>
      <c r="CV111" s="762"/>
      <c r="CW111" s="762"/>
      <c r="CX111" s="762"/>
      <c r="CY111" s="762"/>
      <c r="CZ111" s="762"/>
      <c r="DA111" s="762"/>
      <c r="DB111" s="762"/>
      <c r="DC111" s="762"/>
      <c r="DD111" s="762"/>
      <c r="DE111" s="762"/>
      <c r="DF111" s="763"/>
      <c r="DG111" s="826" t="s">
        <v>443</v>
      </c>
      <c r="DH111" s="827"/>
      <c r="DI111" s="827"/>
      <c r="DJ111" s="827"/>
      <c r="DK111" s="827"/>
      <c r="DL111" s="827" t="s">
        <v>395</v>
      </c>
      <c r="DM111" s="827"/>
      <c r="DN111" s="827"/>
      <c r="DO111" s="827"/>
      <c r="DP111" s="827"/>
      <c r="DQ111" s="827" t="s">
        <v>395</v>
      </c>
      <c r="DR111" s="827"/>
      <c r="DS111" s="827"/>
      <c r="DT111" s="827"/>
      <c r="DU111" s="827"/>
      <c r="DV111" s="804" t="s">
        <v>446</v>
      </c>
      <c r="DW111" s="804"/>
      <c r="DX111" s="804"/>
      <c r="DY111" s="804"/>
      <c r="DZ111" s="805"/>
    </row>
    <row r="112" spans="1:131" s="221" customFormat="1" ht="26.25" customHeight="1" x14ac:dyDescent="0.2">
      <c r="A112" s="922" t="s">
        <v>449</v>
      </c>
      <c r="B112" s="923"/>
      <c r="C112" s="762" t="s">
        <v>450</v>
      </c>
      <c r="D112" s="762"/>
      <c r="E112" s="762"/>
      <c r="F112" s="762"/>
      <c r="G112" s="762"/>
      <c r="H112" s="762"/>
      <c r="I112" s="762"/>
      <c r="J112" s="762"/>
      <c r="K112" s="762"/>
      <c r="L112" s="762"/>
      <c r="M112" s="762"/>
      <c r="N112" s="762"/>
      <c r="O112" s="762"/>
      <c r="P112" s="762"/>
      <c r="Q112" s="762"/>
      <c r="R112" s="762"/>
      <c r="S112" s="762"/>
      <c r="T112" s="762"/>
      <c r="U112" s="762"/>
      <c r="V112" s="762"/>
      <c r="W112" s="762"/>
      <c r="X112" s="762"/>
      <c r="Y112" s="762"/>
      <c r="Z112" s="763"/>
      <c r="AA112" s="789" t="s">
        <v>395</v>
      </c>
      <c r="AB112" s="790"/>
      <c r="AC112" s="790"/>
      <c r="AD112" s="790"/>
      <c r="AE112" s="791"/>
      <c r="AF112" s="792" t="s">
        <v>129</v>
      </c>
      <c r="AG112" s="790"/>
      <c r="AH112" s="790"/>
      <c r="AI112" s="790"/>
      <c r="AJ112" s="791"/>
      <c r="AK112" s="792" t="s">
        <v>129</v>
      </c>
      <c r="AL112" s="790"/>
      <c r="AM112" s="790"/>
      <c r="AN112" s="790"/>
      <c r="AO112" s="791"/>
      <c r="AP112" s="834" t="s">
        <v>444</v>
      </c>
      <c r="AQ112" s="835"/>
      <c r="AR112" s="835"/>
      <c r="AS112" s="835"/>
      <c r="AT112" s="836"/>
      <c r="AU112" s="942"/>
      <c r="AV112" s="943"/>
      <c r="AW112" s="943"/>
      <c r="AX112" s="943"/>
      <c r="AY112" s="943"/>
      <c r="AZ112" s="825" t="s">
        <v>451</v>
      </c>
      <c r="BA112" s="762"/>
      <c r="BB112" s="762"/>
      <c r="BC112" s="762"/>
      <c r="BD112" s="762"/>
      <c r="BE112" s="762"/>
      <c r="BF112" s="762"/>
      <c r="BG112" s="762"/>
      <c r="BH112" s="762"/>
      <c r="BI112" s="762"/>
      <c r="BJ112" s="762"/>
      <c r="BK112" s="762"/>
      <c r="BL112" s="762"/>
      <c r="BM112" s="762"/>
      <c r="BN112" s="762"/>
      <c r="BO112" s="762"/>
      <c r="BP112" s="763"/>
      <c r="BQ112" s="826">
        <v>1984040</v>
      </c>
      <c r="BR112" s="827"/>
      <c r="BS112" s="827"/>
      <c r="BT112" s="827"/>
      <c r="BU112" s="827"/>
      <c r="BV112" s="827">
        <v>1976355</v>
      </c>
      <c r="BW112" s="827"/>
      <c r="BX112" s="827"/>
      <c r="BY112" s="827"/>
      <c r="BZ112" s="827"/>
      <c r="CA112" s="827">
        <v>1905582</v>
      </c>
      <c r="CB112" s="827"/>
      <c r="CC112" s="827"/>
      <c r="CD112" s="827"/>
      <c r="CE112" s="827"/>
      <c r="CF112" s="885">
        <v>107</v>
      </c>
      <c r="CG112" s="886"/>
      <c r="CH112" s="886"/>
      <c r="CI112" s="886"/>
      <c r="CJ112" s="886"/>
      <c r="CK112" s="937"/>
      <c r="CL112" s="831"/>
      <c r="CM112" s="825" t="s">
        <v>452</v>
      </c>
      <c r="CN112" s="762"/>
      <c r="CO112" s="762"/>
      <c r="CP112" s="762"/>
      <c r="CQ112" s="762"/>
      <c r="CR112" s="762"/>
      <c r="CS112" s="762"/>
      <c r="CT112" s="762"/>
      <c r="CU112" s="762"/>
      <c r="CV112" s="762"/>
      <c r="CW112" s="762"/>
      <c r="CX112" s="762"/>
      <c r="CY112" s="762"/>
      <c r="CZ112" s="762"/>
      <c r="DA112" s="762"/>
      <c r="DB112" s="762"/>
      <c r="DC112" s="762"/>
      <c r="DD112" s="762"/>
      <c r="DE112" s="762"/>
      <c r="DF112" s="763"/>
      <c r="DG112" s="826" t="s">
        <v>129</v>
      </c>
      <c r="DH112" s="827"/>
      <c r="DI112" s="827"/>
      <c r="DJ112" s="827"/>
      <c r="DK112" s="827"/>
      <c r="DL112" s="827" t="s">
        <v>129</v>
      </c>
      <c r="DM112" s="827"/>
      <c r="DN112" s="827"/>
      <c r="DO112" s="827"/>
      <c r="DP112" s="827"/>
      <c r="DQ112" s="827" t="s">
        <v>446</v>
      </c>
      <c r="DR112" s="827"/>
      <c r="DS112" s="827"/>
      <c r="DT112" s="827"/>
      <c r="DU112" s="827"/>
      <c r="DV112" s="804" t="s">
        <v>395</v>
      </c>
      <c r="DW112" s="804"/>
      <c r="DX112" s="804"/>
      <c r="DY112" s="804"/>
      <c r="DZ112" s="805"/>
    </row>
    <row r="113" spans="1:130" s="221" customFormat="1" ht="26.25" customHeight="1" x14ac:dyDescent="0.2">
      <c r="A113" s="924"/>
      <c r="B113" s="925"/>
      <c r="C113" s="762" t="s">
        <v>453</v>
      </c>
      <c r="D113" s="762"/>
      <c r="E113" s="762"/>
      <c r="F113" s="762"/>
      <c r="G113" s="762"/>
      <c r="H113" s="762"/>
      <c r="I113" s="762"/>
      <c r="J113" s="762"/>
      <c r="K113" s="762"/>
      <c r="L113" s="762"/>
      <c r="M113" s="762"/>
      <c r="N113" s="762"/>
      <c r="O113" s="762"/>
      <c r="P113" s="762"/>
      <c r="Q113" s="762"/>
      <c r="R113" s="762"/>
      <c r="S113" s="762"/>
      <c r="T113" s="762"/>
      <c r="U113" s="762"/>
      <c r="V113" s="762"/>
      <c r="W113" s="762"/>
      <c r="X113" s="762"/>
      <c r="Y113" s="762"/>
      <c r="Z113" s="763"/>
      <c r="AA113" s="928">
        <v>236206</v>
      </c>
      <c r="AB113" s="929"/>
      <c r="AC113" s="929"/>
      <c r="AD113" s="929"/>
      <c r="AE113" s="930"/>
      <c r="AF113" s="931">
        <v>237198</v>
      </c>
      <c r="AG113" s="929"/>
      <c r="AH113" s="929"/>
      <c r="AI113" s="929"/>
      <c r="AJ113" s="930"/>
      <c r="AK113" s="931">
        <v>240605</v>
      </c>
      <c r="AL113" s="929"/>
      <c r="AM113" s="929"/>
      <c r="AN113" s="929"/>
      <c r="AO113" s="930"/>
      <c r="AP113" s="932">
        <v>13.5</v>
      </c>
      <c r="AQ113" s="933"/>
      <c r="AR113" s="933"/>
      <c r="AS113" s="933"/>
      <c r="AT113" s="934"/>
      <c r="AU113" s="942"/>
      <c r="AV113" s="943"/>
      <c r="AW113" s="943"/>
      <c r="AX113" s="943"/>
      <c r="AY113" s="943"/>
      <c r="AZ113" s="825" t="s">
        <v>454</v>
      </c>
      <c r="BA113" s="762"/>
      <c r="BB113" s="762"/>
      <c r="BC113" s="762"/>
      <c r="BD113" s="762"/>
      <c r="BE113" s="762"/>
      <c r="BF113" s="762"/>
      <c r="BG113" s="762"/>
      <c r="BH113" s="762"/>
      <c r="BI113" s="762"/>
      <c r="BJ113" s="762"/>
      <c r="BK113" s="762"/>
      <c r="BL113" s="762"/>
      <c r="BM113" s="762"/>
      <c r="BN113" s="762"/>
      <c r="BO113" s="762"/>
      <c r="BP113" s="763"/>
      <c r="BQ113" s="826">
        <v>92275</v>
      </c>
      <c r="BR113" s="827"/>
      <c r="BS113" s="827"/>
      <c r="BT113" s="827"/>
      <c r="BU113" s="827"/>
      <c r="BV113" s="827">
        <v>85070</v>
      </c>
      <c r="BW113" s="827"/>
      <c r="BX113" s="827"/>
      <c r="BY113" s="827"/>
      <c r="BZ113" s="827"/>
      <c r="CA113" s="827">
        <v>108289</v>
      </c>
      <c r="CB113" s="827"/>
      <c r="CC113" s="827"/>
      <c r="CD113" s="827"/>
      <c r="CE113" s="827"/>
      <c r="CF113" s="885">
        <v>6.1</v>
      </c>
      <c r="CG113" s="886"/>
      <c r="CH113" s="886"/>
      <c r="CI113" s="886"/>
      <c r="CJ113" s="886"/>
      <c r="CK113" s="937"/>
      <c r="CL113" s="831"/>
      <c r="CM113" s="825" t="s">
        <v>455</v>
      </c>
      <c r="CN113" s="762"/>
      <c r="CO113" s="762"/>
      <c r="CP113" s="762"/>
      <c r="CQ113" s="762"/>
      <c r="CR113" s="762"/>
      <c r="CS113" s="762"/>
      <c r="CT113" s="762"/>
      <c r="CU113" s="762"/>
      <c r="CV113" s="762"/>
      <c r="CW113" s="762"/>
      <c r="CX113" s="762"/>
      <c r="CY113" s="762"/>
      <c r="CZ113" s="762"/>
      <c r="DA113" s="762"/>
      <c r="DB113" s="762"/>
      <c r="DC113" s="762"/>
      <c r="DD113" s="762"/>
      <c r="DE113" s="762"/>
      <c r="DF113" s="763"/>
      <c r="DG113" s="789" t="s">
        <v>446</v>
      </c>
      <c r="DH113" s="790"/>
      <c r="DI113" s="790"/>
      <c r="DJ113" s="790"/>
      <c r="DK113" s="791"/>
      <c r="DL113" s="792" t="s">
        <v>395</v>
      </c>
      <c r="DM113" s="790"/>
      <c r="DN113" s="790"/>
      <c r="DO113" s="790"/>
      <c r="DP113" s="791"/>
      <c r="DQ113" s="792" t="s">
        <v>129</v>
      </c>
      <c r="DR113" s="790"/>
      <c r="DS113" s="790"/>
      <c r="DT113" s="790"/>
      <c r="DU113" s="791"/>
      <c r="DV113" s="834" t="s">
        <v>395</v>
      </c>
      <c r="DW113" s="835"/>
      <c r="DX113" s="835"/>
      <c r="DY113" s="835"/>
      <c r="DZ113" s="836"/>
    </row>
    <row r="114" spans="1:130" s="221" customFormat="1" ht="26.25" customHeight="1" x14ac:dyDescent="0.2">
      <c r="A114" s="924"/>
      <c r="B114" s="925"/>
      <c r="C114" s="762" t="s">
        <v>456</v>
      </c>
      <c r="D114" s="762"/>
      <c r="E114" s="762"/>
      <c r="F114" s="762"/>
      <c r="G114" s="762"/>
      <c r="H114" s="762"/>
      <c r="I114" s="762"/>
      <c r="J114" s="762"/>
      <c r="K114" s="762"/>
      <c r="L114" s="762"/>
      <c r="M114" s="762"/>
      <c r="N114" s="762"/>
      <c r="O114" s="762"/>
      <c r="P114" s="762"/>
      <c r="Q114" s="762"/>
      <c r="R114" s="762"/>
      <c r="S114" s="762"/>
      <c r="T114" s="762"/>
      <c r="U114" s="762"/>
      <c r="V114" s="762"/>
      <c r="W114" s="762"/>
      <c r="X114" s="762"/>
      <c r="Y114" s="762"/>
      <c r="Z114" s="763"/>
      <c r="AA114" s="789">
        <v>9159</v>
      </c>
      <c r="AB114" s="790"/>
      <c r="AC114" s="790"/>
      <c r="AD114" s="790"/>
      <c r="AE114" s="791"/>
      <c r="AF114" s="792">
        <v>14873</v>
      </c>
      <c r="AG114" s="790"/>
      <c r="AH114" s="790"/>
      <c r="AI114" s="790"/>
      <c r="AJ114" s="791"/>
      <c r="AK114" s="792">
        <v>10983</v>
      </c>
      <c r="AL114" s="790"/>
      <c r="AM114" s="790"/>
      <c r="AN114" s="790"/>
      <c r="AO114" s="791"/>
      <c r="AP114" s="834">
        <v>0.6</v>
      </c>
      <c r="AQ114" s="835"/>
      <c r="AR114" s="835"/>
      <c r="AS114" s="835"/>
      <c r="AT114" s="836"/>
      <c r="AU114" s="942"/>
      <c r="AV114" s="943"/>
      <c r="AW114" s="943"/>
      <c r="AX114" s="943"/>
      <c r="AY114" s="943"/>
      <c r="AZ114" s="825" t="s">
        <v>457</v>
      </c>
      <c r="BA114" s="762"/>
      <c r="BB114" s="762"/>
      <c r="BC114" s="762"/>
      <c r="BD114" s="762"/>
      <c r="BE114" s="762"/>
      <c r="BF114" s="762"/>
      <c r="BG114" s="762"/>
      <c r="BH114" s="762"/>
      <c r="BI114" s="762"/>
      <c r="BJ114" s="762"/>
      <c r="BK114" s="762"/>
      <c r="BL114" s="762"/>
      <c r="BM114" s="762"/>
      <c r="BN114" s="762"/>
      <c r="BO114" s="762"/>
      <c r="BP114" s="763"/>
      <c r="BQ114" s="826">
        <v>342708</v>
      </c>
      <c r="BR114" s="827"/>
      <c r="BS114" s="827"/>
      <c r="BT114" s="827"/>
      <c r="BU114" s="827"/>
      <c r="BV114" s="827">
        <v>363111</v>
      </c>
      <c r="BW114" s="827"/>
      <c r="BX114" s="827"/>
      <c r="BY114" s="827"/>
      <c r="BZ114" s="827"/>
      <c r="CA114" s="827">
        <v>340483</v>
      </c>
      <c r="CB114" s="827"/>
      <c r="CC114" s="827"/>
      <c r="CD114" s="827"/>
      <c r="CE114" s="827"/>
      <c r="CF114" s="885">
        <v>19.100000000000001</v>
      </c>
      <c r="CG114" s="886"/>
      <c r="CH114" s="886"/>
      <c r="CI114" s="886"/>
      <c r="CJ114" s="886"/>
      <c r="CK114" s="937"/>
      <c r="CL114" s="831"/>
      <c r="CM114" s="825" t="s">
        <v>458</v>
      </c>
      <c r="CN114" s="762"/>
      <c r="CO114" s="762"/>
      <c r="CP114" s="762"/>
      <c r="CQ114" s="762"/>
      <c r="CR114" s="762"/>
      <c r="CS114" s="762"/>
      <c r="CT114" s="762"/>
      <c r="CU114" s="762"/>
      <c r="CV114" s="762"/>
      <c r="CW114" s="762"/>
      <c r="CX114" s="762"/>
      <c r="CY114" s="762"/>
      <c r="CZ114" s="762"/>
      <c r="DA114" s="762"/>
      <c r="DB114" s="762"/>
      <c r="DC114" s="762"/>
      <c r="DD114" s="762"/>
      <c r="DE114" s="762"/>
      <c r="DF114" s="763"/>
      <c r="DG114" s="789" t="s">
        <v>395</v>
      </c>
      <c r="DH114" s="790"/>
      <c r="DI114" s="790"/>
      <c r="DJ114" s="790"/>
      <c r="DK114" s="791"/>
      <c r="DL114" s="792" t="s">
        <v>129</v>
      </c>
      <c r="DM114" s="790"/>
      <c r="DN114" s="790"/>
      <c r="DO114" s="790"/>
      <c r="DP114" s="791"/>
      <c r="DQ114" s="792" t="s">
        <v>395</v>
      </c>
      <c r="DR114" s="790"/>
      <c r="DS114" s="790"/>
      <c r="DT114" s="790"/>
      <c r="DU114" s="791"/>
      <c r="DV114" s="834" t="s">
        <v>129</v>
      </c>
      <c r="DW114" s="835"/>
      <c r="DX114" s="835"/>
      <c r="DY114" s="835"/>
      <c r="DZ114" s="836"/>
    </row>
    <row r="115" spans="1:130" s="221" customFormat="1" ht="26.25" customHeight="1" x14ac:dyDescent="0.2">
      <c r="A115" s="924"/>
      <c r="B115" s="925"/>
      <c r="C115" s="762" t="s">
        <v>459</v>
      </c>
      <c r="D115" s="762"/>
      <c r="E115" s="762"/>
      <c r="F115" s="762"/>
      <c r="G115" s="762"/>
      <c r="H115" s="762"/>
      <c r="I115" s="762"/>
      <c r="J115" s="762"/>
      <c r="K115" s="762"/>
      <c r="L115" s="762"/>
      <c r="M115" s="762"/>
      <c r="N115" s="762"/>
      <c r="O115" s="762"/>
      <c r="P115" s="762"/>
      <c r="Q115" s="762"/>
      <c r="R115" s="762"/>
      <c r="S115" s="762"/>
      <c r="T115" s="762"/>
      <c r="U115" s="762"/>
      <c r="V115" s="762"/>
      <c r="W115" s="762"/>
      <c r="X115" s="762"/>
      <c r="Y115" s="762"/>
      <c r="Z115" s="763"/>
      <c r="AA115" s="928">
        <v>210</v>
      </c>
      <c r="AB115" s="929"/>
      <c r="AC115" s="929"/>
      <c r="AD115" s="929"/>
      <c r="AE115" s="930"/>
      <c r="AF115" s="931">
        <v>210</v>
      </c>
      <c r="AG115" s="929"/>
      <c r="AH115" s="929"/>
      <c r="AI115" s="929"/>
      <c r="AJ115" s="930"/>
      <c r="AK115" s="931">
        <v>209</v>
      </c>
      <c r="AL115" s="929"/>
      <c r="AM115" s="929"/>
      <c r="AN115" s="929"/>
      <c r="AO115" s="930"/>
      <c r="AP115" s="932">
        <v>0</v>
      </c>
      <c r="AQ115" s="933"/>
      <c r="AR115" s="933"/>
      <c r="AS115" s="933"/>
      <c r="AT115" s="934"/>
      <c r="AU115" s="942"/>
      <c r="AV115" s="943"/>
      <c r="AW115" s="943"/>
      <c r="AX115" s="943"/>
      <c r="AY115" s="943"/>
      <c r="AZ115" s="825" t="s">
        <v>460</v>
      </c>
      <c r="BA115" s="762"/>
      <c r="BB115" s="762"/>
      <c r="BC115" s="762"/>
      <c r="BD115" s="762"/>
      <c r="BE115" s="762"/>
      <c r="BF115" s="762"/>
      <c r="BG115" s="762"/>
      <c r="BH115" s="762"/>
      <c r="BI115" s="762"/>
      <c r="BJ115" s="762"/>
      <c r="BK115" s="762"/>
      <c r="BL115" s="762"/>
      <c r="BM115" s="762"/>
      <c r="BN115" s="762"/>
      <c r="BO115" s="762"/>
      <c r="BP115" s="763"/>
      <c r="BQ115" s="826" t="s">
        <v>395</v>
      </c>
      <c r="BR115" s="827"/>
      <c r="BS115" s="827"/>
      <c r="BT115" s="827"/>
      <c r="BU115" s="827"/>
      <c r="BV115" s="827" t="s">
        <v>395</v>
      </c>
      <c r="BW115" s="827"/>
      <c r="BX115" s="827"/>
      <c r="BY115" s="827"/>
      <c r="BZ115" s="827"/>
      <c r="CA115" s="827" t="s">
        <v>129</v>
      </c>
      <c r="CB115" s="827"/>
      <c r="CC115" s="827"/>
      <c r="CD115" s="827"/>
      <c r="CE115" s="827"/>
      <c r="CF115" s="885" t="s">
        <v>129</v>
      </c>
      <c r="CG115" s="886"/>
      <c r="CH115" s="886"/>
      <c r="CI115" s="886"/>
      <c r="CJ115" s="886"/>
      <c r="CK115" s="937"/>
      <c r="CL115" s="831"/>
      <c r="CM115" s="825" t="s">
        <v>461</v>
      </c>
      <c r="CN115" s="762"/>
      <c r="CO115" s="762"/>
      <c r="CP115" s="762"/>
      <c r="CQ115" s="762"/>
      <c r="CR115" s="762"/>
      <c r="CS115" s="762"/>
      <c r="CT115" s="762"/>
      <c r="CU115" s="762"/>
      <c r="CV115" s="762"/>
      <c r="CW115" s="762"/>
      <c r="CX115" s="762"/>
      <c r="CY115" s="762"/>
      <c r="CZ115" s="762"/>
      <c r="DA115" s="762"/>
      <c r="DB115" s="762"/>
      <c r="DC115" s="762"/>
      <c r="DD115" s="762"/>
      <c r="DE115" s="762"/>
      <c r="DF115" s="763"/>
      <c r="DG115" s="789" t="s">
        <v>129</v>
      </c>
      <c r="DH115" s="790"/>
      <c r="DI115" s="790"/>
      <c r="DJ115" s="790"/>
      <c r="DK115" s="791"/>
      <c r="DL115" s="792" t="s">
        <v>395</v>
      </c>
      <c r="DM115" s="790"/>
      <c r="DN115" s="790"/>
      <c r="DO115" s="790"/>
      <c r="DP115" s="791"/>
      <c r="DQ115" s="792" t="s">
        <v>129</v>
      </c>
      <c r="DR115" s="790"/>
      <c r="DS115" s="790"/>
      <c r="DT115" s="790"/>
      <c r="DU115" s="791"/>
      <c r="DV115" s="834" t="s">
        <v>395</v>
      </c>
      <c r="DW115" s="835"/>
      <c r="DX115" s="835"/>
      <c r="DY115" s="835"/>
      <c r="DZ115" s="836"/>
    </row>
    <row r="116" spans="1:130" s="221" customFormat="1" ht="26.25" customHeight="1" x14ac:dyDescent="0.2">
      <c r="A116" s="926"/>
      <c r="B116" s="927"/>
      <c r="C116" s="849" t="s">
        <v>462</v>
      </c>
      <c r="D116" s="849"/>
      <c r="E116" s="849"/>
      <c r="F116" s="849"/>
      <c r="G116" s="849"/>
      <c r="H116" s="849"/>
      <c r="I116" s="849"/>
      <c r="J116" s="849"/>
      <c r="K116" s="849"/>
      <c r="L116" s="849"/>
      <c r="M116" s="849"/>
      <c r="N116" s="849"/>
      <c r="O116" s="849"/>
      <c r="P116" s="849"/>
      <c r="Q116" s="849"/>
      <c r="R116" s="849"/>
      <c r="S116" s="849"/>
      <c r="T116" s="849"/>
      <c r="U116" s="849"/>
      <c r="V116" s="849"/>
      <c r="W116" s="849"/>
      <c r="X116" s="849"/>
      <c r="Y116" s="849"/>
      <c r="Z116" s="850"/>
      <c r="AA116" s="789">
        <v>88</v>
      </c>
      <c r="AB116" s="790"/>
      <c r="AC116" s="790"/>
      <c r="AD116" s="790"/>
      <c r="AE116" s="791"/>
      <c r="AF116" s="792">
        <v>111</v>
      </c>
      <c r="AG116" s="790"/>
      <c r="AH116" s="790"/>
      <c r="AI116" s="790"/>
      <c r="AJ116" s="791"/>
      <c r="AK116" s="792">
        <v>126</v>
      </c>
      <c r="AL116" s="790"/>
      <c r="AM116" s="790"/>
      <c r="AN116" s="790"/>
      <c r="AO116" s="791"/>
      <c r="AP116" s="834">
        <v>0</v>
      </c>
      <c r="AQ116" s="835"/>
      <c r="AR116" s="835"/>
      <c r="AS116" s="835"/>
      <c r="AT116" s="836"/>
      <c r="AU116" s="942"/>
      <c r="AV116" s="943"/>
      <c r="AW116" s="943"/>
      <c r="AX116" s="943"/>
      <c r="AY116" s="943"/>
      <c r="AZ116" s="919" t="s">
        <v>463</v>
      </c>
      <c r="BA116" s="920"/>
      <c r="BB116" s="920"/>
      <c r="BC116" s="920"/>
      <c r="BD116" s="920"/>
      <c r="BE116" s="920"/>
      <c r="BF116" s="920"/>
      <c r="BG116" s="920"/>
      <c r="BH116" s="920"/>
      <c r="BI116" s="920"/>
      <c r="BJ116" s="920"/>
      <c r="BK116" s="920"/>
      <c r="BL116" s="920"/>
      <c r="BM116" s="920"/>
      <c r="BN116" s="920"/>
      <c r="BO116" s="920"/>
      <c r="BP116" s="921"/>
      <c r="BQ116" s="826" t="s">
        <v>129</v>
      </c>
      <c r="BR116" s="827"/>
      <c r="BS116" s="827"/>
      <c r="BT116" s="827"/>
      <c r="BU116" s="827"/>
      <c r="BV116" s="827" t="s">
        <v>129</v>
      </c>
      <c r="BW116" s="827"/>
      <c r="BX116" s="827"/>
      <c r="BY116" s="827"/>
      <c r="BZ116" s="827"/>
      <c r="CA116" s="827" t="s">
        <v>395</v>
      </c>
      <c r="CB116" s="827"/>
      <c r="CC116" s="827"/>
      <c r="CD116" s="827"/>
      <c r="CE116" s="827"/>
      <c r="CF116" s="885" t="s">
        <v>129</v>
      </c>
      <c r="CG116" s="886"/>
      <c r="CH116" s="886"/>
      <c r="CI116" s="886"/>
      <c r="CJ116" s="886"/>
      <c r="CK116" s="937"/>
      <c r="CL116" s="831"/>
      <c r="CM116" s="825" t="s">
        <v>464</v>
      </c>
      <c r="CN116" s="762"/>
      <c r="CO116" s="762"/>
      <c r="CP116" s="762"/>
      <c r="CQ116" s="762"/>
      <c r="CR116" s="762"/>
      <c r="CS116" s="762"/>
      <c r="CT116" s="762"/>
      <c r="CU116" s="762"/>
      <c r="CV116" s="762"/>
      <c r="CW116" s="762"/>
      <c r="CX116" s="762"/>
      <c r="CY116" s="762"/>
      <c r="CZ116" s="762"/>
      <c r="DA116" s="762"/>
      <c r="DB116" s="762"/>
      <c r="DC116" s="762"/>
      <c r="DD116" s="762"/>
      <c r="DE116" s="762"/>
      <c r="DF116" s="763"/>
      <c r="DG116" s="789">
        <v>419</v>
      </c>
      <c r="DH116" s="790"/>
      <c r="DI116" s="790"/>
      <c r="DJ116" s="790"/>
      <c r="DK116" s="791"/>
      <c r="DL116" s="792">
        <v>209</v>
      </c>
      <c r="DM116" s="790"/>
      <c r="DN116" s="790"/>
      <c r="DO116" s="790"/>
      <c r="DP116" s="791"/>
      <c r="DQ116" s="792">
        <v>209</v>
      </c>
      <c r="DR116" s="790"/>
      <c r="DS116" s="790"/>
      <c r="DT116" s="790"/>
      <c r="DU116" s="791"/>
      <c r="DV116" s="834">
        <v>0</v>
      </c>
      <c r="DW116" s="835"/>
      <c r="DX116" s="835"/>
      <c r="DY116" s="835"/>
      <c r="DZ116" s="836"/>
    </row>
    <row r="117" spans="1:130" s="221" customFormat="1" ht="26.25" customHeight="1" x14ac:dyDescent="0.2">
      <c r="A117" s="905" t="s">
        <v>189</v>
      </c>
      <c r="B117" s="906"/>
      <c r="C117" s="906"/>
      <c r="D117" s="906"/>
      <c r="E117" s="906"/>
      <c r="F117" s="906"/>
      <c r="G117" s="906"/>
      <c r="H117" s="906"/>
      <c r="I117" s="906"/>
      <c r="J117" s="906"/>
      <c r="K117" s="906"/>
      <c r="L117" s="906"/>
      <c r="M117" s="906"/>
      <c r="N117" s="906"/>
      <c r="O117" s="906"/>
      <c r="P117" s="906"/>
      <c r="Q117" s="906"/>
      <c r="R117" s="906"/>
      <c r="S117" s="906"/>
      <c r="T117" s="906"/>
      <c r="U117" s="906"/>
      <c r="V117" s="906"/>
      <c r="W117" s="906"/>
      <c r="X117" s="906"/>
      <c r="Y117" s="887" t="s">
        <v>465</v>
      </c>
      <c r="Z117" s="907"/>
      <c r="AA117" s="912">
        <v>618272</v>
      </c>
      <c r="AB117" s="913"/>
      <c r="AC117" s="913"/>
      <c r="AD117" s="913"/>
      <c r="AE117" s="914"/>
      <c r="AF117" s="915">
        <v>649371</v>
      </c>
      <c r="AG117" s="913"/>
      <c r="AH117" s="913"/>
      <c r="AI117" s="913"/>
      <c r="AJ117" s="914"/>
      <c r="AK117" s="915">
        <v>685135</v>
      </c>
      <c r="AL117" s="913"/>
      <c r="AM117" s="913"/>
      <c r="AN117" s="913"/>
      <c r="AO117" s="914"/>
      <c r="AP117" s="916"/>
      <c r="AQ117" s="917"/>
      <c r="AR117" s="917"/>
      <c r="AS117" s="917"/>
      <c r="AT117" s="918"/>
      <c r="AU117" s="942"/>
      <c r="AV117" s="943"/>
      <c r="AW117" s="943"/>
      <c r="AX117" s="943"/>
      <c r="AY117" s="943"/>
      <c r="AZ117" s="873" t="s">
        <v>466</v>
      </c>
      <c r="BA117" s="874"/>
      <c r="BB117" s="874"/>
      <c r="BC117" s="874"/>
      <c r="BD117" s="874"/>
      <c r="BE117" s="874"/>
      <c r="BF117" s="874"/>
      <c r="BG117" s="874"/>
      <c r="BH117" s="874"/>
      <c r="BI117" s="874"/>
      <c r="BJ117" s="874"/>
      <c r="BK117" s="874"/>
      <c r="BL117" s="874"/>
      <c r="BM117" s="874"/>
      <c r="BN117" s="874"/>
      <c r="BO117" s="874"/>
      <c r="BP117" s="875"/>
      <c r="BQ117" s="826" t="s">
        <v>129</v>
      </c>
      <c r="BR117" s="827"/>
      <c r="BS117" s="827"/>
      <c r="BT117" s="827"/>
      <c r="BU117" s="827"/>
      <c r="BV117" s="827" t="s">
        <v>129</v>
      </c>
      <c r="BW117" s="827"/>
      <c r="BX117" s="827"/>
      <c r="BY117" s="827"/>
      <c r="BZ117" s="827"/>
      <c r="CA117" s="827" t="s">
        <v>395</v>
      </c>
      <c r="CB117" s="827"/>
      <c r="CC117" s="827"/>
      <c r="CD117" s="827"/>
      <c r="CE117" s="827"/>
      <c r="CF117" s="885" t="s">
        <v>129</v>
      </c>
      <c r="CG117" s="886"/>
      <c r="CH117" s="886"/>
      <c r="CI117" s="886"/>
      <c r="CJ117" s="886"/>
      <c r="CK117" s="937"/>
      <c r="CL117" s="831"/>
      <c r="CM117" s="825" t="s">
        <v>467</v>
      </c>
      <c r="CN117" s="762"/>
      <c r="CO117" s="762"/>
      <c r="CP117" s="762"/>
      <c r="CQ117" s="762"/>
      <c r="CR117" s="762"/>
      <c r="CS117" s="762"/>
      <c r="CT117" s="762"/>
      <c r="CU117" s="762"/>
      <c r="CV117" s="762"/>
      <c r="CW117" s="762"/>
      <c r="CX117" s="762"/>
      <c r="CY117" s="762"/>
      <c r="CZ117" s="762"/>
      <c r="DA117" s="762"/>
      <c r="DB117" s="762"/>
      <c r="DC117" s="762"/>
      <c r="DD117" s="762"/>
      <c r="DE117" s="762"/>
      <c r="DF117" s="763"/>
      <c r="DG117" s="789" t="s">
        <v>129</v>
      </c>
      <c r="DH117" s="790"/>
      <c r="DI117" s="790"/>
      <c r="DJ117" s="790"/>
      <c r="DK117" s="791"/>
      <c r="DL117" s="792" t="s">
        <v>395</v>
      </c>
      <c r="DM117" s="790"/>
      <c r="DN117" s="790"/>
      <c r="DO117" s="790"/>
      <c r="DP117" s="791"/>
      <c r="DQ117" s="792" t="s">
        <v>395</v>
      </c>
      <c r="DR117" s="790"/>
      <c r="DS117" s="790"/>
      <c r="DT117" s="790"/>
      <c r="DU117" s="791"/>
      <c r="DV117" s="834" t="s">
        <v>395</v>
      </c>
      <c r="DW117" s="835"/>
      <c r="DX117" s="835"/>
      <c r="DY117" s="835"/>
      <c r="DZ117" s="836"/>
    </row>
    <row r="118" spans="1:130" s="221" customFormat="1" ht="26.25" customHeight="1" x14ac:dyDescent="0.2">
      <c r="A118" s="905" t="s">
        <v>438</v>
      </c>
      <c r="B118" s="906"/>
      <c r="C118" s="906"/>
      <c r="D118" s="906"/>
      <c r="E118" s="906"/>
      <c r="F118" s="906"/>
      <c r="G118" s="906"/>
      <c r="H118" s="906"/>
      <c r="I118" s="906"/>
      <c r="J118" s="906"/>
      <c r="K118" s="906"/>
      <c r="L118" s="906"/>
      <c r="M118" s="906"/>
      <c r="N118" s="906"/>
      <c r="O118" s="906"/>
      <c r="P118" s="906"/>
      <c r="Q118" s="906"/>
      <c r="R118" s="906"/>
      <c r="S118" s="906"/>
      <c r="T118" s="906"/>
      <c r="U118" s="906"/>
      <c r="V118" s="906"/>
      <c r="W118" s="906"/>
      <c r="X118" s="906"/>
      <c r="Y118" s="906"/>
      <c r="Z118" s="907"/>
      <c r="AA118" s="908" t="s">
        <v>435</v>
      </c>
      <c r="AB118" s="906"/>
      <c r="AC118" s="906"/>
      <c r="AD118" s="906"/>
      <c r="AE118" s="907"/>
      <c r="AF118" s="908" t="s">
        <v>436</v>
      </c>
      <c r="AG118" s="906"/>
      <c r="AH118" s="906"/>
      <c r="AI118" s="906"/>
      <c r="AJ118" s="907"/>
      <c r="AK118" s="908" t="s">
        <v>308</v>
      </c>
      <c r="AL118" s="906"/>
      <c r="AM118" s="906"/>
      <c r="AN118" s="906"/>
      <c r="AO118" s="907"/>
      <c r="AP118" s="909" t="s">
        <v>437</v>
      </c>
      <c r="AQ118" s="910"/>
      <c r="AR118" s="910"/>
      <c r="AS118" s="910"/>
      <c r="AT118" s="911"/>
      <c r="AU118" s="942"/>
      <c r="AV118" s="943"/>
      <c r="AW118" s="943"/>
      <c r="AX118" s="943"/>
      <c r="AY118" s="943"/>
      <c r="AZ118" s="848" t="s">
        <v>468</v>
      </c>
      <c r="BA118" s="849"/>
      <c r="BB118" s="849"/>
      <c r="BC118" s="849"/>
      <c r="BD118" s="849"/>
      <c r="BE118" s="849"/>
      <c r="BF118" s="849"/>
      <c r="BG118" s="849"/>
      <c r="BH118" s="849"/>
      <c r="BI118" s="849"/>
      <c r="BJ118" s="849"/>
      <c r="BK118" s="849"/>
      <c r="BL118" s="849"/>
      <c r="BM118" s="849"/>
      <c r="BN118" s="849"/>
      <c r="BO118" s="849"/>
      <c r="BP118" s="850"/>
      <c r="BQ118" s="889" t="s">
        <v>129</v>
      </c>
      <c r="BR118" s="855"/>
      <c r="BS118" s="855"/>
      <c r="BT118" s="855"/>
      <c r="BU118" s="855"/>
      <c r="BV118" s="855" t="s">
        <v>395</v>
      </c>
      <c r="BW118" s="855"/>
      <c r="BX118" s="855"/>
      <c r="BY118" s="855"/>
      <c r="BZ118" s="855"/>
      <c r="CA118" s="855" t="s">
        <v>446</v>
      </c>
      <c r="CB118" s="855"/>
      <c r="CC118" s="855"/>
      <c r="CD118" s="855"/>
      <c r="CE118" s="855"/>
      <c r="CF118" s="885" t="s">
        <v>129</v>
      </c>
      <c r="CG118" s="886"/>
      <c r="CH118" s="886"/>
      <c r="CI118" s="886"/>
      <c r="CJ118" s="886"/>
      <c r="CK118" s="937"/>
      <c r="CL118" s="831"/>
      <c r="CM118" s="825" t="s">
        <v>469</v>
      </c>
      <c r="CN118" s="762"/>
      <c r="CO118" s="762"/>
      <c r="CP118" s="762"/>
      <c r="CQ118" s="762"/>
      <c r="CR118" s="762"/>
      <c r="CS118" s="762"/>
      <c r="CT118" s="762"/>
      <c r="CU118" s="762"/>
      <c r="CV118" s="762"/>
      <c r="CW118" s="762"/>
      <c r="CX118" s="762"/>
      <c r="CY118" s="762"/>
      <c r="CZ118" s="762"/>
      <c r="DA118" s="762"/>
      <c r="DB118" s="762"/>
      <c r="DC118" s="762"/>
      <c r="DD118" s="762"/>
      <c r="DE118" s="762"/>
      <c r="DF118" s="763"/>
      <c r="DG118" s="789" t="s">
        <v>129</v>
      </c>
      <c r="DH118" s="790"/>
      <c r="DI118" s="790"/>
      <c r="DJ118" s="790"/>
      <c r="DK118" s="791"/>
      <c r="DL118" s="792" t="s">
        <v>129</v>
      </c>
      <c r="DM118" s="790"/>
      <c r="DN118" s="790"/>
      <c r="DO118" s="790"/>
      <c r="DP118" s="791"/>
      <c r="DQ118" s="792" t="s">
        <v>129</v>
      </c>
      <c r="DR118" s="790"/>
      <c r="DS118" s="790"/>
      <c r="DT118" s="790"/>
      <c r="DU118" s="791"/>
      <c r="DV118" s="834" t="s">
        <v>395</v>
      </c>
      <c r="DW118" s="835"/>
      <c r="DX118" s="835"/>
      <c r="DY118" s="835"/>
      <c r="DZ118" s="836"/>
    </row>
    <row r="119" spans="1:130" s="221" customFormat="1" ht="26.25" customHeight="1" x14ac:dyDescent="0.2">
      <c r="A119" s="828" t="s">
        <v>441</v>
      </c>
      <c r="B119" s="829"/>
      <c r="C119" s="870" t="s">
        <v>442</v>
      </c>
      <c r="D119" s="818"/>
      <c r="E119" s="818"/>
      <c r="F119" s="818"/>
      <c r="G119" s="818"/>
      <c r="H119" s="818"/>
      <c r="I119" s="818"/>
      <c r="J119" s="818"/>
      <c r="K119" s="818"/>
      <c r="L119" s="818"/>
      <c r="M119" s="818"/>
      <c r="N119" s="818"/>
      <c r="O119" s="818"/>
      <c r="P119" s="818"/>
      <c r="Q119" s="818"/>
      <c r="R119" s="818"/>
      <c r="S119" s="818"/>
      <c r="T119" s="818"/>
      <c r="U119" s="818"/>
      <c r="V119" s="818"/>
      <c r="W119" s="818"/>
      <c r="X119" s="818"/>
      <c r="Y119" s="818"/>
      <c r="Z119" s="819"/>
      <c r="AA119" s="898" t="s">
        <v>129</v>
      </c>
      <c r="AB119" s="899"/>
      <c r="AC119" s="899"/>
      <c r="AD119" s="899"/>
      <c r="AE119" s="900"/>
      <c r="AF119" s="901" t="s">
        <v>395</v>
      </c>
      <c r="AG119" s="899"/>
      <c r="AH119" s="899"/>
      <c r="AI119" s="899"/>
      <c r="AJ119" s="900"/>
      <c r="AK119" s="901" t="s">
        <v>395</v>
      </c>
      <c r="AL119" s="899"/>
      <c r="AM119" s="899"/>
      <c r="AN119" s="899"/>
      <c r="AO119" s="900"/>
      <c r="AP119" s="902" t="s">
        <v>129</v>
      </c>
      <c r="AQ119" s="903"/>
      <c r="AR119" s="903"/>
      <c r="AS119" s="903"/>
      <c r="AT119" s="904"/>
      <c r="AU119" s="944"/>
      <c r="AV119" s="945"/>
      <c r="AW119" s="945"/>
      <c r="AX119" s="945"/>
      <c r="AY119" s="945"/>
      <c r="AZ119" s="244" t="s">
        <v>189</v>
      </c>
      <c r="BA119" s="244"/>
      <c r="BB119" s="244"/>
      <c r="BC119" s="244"/>
      <c r="BD119" s="244"/>
      <c r="BE119" s="244"/>
      <c r="BF119" s="244"/>
      <c r="BG119" s="244"/>
      <c r="BH119" s="244"/>
      <c r="BI119" s="244"/>
      <c r="BJ119" s="244"/>
      <c r="BK119" s="244"/>
      <c r="BL119" s="244"/>
      <c r="BM119" s="244"/>
      <c r="BN119" s="244"/>
      <c r="BO119" s="887" t="s">
        <v>470</v>
      </c>
      <c r="BP119" s="888"/>
      <c r="BQ119" s="889">
        <v>6931236</v>
      </c>
      <c r="BR119" s="855"/>
      <c r="BS119" s="855"/>
      <c r="BT119" s="855"/>
      <c r="BU119" s="855"/>
      <c r="BV119" s="855">
        <v>6868243</v>
      </c>
      <c r="BW119" s="855"/>
      <c r="BX119" s="855"/>
      <c r="BY119" s="855"/>
      <c r="BZ119" s="855"/>
      <c r="CA119" s="855">
        <v>6620412</v>
      </c>
      <c r="CB119" s="855"/>
      <c r="CC119" s="855"/>
      <c r="CD119" s="855"/>
      <c r="CE119" s="855"/>
      <c r="CF119" s="758"/>
      <c r="CG119" s="759"/>
      <c r="CH119" s="759"/>
      <c r="CI119" s="759"/>
      <c r="CJ119" s="844"/>
      <c r="CK119" s="938"/>
      <c r="CL119" s="833"/>
      <c r="CM119" s="848" t="s">
        <v>471</v>
      </c>
      <c r="CN119" s="849"/>
      <c r="CO119" s="849"/>
      <c r="CP119" s="849"/>
      <c r="CQ119" s="849"/>
      <c r="CR119" s="849"/>
      <c r="CS119" s="849"/>
      <c r="CT119" s="849"/>
      <c r="CU119" s="849"/>
      <c r="CV119" s="849"/>
      <c r="CW119" s="849"/>
      <c r="CX119" s="849"/>
      <c r="CY119" s="849"/>
      <c r="CZ119" s="849"/>
      <c r="DA119" s="849"/>
      <c r="DB119" s="849"/>
      <c r="DC119" s="849"/>
      <c r="DD119" s="849"/>
      <c r="DE119" s="849"/>
      <c r="DF119" s="850"/>
      <c r="DG119" s="773" t="s">
        <v>129</v>
      </c>
      <c r="DH119" s="774"/>
      <c r="DI119" s="774"/>
      <c r="DJ119" s="774"/>
      <c r="DK119" s="775"/>
      <c r="DL119" s="776" t="s">
        <v>395</v>
      </c>
      <c r="DM119" s="774"/>
      <c r="DN119" s="774"/>
      <c r="DO119" s="774"/>
      <c r="DP119" s="775"/>
      <c r="DQ119" s="776" t="s">
        <v>129</v>
      </c>
      <c r="DR119" s="774"/>
      <c r="DS119" s="774"/>
      <c r="DT119" s="774"/>
      <c r="DU119" s="775"/>
      <c r="DV119" s="858" t="s">
        <v>395</v>
      </c>
      <c r="DW119" s="859"/>
      <c r="DX119" s="859"/>
      <c r="DY119" s="859"/>
      <c r="DZ119" s="860"/>
    </row>
    <row r="120" spans="1:130" s="221" customFormat="1" ht="26.25" customHeight="1" x14ac:dyDescent="0.2">
      <c r="A120" s="830"/>
      <c r="B120" s="831"/>
      <c r="C120" s="825" t="s">
        <v>448</v>
      </c>
      <c r="D120" s="762"/>
      <c r="E120" s="762"/>
      <c r="F120" s="762"/>
      <c r="G120" s="762"/>
      <c r="H120" s="762"/>
      <c r="I120" s="762"/>
      <c r="J120" s="762"/>
      <c r="K120" s="762"/>
      <c r="L120" s="762"/>
      <c r="M120" s="762"/>
      <c r="N120" s="762"/>
      <c r="O120" s="762"/>
      <c r="P120" s="762"/>
      <c r="Q120" s="762"/>
      <c r="R120" s="762"/>
      <c r="S120" s="762"/>
      <c r="T120" s="762"/>
      <c r="U120" s="762"/>
      <c r="V120" s="762"/>
      <c r="W120" s="762"/>
      <c r="X120" s="762"/>
      <c r="Y120" s="762"/>
      <c r="Z120" s="763"/>
      <c r="AA120" s="789" t="s">
        <v>129</v>
      </c>
      <c r="AB120" s="790"/>
      <c r="AC120" s="790"/>
      <c r="AD120" s="790"/>
      <c r="AE120" s="791"/>
      <c r="AF120" s="792" t="s">
        <v>444</v>
      </c>
      <c r="AG120" s="790"/>
      <c r="AH120" s="790"/>
      <c r="AI120" s="790"/>
      <c r="AJ120" s="791"/>
      <c r="AK120" s="792" t="s">
        <v>129</v>
      </c>
      <c r="AL120" s="790"/>
      <c r="AM120" s="790"/>
      <c r="AN120" s="790"/>
      <c r="AO120" s="791"/>
      <c r="AP120" s="834" t="s">
        <v>395</v>
      </c>
      <c r="AQ120" s="835"/>
      <c r="AR120" s="835"/>
      <c r="AS120" s="835"/>
      <c r="AT120" s="836"/>
      <c r="AU120" s="890" t="s">
        <v>472</v>
      </c>
      <c r="AV120" s="891"/>
      <c r="AW120" s="891"/>
      <c r="AX120" s="891"/>
      <c r="AY120" s="892"/>
      <c r="AZ120" s="870" t="s">
        <v>473</v>
      </c>
      <c r="BA120" s="818"/>
      <c r="BB120" s="818"/>
      <c r="BC120" s="818"/>
      <c r="BD120" s="818"/>
      <c r="BE120" s="818"/>
      <c r="BF120" s="818"/>
      <c r="BG120" s="818"/>
      <c r="BH120" s="818"/>
      <c r="BI120" s="818"/>
      <c r="BJ120" s="818"/>
      <c r="BK120" s="818"/>
      <c r="BL120" s="818"/>
      <c r="BM120" s="818"/>
      <c r="BN120" s="818"/>
      <c r="BO120" s="818"/>
      <c r="BP120" s="819"/>
      <c r="BQ120" s="871">
        <v>956388</v>
      </c>
      <c r="BR120" s="852"/>
      <c r="BS120" s="852"/>
      <c r="BT120" s="852"/>
      <c r="BU120" s="852"/>
      <c r="BV120" s="852">
        <v>952486</v>
      </c>
      <c r="BW120" s="852"/>
      <c r="BX120" s="852"/>
      <c r="BY120" s="852"/>
      <c r="BZ120" s="852"/>
      <c r="CA120" s="852">
        <v>1109713</v>
      </c>
      <c r="CB120" s="852"/>
      <c r="CC120" s="852"/>
      <c r="CD120" s="852"/>
      <c r="CE120" s="852"/>
      <c r="CF120" s="876">
        <v>62.3</v>
      </c>
      <c r="CG120" s="877"/>
      <c r="CH120" s="877"/>
      <c r="CI120" s="877"/>
      <c r="CJ120" s="877"/>
      <c r="CK120" s="878" t="s">
        <v>474</v>
      </c>
      <c r="CL120" s="862"/>
      <c r="CM120" s="862"/>
      <c r="CN120" s="862"/>
      <c r="CO120" s="863"/>
      <c r="CP120" s="882" t="s">
        <v>475</v>
      </c>
      <c r="CQ120" s="883"/>
      <c r="CR120" s="883"/>
      <c r="CS120" s="883"/>
      <c r="CT120" s="883"/>
      <c r="CU120" s="883"/>
      <c r="CV120" s="883"/>
      <c r="CW120" s="883"/>
      <c r="CX120" s="883"/>
      <c r="CY120" s="883"/>
      <c r="CZ120" s="883"/>
      <c r="DA120" s="883"/>
      <c r="DB120" s="883"/>
      <c r="DC120" s="883"/>
      <c r="DD120" s="883"/>
      <c r="DE120" s="883"/>
      <c r="DF120" s="884"/>
      <c r="DG120" s="871">
        <v>1433887</v>
      </c>
      <c r="DH120" s="852"/>
      <c r="DI120" s="852"/>
      <c r="DJ120" s="852"/>
      <c r="DK120" s="852"/>
      <c r="DL120" s="852">
        <v>1413190</v>
      </c>
      <c r="DM120" s="852"/>
      <c r="DN120" s="852"/>
      <c r="DO120" s="852"/>
      <c r="DP120" s="852"/>
      <c r="DQ120" s="852">
        <v>1332608</v>
      </c>
      <c r="DR120" s="852"/>
      <c r="DS120" s="852"/>
      <c r="DT120" s="852"/>
      <c r="DU120" s="852"/>
      <c r="DV120" s="853">
        <v>74.8</v>
      </c>
      <c r="DW120" s="853"/>
      <c r="DX120" s="853"/>
      <c r="DY120" s="853"/>
      <c r="DZ120" s="854"/>
    </row>
    <row r="121" spans="1:130" s="221" customFormat="1" ht="26.25" customHeight="1" x14ac:dyDescent="0.2">
      <c r="A121" s="830"/>
      <c r="B121" s="831"/>
      <c r="C121" s="873" t="s">
        <v>476</v>
      </c>
      <c r="D121" s="874"/>
      <c r="E121" s="874"/>
      <c r="F121" s="874"/>
      <c r="G121" s="874"/>
      <c r="H121" s="874"/>
      <c r="I121" s="874"/>
      <c r="J121" s="874"/>
      <c r="K121" s="874"/>
      <c r="L121" s="874"/>
      <c r="M121" s="874"/>
      <c r="N121" s="874"/>
      <c r="O121" s="874"/>
      <c r="P121" s="874"/>
      <c r="Q121" s="874"/>
      <c r="R121" s="874"/>
      <c r="S121" s="874"/>
      <c r="T121" s="874"/>
      <c r="U121" s="874"/>
      <c r="V121" s="874"/>
      <c r="W121" s="874"/>
      <c r="X121" s="874"/>
      <c r="Y121" s="874"/>
      <c r="Z121" s="875"/>
      <c r="AA121" s="789" t="s">
        <v>129</v>
      </c>
      <c r="AB121" s="790"/>
      <c r="AC121" s="790"/>
      <c r="AD121" s="790"/>
      <c r="AE121" s="791"/>
      <c r="AF121" s="792" t="s">
        <v>446</v>
      </c>
      <c r="AG121" s="790"/>
      <c r="AH121" s="790"/>
      <c r="AI121" s="790"/>
      <c r="AJ121" s="791"/>
      <c r="AK121" s="792" t="s">
        <v>129</v>
      </c>
      <c r="AL121" s="790"/>
      <c r="AM121" s="790"/>
      <c r="AN121" s="790"/>
      <c r="AO121" s="791"/>
      <c r="AP121" s="834" t="s">
        <v>129</v>
      </c>
      <c r="AQ121" s="835"/>
      <c r="AR121" s="835"/>
      <c r="AS121" s="835"/>
      <c r="AT121" s="836"/>
      <c r="AU121" s="893"/>
      <c r="AV121" s="894"/>
      <c r="AW121" s="894"/>
      <c r="AX121" s="894"/>
      <c r="AY121" s="895"/>
      <c r="AZ121" s="825" t="s">
        <v>477</v>
      </c>
      <c r="BA121" s="762"/>
      <c r="BB121" s="762"/>
      <c r="BC121" s="762"/>
      <c r="BD121" s="762"/>
      <c r="BE121" s="762"/>
      <c r="BF121" s="762"/>
      <c r="BG121" s="762"/>
      <c r="BH121" s="762"/>
      <c r="BI121" s="762"/>
      <c r="BJ121" s="762"/>
      <c r="BK121" s="762"/>
      <c r="BL121" s="762"/>
      <c r="BM121" s="762"/>
      <c r="BN121" s="762"/>
      <c r="BO121" s="762"/>
      <c r="BP121" s="763"/>
      <c r="BQ121" s="826">
        <v>135681</v>
      </c>
      <c r="BR121" s="827"/>
      <c r="BS121" s="827"/>
      <c r="BT121" s="827"/>
      <c r="BU121" s="827"/>
      <c r="BV121" s="827">
        <v>107592</v>
      </c>
      <c r="BW121" s="827"/>
      <c r="BX121" s="827"/>
      <c r="BY121" s="827"/>
      <c r="BZ121" s="827"/>
      <c r="CA121" s="827">
        <v>81537</v>
      </c>
      <c r="CB121" s="827"/>
      <c r="CC121" s="827"/>
      <c r="CD121" s="827"/>
      <c r="CE121" s="827"/>
      <c r="CF121" s="885">
        <v>4.5999999999999996</v>
      </c>
      <c r="CG121" s="886"/>
      <c r="CH121" s="886"/>
      <c r="CI121" s="886"/>
      <c r="CJ121" s="886"/>
      <c r="CK121" s="879"/>
      <c r="CL121" s="865"/>
      <c r="CM121" s="865"/>
      <c r="CN121" s="865"/>
      <c r="CO121" s="866"/>
      <c r="CP121" s="845" t="s">
        <v>478</v>
      </c>
      <c r="CQ121" s="846"/>
      <c r="CR121" s="846"/>
      <c r="CS121" s="846"/>
      <c r="CT121" s="846"/>
      <c r="CU121" s="846"/>
      <c r="CV121" s="846"/>
      <c r="CW121" s="846"/>
      <c r="CX121" s="846"/>
      <c r="CY121" s="846"/>
      <c r="CZ121" s="846"/>
      <c r="DA121" s="846"/>
      <c r="DB121" s="846"/>
      <c r="DC121" s="846"/>
      <c r="DD121" s="846"/>
      <c r="DE121" s="846"/>
      <c r="DF121" s="847"/>
      <c r="DG121" s="826">
        <v>332942</v>
      </c>
      <c r="DH121" s="827"/>
      <c r="DI121" s="827"/>
      <c r="DJ121" s="827"/>
      <c r="DK121" s="827"/>
      <c r="DL121" s="827">
        <v>374214</v>
      </c>
      <c r="DM121" s="827"/>
      <c r="DN121" s="827"/>
      <c r="DO121" s="827"/>
      <c r="DP121" s="827"/>
      <c r="DQ121" s="827">
        <v>412972</v>
      </c>
      <c r="DR121" s="827"/>
      <c r="DS121" s="827"/>
      <c r="DT121" s="827"/>
      <c r="DU121" s="827"/>
      <c r="DV121" s="804">
        <v>23.2</v>
      </c>
      <c r="DW121" s="804"/>
      <c r="DX121" s="804"/>
      <c r="DY121" s="804"/>
      <c r="DZ121" s="805"/>
    </row>
    <row r="122" spans="1:130" s="221" customFormat="1" ht="26.25" customHeight="1" x14ac:dyDescent="0.2">
      <c r="A122" s="830"/>
      <c r="B122" s="831"/>
      <c r="C122" s="825" t="s">
        <v>458</v>
      </c>
      <c r="D122" s="762"/>
      <c r="E122" s="762"/>
      <c r="F122" s="762"/>
      <c r="G122" s="762"/>
      <c r="H122" s="762"/>
      <c r="I122" s="762"/>
      <c r="J122" s="762"/>
      <c r="K122" s="762"/>
      <c r="L122" s="762"/>
      <c r="M122" s="762"/>
      <c r="N122" s="762"/>
      <c r="O122" s="762"/>
      <c r="P122" s="762"/>
      <c r="Q122" s="762"/>
      <c r="R122" s="762"/>
      <c r="S122" s="762"/>
      <c r="T122" s="762"/>
      <c r="U122" s="762"/>
      <c r="V122" s="762"/>
      <c r="W122" s="762"/>
      <c r="X122" s="762"/>
      <c r="Y122" s="762"/>
      <c r="Z122" s="763"/>
      <c r="AA122" s="789" t="s">
        <v>129</v>
      </c>
      <c r="AB122" s="790"/>
      <c r="AC122" s="790"/>
      <c r="AD122" s="790"/>
      <c r="AE122" s="791"/>
      <c r="AF122" s="792" t="s">
        <v>129</v>
      </c>
      <c r="AG122" s="790"/>
      <c r="AH122" s="790"/>
      <c r="AI122" s="790"/>
      <c r="AJ122" s="791"/>
      <c r="AK122" s="792" t="s">
        <v>129</v>
      </c>
      <c r="AL122" s="790"/>
      <c r="AM122" s="790"/>
      <c r="AN122" s="790"/>
      <c r="AO122" s="791"/>
      <c r="AP122" s="834" t="s">
        <v>129</v>
      </c>
      <c r="AQ122" s="835"/>
      <c r="AR122" s="835"/>
      <c r="AS122" s="835"/>
      <c r="AT122" s="836"/>
      <c r="AU122" s="893"/>
      <c r="AV122" s="894"/>
      <c r="AW122" s="894"/>
      <c r="AX122" s="894"/>
      <c r="AY122" s="895"/>
      <c r="AZ122" s="848" t="s">
        <v>479</v>
      </c>
      <c r="BA122" s="849"/>
      <c r="BB122" s="849"/>
      <c r="BC122" s="849"/>
      <c r="BD122" s="849"/>
      <c r="BE122" s="849"/>
      <c r="BF122" s="849"/>
      <c r="BG122" s="849"/>
      <c r="BH122" s="849"/>
      <c r="BI122" s="849"/>
      <c r="BJ122" s="849"/>
      <c r="BK122" s="849"/>
      <c r="BL122" s="849"/>
      <c r="BM122" s="849"/>
      <c r="BN122" s="849"/>
      <c r="BO122" s="849"/>
      <c r="BP122" s="850"/>
      <c r="BQ122" s="889">
        <v>4269258</v>
      </c>
      <c r="BR122" s="855"/>
      <c r="BS122" s="855"/>
      <c r="BT122" s="855"/>
      <c r="BU122" s="855"/>
      <c r="BV122" s="855">
        <v>4241431</v>
      </c>
      <c r="BW122" s="855"/>
      <c r="BX122" s="855"/>
      <c r="BY122" s="855"/>
      <c r="BZ122" s="855"/>
      <c r="CA122" s="855">
        <v>4073774</v>
      </c>
      <c r="CB122" s="855"/>
      <c r="CC122" s="855"/>
      <c r="CD122" s="855"/>
      <c r="CE122" s="855"/>
      <c r="CF122" s="856">
        <v>228.7</v>
      </c>
      <c r="CG122" s="857"/>
      <c r="CH122" s="857"/>
      <c r="CI122" s="857"/>
      <c r="CJ122" s="857"/>
      <c r="CK122" s="879"/>
      <c r="CL122" s="865"/>
      <c r="CM122" s="865"/>
      <c r="CN122" s="865"/>
      <c r="CO122" s="866"/>
      <c r="CP122" s="845" t="s">
        <v>480</v>
      </c>
      <c r="CQ122" s="846"/>
      <c r="CR122" s="846"/>
      <c r="CS122" s="846"/>
      <c r="CT122" s="846"/>
      <c r="CU122" s="846"/>
      <c r="CV122" s="846"/>
      <c r="CW122" s="846"/>
      <c r="CX122" s="846"/>
      <c r="CY122" s="846"/>
      <c r="CZ122" s="846"/>
      <c r="DA122" s="846"/>
      <c r="DB122" s="846"/>
      <c r="DC122" s="846"/>
      <c r="DD122" s="846"/>
      <c r="DE122" s="846"/>
      <c r="DF122" s="847"/>
      <c r="DG122" s="826">
        <v>217211</v>
      </c>
      <c r="DH122" s="827"/>
      <c r="DI122" s="827"/>
      <c r="DJ122" s="827"/>
      <c r="DK122" s="827"/>
      <c r="DL122" s="827">
        <v>188951</v>
      </c>
      <c r="DM122" s="827"/>
      <c r="DN122" s="827"/>
      <c r="DO122" s="827"/>
      <c r="DP122" s="827"/>
      <c r="DQ122" s="827">
        <v>160002</v>
      </c>
      <c r="DR122" s="827"/>
      <c r="DS122" s="827"/>
      <c r="DT122" s="827"/>
      <c r="DU122" s="827"/>
      <c r="DV122" s="804">
        <v>9</v>
      </c>
      <c r="DW122" s="804"/>
      <c r="DX122" s="804"/>
      <c r="DY122" s="804"/>
      <c r="DZ122" s="805"/>
    </row>
    <row r="123" spans="1:130" s="221" customFormat="1" ht="26.25" customHeight="1" x14ac:dyDescent="0.2">
      <c r="A123" s="830"/>
      <c r="B123" s="831"/>
      <c r="C123" s="825" t="s">
        <v>464</v>
      </c>
      <c r="D123" s="762"/>
      <c r="E123" s="762"/>
      <c r="F123" s="762"/>
      <c r="G123" s="762"/>
      <c r="H123" s="762"/>
      <c r="I123" s="762"/>
      <c r="J123" s="762"/>
      <c r="K123" s="762"/>
      <c r="L123" s="762"/>
      <c r="M123" s="762"/>
      <c r="N123" s="762"/>
      <c r="O123" s="762"/>
      <c r="P123" s="762"/>
      <c r="Q123" s="762"/>
      <c r="R123" s="762"/>
      <c r="S123" s="762"/>
      <c r="T123" s="762"/>
      <c r="U123" s="762"/>
      <c r="V123" s="762"/>
      <c r="W123" s="762"/>
      <c r="X123" s="762"/>
      <c r="Y123" s="762"/>
      <c r="Z123" s="763"/>
      <c r="AA123" s="789">
        <v>210</v>
      </c>
      <c r="AB123" s="790"/>
      <c r="AC123" s="790"/>
      <c r="AD123" s="790"/>
      <c r="AE123" s="791"/>
      <c r="AF123" s="792">
        <v>210</v>
      </c>
      <c r="AG123" s="790"/>
      <c r="AH123" s="790"/>
      <c r="AI123" s="790"/>
      <c r="AJ123" s="791"/>
      <c r="AK123" s="792">
        <v>209</v>
      </c>
      <c r="AL123" s="790"/>
      <c r="AM123" s="790"/>
      <c r="AN123" s="790"/>
      <c r="AO123" s="791"/>
      <c r="AP123" s="834">
        <v>0</v>
      </c>
      <c r="AQ123" s="835"/>
      <c r="AR123" s="835"/>
      <c r="AS123" s="835"/>
      <c r="AT123" s="836"/>
      <c r="AU123" s="896"/>
      <c r="AV123" s="897"/>
      <c r="AW123" s="897"/>
      <c r="AX123" s="897"/>
      <c r="AY123" s="897"/>
      <c r="AZ123" s="244" t="s">
        <v>189</v>
      </c>
      <c r="BA123" s="244"/>
      <c r="BB123" s="244"/>
      <c r="BC123" s="244"/>
      <c r="BD123" s="244"/>
      <c r="BE123" s="244"/>
      <c r="BF123" s="244"/>
      <c r="BG123" s="244"/>
      <c r="BH123" s="244"/>
      <c r="BI123" s="244"/>
      <c r="BJ123" s="244"/>
      <c r="BK123" s="244"/>
      <c r="BL123" s="244"/>
      <c r="BM123" s="244"/>
      <c r="BN123" s="244"/>
      <c r="BO123" s="887" t="s">
        <v>481</v>
      </c>
      <c r="BP123" s="888"/>
      <c r="BQ123" s="842">
        <v>5361327</v>
      </c>
      <c r="BR123" s="843"/>
      <c r="BS123" s="843"/>
      <c r="BT123" s="843"/>
      <c r="BU123" s="843"/>
      <c r="BV123" s="843">
        <v>5301509</v>
      </c>
      <c r="BW123" s="843"/>
      <c r="BX123" s="843"/>
      <c r="BY123" s="843"/>
      <c r="BZ123" s="843"/>
      <c r="CA123" s="843">
        <v>5265024</v>
      </c>
      <c r="CB123" s="843"/>
      <c r="CC123" s="843"/>
      <c r="CD123" s="843"/>
      <c r="CE123" s="843"/>
      <c r="CF123" s="758"/>
      <c r="CG123" s="759"/>
      <c r="CH123" s="759"/>
      <c r="CI123" s="759"/>
      <c r="CJ123" s="844"/>
      <c r="CK123" s="879"/>
      <c r="CL123" s="865"/>
      <c r="CM123" s="865"/>
      <c r="CN123" s="865"/>
      <c r="CO123" s="866"/>
      <c r="CP123" s="845" t="s">
        <v>482</v>
      </c>
      <c r="CQ123" s="846"/>
      <c r="CR123" s="846"/>
      <c r="CS123" s="846"/>
      <c r="CT123" s="846"/>
      <c r="CU123" s="846"/>
      <c r="CV123" s="846"/>
      <c r="CW123" s="846"/>
      <c r="CX123" s="846"/>
      <c r="CY123" s="846"/>
      <c r="CZ123" s="846"/>
      <c r="DA123" s="846"/>
      <c r="DB123" s="846"/>
      <c r="DC123" s="846"/>
      <c r="DD123" s="846"/>
      <c r="DE123" s="846"/>
      <c r="DF123" s="847"/>
      <c r="DG123" s="789" t="s">
        <v>395</v>
      </c>
      <c r="DH123" s="790"/>
      <c r="DI123" s="790"/>
      <c r="DJ123" s="790"/>
      <c r="DK123" s="791"/>
      <c r="DL123" s="792" t="s">
        <v>129</v>
      </c>
      <c r="DM123" s="790"/>
      <c r="DN123" s="790"/>
      <c r="DO123" s="790"/>
      <c r="DP123" s="791"/>
      <c r="DQ123" s="792" t="s">
        <v>129</v>
      </c>
      <c r="DR123" s="790"/>
      <c r="DS123" s="790"/>
      <c r="DT123" s="790"/>
      <c r="DU123" s="791"/>
      <c r="DV123" s="834" t="s">
        <v>444</v>
      </c>
      <c r="DW123" s="835"/>
      <c r="DX123" s="835"/>
      <c r="DY123" s="835"/>
      <c r="DZ123" s="836"/>
    </row>
    <row r="124" spans="1:130" s="221" customFormat="1" ht="26.25" customHeight="1" thickBot="1" x14ac:dyDescent="0.25">
      <c r="A124" s="830"/>
      <c r="B124" s="831"/>
      <c r="C124" s="825" t="s">
        <v>467</v>
      </c>
      <c r="D124" s="762"/>
      <c r="E124" s="762"/>
      <c r="F124" s="762"/>
      <c r="G124" s="762"/>
      <c r="H124" s="762"/>
      <c r="I124" s="762"/>
      <c r="J124" s="762"/>
      <c r="K124" s="762"/>
      <c r="L124" s="762"/>
      <c r="M124" s="762"/>
      <c r="N124" s="762"/>
      <c r="O124" s="762"/>
      <c r="P124" s="762"/>
      <c r="Q124" s="762"/>
      <c r="R124" s="762"/>
      <c r="S124" s="762"/>
      <c r="T124" s="762"/>
      <c r="U124" s="762"/>
      <c r="V124" s="762"/>
      <c r="W124" s="762"/>
      <c r="X124" s="762"/>
      <c r="Y124" s="762"/>
      <c r="Z124" s="763"/>
      <c r="AA124" s="789" t="s">
        <v>129</v>
      </c>
      <c r="AB124" s="790"/>
      <c r="AC124" s="790"/>
      <c r="AD124" s="790"/>
      <c r="AE124" s="791"/>
      <c r="AF124" s="792" t="s">
        <v>129</v>
      </c>
      <c r="AG124" s="790"/>
      <c r="AH124" s="790"/>
      <c r="AI124" s="790"/>
      <c r="AJ124" s="791"/>
      <c r="AK124" s="792" t="s">
        <v>129</v>
      </c>
      <c r="AL124" s="790"/>
      <c r="AM124" s="790"/>
      <c r="AN124" s="790"/>
      <c r="AO124" s="791"/>
      <c r="AP124" s="834" t="s">
        <v>129</v>
      </c>
      <c r="AQ124" s="835"/>
      <c r="AR124" s="835"/>
      <c r="AS124" s="835"/>
      <c r="AT124" s="836"/>
      <c r="AU124" s="837" t="s">
        <v>483</v>
      </c>
      <c r="AV124" s="838"/>
      <c r="AW124" s="838"/>
      <c r="AX124" s="838"/>
      <c r="AY124" s="838"/>
      <c r="AZ124" s="838"/>
      <c r="BA124" s="838"/>
      <c r="BB124" s="838"/>
      <c r="BC124" s="838"/>
      <c r="BD124" s="838"/>
      <c r="BE124" s="838"/>
      <c r="BF124" s="838"/>
      <c r="BG124" s="838"/>
      <c r="BH124" s="838"/>
      <c r="BI124" s="838"/>
      <c r="BJ124" s="838"/>
      <c r="BK124" s="838"/>
      <c r="BL124" s="838"/>
      <c r="BM124" s="838"/>
      <c r="BN124" s="838"/>
      <c r="BO124" s="838"/>
      <c r="BP124" s="839"/>
      <c r="BQ124" s="840">
        <v>103.1</v>
      </c>
      <c r="BR124" s="841"/>
      <c r="BS124" s="841"/>
      <c r="BT124" s="841"/>
      <c r="BU124" s="841"/>
      <c r="BV124" s="841">
        <v>97.7</v>
      </c>
      <c r="BW124" s="841"/>
      <c r="BX124" s="841"/>
      <c r="BY124" s="841"/>
      <c r="BZ124" s="841"/>
      <c r="CA124" s="841">
        <v>76</v>
      </c>
      <c r="CB124" s="841"/>
      <c r="CC124" s="841"/>
      <c r="CD124" s="841"/>
      <c r="CE124" s="841"/>
      <c r="CF124" s="736"/>
      <c r="CG124" s="737"/>
      <c r="CH124" s="737"/>
      <c r="CI124" s="737"/>
      <c r="CJ124" s="872"/>
      <c r="CK124" s="880"/>
      <c r="CL124" s="880"/>
      <c r="CM124" s="880"/>
      <c r="CN124" s="880"/>
      <c r="CO124" s="881"/>
      <c r="CP124" s="845" t="s">
        <v>484</v>
      </c>
      <c r="CQ124" s="846"/>
      <c r="CR124" s="846"/>
      <c r="CS124" s="846"/>
      <c r="CT124" s="846"/>
      <c r="CU124" s="846"/>
      <c r="CV124" s="846"/>
      <c r="CW124" s="846"/>
      <c r="CX124" s="846"/>
      <c r="CY124" s="846"/>
      <c r="CZ124" s="846"/>
      <c r="DA124" s="846"/>
      <c r="DB124" s="846"/>
      <c r="DC124" s="846"/>
      <c r="DD124" s="846"/>
      <c r="DE124" s="846"/>
      <c r="DF124" s="847"/>
      <c r="DG124" s="773" t="s">
        <v>395</v>
      </c>
      <c r="DH124" s="774"/>
      <c r="DI124" s="774"/>
      <c r="DJ124" s="774"/>
      <c r="DK124" s="775"/>
      <c r="DL124" s="776" t="s">
        <v>129</v>
      </c>
      <c r="DM124" s="774"/>
      <c r="DN124" s="774"/>
      <c r="DO124" s="774"/>
      <c r="DP124" s="775"/>
      <c r="DQ124" s="776" t="s">
        <v>129</v>
      </c>
      <c r="DR124" s="774"/>
      <c r="DS124" s="774"/>
      <c r="DT124" s="774"/>
      <c r="DU124" s="775"/>
      <c r="DV124" s="858" t="s">
        <v>129</v>
      </c>
      <c r="DW124" s="859"/>
      <c r="DX124" s="859"/>
      <c r="DY124" s="859"/>
      <c r="DZ124" s="860"/>
    </row>
    <row r="125" spans="1:130" s="221" customFormat="1" ht="26.25" customHeight="1" x14ac:dyDescent="0.2">
      <c r="A125" s="830"/>
      <c r="B125" s="831"/>
      <c r="C125" s="825" t="s">
        <v>469</v>
      </c>
      <c r="D125" s="762"/>
      <c r="E125" s="762"/>
      <c r="F125" s="762"/>
      <c r="G125" s="762"/>
      <c r="H125" s="762"/>
      <c r="I125" s="762"/>
      <c r="J125" s="762"/>
      <c r="K125" s="762"/>
      <c r="L125" s="762"/>
      <c r="M125" s="762"/>
      <c r="N125" s="762"/>
      <c r="O125" s="762"/>
      <c r="P125" s="762"/>
      <c r="Q125" s="762"/>
      <c r="R125" s="762"/>
      <c r="S125" s="762"/>
      <c r="T125" s="762"/>
      <c r="U125" s="762"/>
      <c r="V125" s="762"/>
      <c r="W125" s="762"/>
      <c r="X125" s="762"/>
      <c r="Y125" s="762"/>
      <c r="Z125" s="763"/>
      <c r="AA125" s="789" t="s">
        <v>129</v>
      </c>
      <c r="AB125" s="790"/>
      <c r="AC125" s="790"/>
      <c r="AD125" s="790"/>
      <c r="AE125" s="791"/>
      <c r="AF125" s="792" t="s">
        <v>129</v>
      </c>
      <c r="AG125" s="790"/>
      <c r="AH125" s="790"/>
      <c r="AI125" s="790"/>
      <c r="AJ125" s="791"/>
      <c r="AK125" s="792" t="s">
        <v>129</v>
      </c>
      <c r="AL125" s="790"/>
      <c r="AM125" s="790"/>
      <c r="AN125" s="790"/>
      <c r="AO125" s="791"/>
      <c r="AP125" s="834" t="s">
        <v>395</v>
      </c>
      <c r="AQ125" s="835"/>
      <c r="AR125" s="835"/>
      <c r="AS125" s="835"/>
      <c r="AT125" s="836"/>
      <c r="AU125" s="242"/>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61" t="s">
        <v>485</v>
      </c>
      <c r="CL125" s="862"/>
      <c r="CM125" s="862"/>
      <c r="CN125" s="862"/>
      <c r="CO125" s="863"/>
      <c r="CP125" s="870" t="s">
        <v>486</v>
      </c>
      <c r="CQ125" s="818"/>
      <c r="CR125" s="818"/>
      <c r="CS125" s="818"/>
      <c r="CT125" s="818"/>
      <c r="CU125" s="818"/>
      <c r="CV125" s="818"/>
      <c r="CW125" s="818"/>
      <c r="CX125" s="818"/>
      <c r="CY125" s="818"/>
      <c r="CZ125" s="818"/>
      <c r="DA125" s="818"/>
      <c r="DB125" s="818"/>
      <c r="DC125" s="818"/>
      <c r="DD125" s="818"/>
      <c r="DE125" s="818"/>
      <c r="DF125" s="819"/>
      <c r="DG125" s="871" t="s">
        <v>129</v>
      </c>
      <c r="DH125" s="852"/>
      <c r="DI125" s="852"/>
      <c r="DJ125" s="852"/>
      <c r="DK125" s="852"/>
      <c r="DL125" s="852" t="s">
        <v>129</v>
      </c>
      <c r="DM125" s="852"/>
      <c r="DN125" s="852"/>
      <c r="DO125" s="852"/>
      <c r="DP125" s="852"/>
      <c r="DQ125" s="852" t="s">
        <v>395</v>
      </c>
      <c r="DR125" s="852"/>
      <c r="DS125" s="852"/>
      <c r="DT125" s="852"/>
      <c r="DU125" s="852"/>
      <c r="DV125" s="853" t="s">
        <v>129</v>
      </c>
      <c r="DW125" s="853"/>
      <c r="DX125" s="853"/>
      <c r="DY125" s="853"/>
      <c r="DZ125" s="854"/>
    </row>
    <row r="126" spans="1:130" s="221" customFormat="1" ht="26.25" customHeight="1" thickBot="1" x14ac:dyDescent="0.25">
      <c r="A126" s="830"/>
      <c r="B126" s="831"/>
      <c r="C126" s="825" t="s">
        <v>471</v>
      </c>
      <c r="D126" s="762"/>
      <c r="E126" s="762"/>
      <c r="F126" s="762"/>
      <c r="G126" s="762"/>
      <c r="H126" s="762"/>
      <c r="I126" s="762"/>
      <c r="J126" s="762"/>
      <c r="K126" s="762"/>
      <c r="L126" s="762"/>
      <c r="M126" s="762"/>
      <c r="N126" s="762"/>
      <c r="O126" s="762"/>
      <c r="P126" s="762"/>
      <c r="Q126" s="762"/>
      <c r="R126" s="762"/>
      <c r="S126" s="762"/>
      <c r="T126" s="762"/>
      <c r="U126" s="762"/>
      <c r="V126" s="762"/>
      <c r="W126" s="762"/>
      <c r="X126" s="762"/>
      <c r="Y126" s="762"/>
      <c r="Z126" s="763"/>
      <c r="AA126" s="789" t="s">
        <v>129</v>
      </c>
      <c r="AB126" s="790"/>
      <c r="AC126" s="790"/>
      <c r="AD126" s="790"/>
      <c r="AE126" s="791"/>
      <c r="AF126" s="792" t="s">
        <v>129</v>
      </c>
      <c r="AG126" s="790"/>
      <c r="AH126" s="790"/>
      <c r="AI126" s="790"/>
      <c r="AJ126" s="791"/>
      <c r="AK126" s="792" t="s">
        <v>129</v>
      </c>
      <c r="AL126" s="790"/>
      <c r="AM126" s="790"/>
      <c r="AN126" s="790"/>
      <c r="AO126" s="791"/>
      <c r="AP126" s="834" t="s">
        <v>395</v>
      </c>
      <c r="AQ126" s="835"/>
      <c r="AR126" s="835"/>
      <c r="AS126" s="835"/>
      <c r="AT126" s="836"/>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64"/>
      <c r="CL126" s="865"/>
      <c r="CM126" s="865"/>
      <c r="CN126" s="865"/>
      <c r="CO126" s="866"/>
      <c r="CP126" s="825" t="s">
        <v>487</v>
      </c>
      <c r="CQ126" s="762"/>
      <c r="CR126" s="762"/>
      <c r="CS126" s="762"/>
      <c r="CT126" s="762"/>
      <c r="CU126" s="762"/>
      <c r="CV126" s="762"/>
      <c r="CW126" s="762"/>
      <c r="CX126" s="762"/>
      <c r="CY126" s="762"/>
      <c r="CZ126" s="762"/>
      <c r="DA126" s="762"/>
      <c r="DB126" s="762"/>
      <c r="DC126" s="762"/>
      <c r="DD126" s="762"/>
      <c r="DE126" s="762"/>
      <c r="DF126" s="763"/>
      <c r="DG126" s="826" t="s">
        <v>395</v>
      </c>
      <c r="DH126" s="827"/>
      <c r="DI126" s="827"/>
      <c r="DJ126" s="827"/>
      <c r="DK126" s="827"/>
      <c r="DL126" s="827" t="s">
        <v>129</v>
      </c>
      <c r="DM126" s="827"/>
      <c r="DN126" s="827"/>
      <c r="DO126" s="827"/>
      <c r="DP126" s="827"/>
      <c r="DQ126" s="827" t="s">
        <v>129</v>
      </c>
      <c r="DR126" s="827"/>
      <c r="DS126" s="827"/>
      <c r="DT126" s="827"/>
      <c r="DU126" s="827"/>
      <c r="DV126" s="804" t="s">
        <v>129</v>
      </c>
      <c r="DW126" s="804"/>
      <c r="DX126" s="804"/>
      <c r="DY126" s="804"/>
      <c r="DZ126" s="805"/>
    </row>
    <row r="127" spans="1:130" s="221" customFormat="1" ht="26.25" customHeight="1" x14ac:dyDescent="0.2">
      <c r="A127" s="832"/>
      <c r="B127" s="833"/>
      <c r="C127" s="848" t="s">
        <v>488</v>
      </c>
      <c r="D127" s="849"/>
      <c r="E127" s="849"/>
      <c r="F127" s="849"/>
      <c r="G127" s="849"/>
      <c r="H127" s="849"/>
      <c r="I127" s="849"/>
      <c r="J127" s="849"/>
      <c r="K127" s="849"/>
      <c r="L127" s="849"/>
      <c r="M127" s="849"/>
      <c r="N127" s="849"/>
      <c r="O127" s="849"/>
      <c r="P127" s="849"/>
      <c r="Q127" s="849"/>
      <c r="R127" s="849"/>
      <c r="S127" s="849"/>
      <c r="T127" s="849"/>
      <c r="U127" s="849"/>
      <c r="V127" s="849"/>
      <c r="W127" s="849"/>
      <c r="X127" s="849"/>
      <c r="Y127" s="849"/>
      <c r="Z127" s="850"/>
      <c r="AA127" s="789" t="s">
        <v>129</v>
      </c>
      <c r="AB127" s="790"/>
      <c r="AC127" s="790"/>
      <c r="AD127" s="790"/>
      <c r="AE127" s="791"/>
      <c r="AF127" s="792" t="s">
        <v>395</v>
      </c>
      <c r="AG127" s="790"/>
      <c r="AH127" s="790"/>
      <c r="AI127" s="790"/>
      <c r="AJ127" s="791"/>
      <c r="AK127" s="792" t="s">
        <v>129</v>
      </c>
      <c r="AL127" s="790"/>
      <c r="AM127" s="790"/>
      <c r="AN127" s="790"/>
      <c r="AO127" s="791"/>
      <c r="AP127" s="834" t="s">
        <v>129</v>
      </c>
      <c r="AQ127" s="835"/>
      <c r="AR127" s="835"/>
      <c r="AS127" s="835"/>
      <c r="AT127" s="836"/>
      <c r="AU127" s="223"/>
      <c r="AV127" s="223"/>
      <c r="AW127" s="223"/>
      <c r="AX127" s="851" t="s">
        <v>489</v>
      </c>
      <c r="AY127" s="822"/>
      <c r="AZ127" s="822"/>
      <c r="BA127" s="822"/>
      <c r="BB127" s="822"/>
      <c r="BC127" s="822"/>
      <c r="BD127" s="822"/>
      <c r="BE127" s="823"/>
      <c r="BF127" s="821" t="s">
        <v>490</v>
      </c>
      <c r="BG127" s="822"/>
      <c r="BH127" s="822"/>
      <c r="BI127" s="822"/>
      <c r="BJ127" s="822"/>
      <c r="BK127" s="822"/>
      <c r="BL127" s="823"/>
      <c r="BM127" s="821" t="s">
        <v>491</v>
      </c>
      <c r="BN127" s="822"/>
      <c r="BO127" s="822"/>
      <c r="BP127" s="822"/>
      <c r="BQ127" s="822"/>
      <c r="BR127" s="822"/>
      <c r="BS127" s="823"/>
      <c r="BT127" s="821" t="s">
        <v>492</v>
      </c>
      <c r="BU127" s="822"/>
      <c r="BV127" s="822"/>
      <c r="BW127" s="822"/>
      <c r="BX127" s="822"/>
      <c r="BY127" s="822"/>
      <c r="BZ127" s="824"/>
      <c r="CA127" s="223"/>
      <c r="CB127" s="223"/>
      <c r="CC127" s="223"/>
      <c r="CD127" s="246"/>
      <c r="CE127" s="246"/>
      <c r="CF127" s="246"/>
      <c r="CG127" s="223"/>
      <c r="CH127" s="223"/>
      <c r="CI127" s="223"/>
      <c r="CJ127" s="245"/>
      <c r="CK127" s="864"/>
      <c r="CL127" s="865"/>
      <c r="CM127" s="865"/>
      <c r="CN127" s="865"/>
      <c r="CO127" s="866"/>
      <c r="CP127" s="825" t="s">
        <v>493</v>
      </c>
      <c r="CQ127" s="762"/>
      <c r="CR127" s="762"/>
      <c r="CS127" s="762"/>
      <c r="CT127" s="762"/>
      <c r="CU127" s="762"/>
      <c r="CV127" s="762"/>
      <c r="CW127" s="762"/>
      <c r="CX127" s="762"/>
      <c r="CY127" s="762"/>
      <c r="CZ127" s="762"/>
      <c r="DA127" s="762"/>
      <c r="DB127" s="762"/>
      <c r="DC127" s="762"/>
      <c r="DD127" s="762"/>
      <c r="DE127" s="762"/>
      <c r="DF127" s="763"/>
      <c r="DG127" s="826" t="s">
        <v>129</v>
      </c>
      <c r="DH127" s="827"/>
      <c r="DI127" s="827"/>
      <c r="DJ127" s="827"/>
      <c r="DK127" s="827"/>
      <c r="DL127" s="827" t="s">
        <v>129</v>
      </c>
      <c r="DM127" s="827"/>
      <c r="DN127" s="827"/>
      <c r="DO127" s="827"/>
      <c r="DP127" s="827"/>
      <c r="DQ127" s="827" t="s">
        <v>129</v>
      </c>
      <c r="DR127" s="827"/>
      <c r="DS127" s="827"/>
      <c r="DT127" s="827"/>
      <c r="DU127" s="827"/>
      <c r="DV127" s="804" t="s">
        <v>129</v>
      </c>
      <c r="DW127" s="804"/>
      <c r="DX127" s="804"/>
      <c r="DY127" s="804"/>
      <c r="DZ127" s="805"/>
    </row>
    <row r="128" spans="1:130" s="221" customFormat="1" ht="26.25" customHeight="1" thickBot="1" x14ac:dyDescent="0.25">
      <c r="A128" s="806" t="s">
        <v>494</v>
      </c>
      <c r="B128" s="807"/>
      <c r="C128" s="807"/>
      <c r="D128" s="807"/>
      <c r="E128" s="807"/>
      <c r="F128" s="807"/>
      <c r="G128" s="807"/>
      <c r="H128" s="807"/>
      <c r="I128" s="807"/>
      <c r="J128" s="807"/>
      <c r="K128" s="807"/>
      <c r="L128" s="807"/>
      <c r="M128" s="807"/>
      <c r="N128" s="807"/>
      <c r="O128" s="807"/>
      <c r="P128" s="807"/>
      <c r="Q128" s="807"/>
      <c r="R128" s="807"/>
      <c r="S128" s="807"/>
      <c r="T128" s="807"/>
      <c r="U128" s="807"/>
      <c r="V128" s="807"/>
      <c r="W128" s="808" t="s">
        <v>495</v>
      </c>
      <c r="X128" s="808"/>
      <c r="Y128" s="808"/>
      <c r="Z128" s="809"/>
      <c r="AA128" s="810">
        <v>13738</v>
      </c>
      <c r="AB128" s="811"/>
      <c r="AC128" s="811"/>
      <c r="AD128" s="811"/>
      <c r="AE128" s="812"/>
      <c r="AF128" s="813">
        <v>13145</v>
      </c>
      <c r="AG128" s="811"/>
      <c r="AH128" s="811"/>
      <c r="AI128" s="811"/>
      <c r="AJ128" s="812"/>
      <c r="AK128" s="813">
        <v>9065</v>
      </c>
      <c r="AL128" s="811"/>
      <c r="AM128" s="811"/>
      <c r="AN128" s="811"/>
      <c r="AO128" s="812"/>
      <c r="AP128" s="814"/>
      <c r="AQ128" s="815"/>
      <c r="AR128" s="815"/>
      <c r="AS128" s="815"/>
      <c r="AT128" s="816"/>
      <c r="AU128" s="223"/>
      <c r="AV128" s="223"/>
      <c r="AW128" s="223"/>
      <c r="AX128" s="817" t="s">
        <v>496</v>
      </c>
      <c r="AY128" s="818"/>
      <c r="AZ128" s="818"/>
      <c r="BA128" s="818"/>
      <c r="BB128" s="818"/>
      <c r="BC128" s="818"/>
      <c r="BD128" s="818"/>
      <c r="BE128" s="819"/>
      <c r="BF128" s="796" t="s">
        <v>129</v>
      </c>
      <c r="BG128" s="797"/>
      <c r="BH128" s="797"/>
      <c r="BI128" s="797"/>
      <c r="BJ128" s="797"/>
      <c r="BK128" s="797"/>
      <c r="BL128" s="820"/>
      <c r="BM128" s="796">
        <v>15</v>
      </c>
      <c r="BN128" s="797"/>
      <c r="BO128" s="797"/>
      <c r="BP128" s="797"/>
      <c r="BQ128" s="797"/>
      <c r="BR128" s="797"/>
      <c r="BS128" s="820"/>
      <c r="BT128" s="796">
        <v>20</v>
      </c>
      <c r="BU128" s="797"/>
      <c r="BV128" s="797"/>
      <c r="BW128" s="797"/>
      <c r="BX128" s="797"/>
      <c r="BY128" s="797"/>
      <c r="BZ128" s="798"/>
      <c r="CA128" s="246"/>
      <c r="CB128" s="246"/>
      <c r="CC128" s="246"/>
      <c r="CD128" s="246"/>
      <c r="CE128" s="246"/>
      <c r="CF128" s="246"/>
      <c r="CG128" s="223"/>
      <c r="CH128" s="223"/>
      <c r="CI128" s="223"/>
      <c r="CJ128" s="245"/>
      <c r="CK128" s="867"/>
      <c r="CL128" s="868"/>
      <c r="CM128" s="868"/>
      <c r="CN128" s="868"/>
      <c r="CO128" s="869"/>
      <c r="CP128" s="799" t="s">
        <v>497</v>
      </c>
      <c r="CQ128" s="740"/>
      <c r="CR128" s="740"/>
      <c r="CS128" s="740"/>
      <c r="CT128" s="740"/>
      <c r="CU128" s="740"/>
      <c r="CV128" s="740"/>
      <c r="CW128" s="740"/>
      <c r="CX128" s="740"/>
      <c r="CY128" s="740"/>
      <c r="CZ128" s="740"/>
      <c r="DA128" s="740"/>
      <c r="DB128" s="740"/>
      <c r="DC128" s="740"/>
      <c r="DD128" s="740"/>
      <c r="DE128" s="740"/>
      <c r="DF128" s="741"/>
      <c r="DG128" s="800" t="s">
        <v>129</v>
      </c>
      <c r="DH128" s="801"/>
      <c r="DI128" s="801"/>
      <c r="DJ128" s="801"/>
      <c r="DK128" s="801"/>
      <c r="DL128" s="801" t="s">
        <v>129</v>
      </c>
      <c r="DM128" s="801"/>
      <c r="DN128" s="801"/>
      <c r="DO128" s="801"/>
      <c r="DP128" s="801"/>
      <c r="DQ128" s="801" t="s">
        <v>129</v>
      </c>
      <c r="DR128" s="801"/>
      <c r="DS128" s="801"/>
      <c r="DT128" s="801"/>
      <c r="DU128" s="801"/>
      <c r="DV128" s="802" t="s">
        <v>129</v>
      </c>
      <c r="DW128" s="802"/>
      <c r="DX128" s="802"/>
      <c r="DY128" s="802"/>
      <c r="DZ128" s="803"/>
    </row>
    <row r="129" spans="1:131" s="221" customFormat="1" ht="26.25" customHeight="1" x14ac:dyDescent="0.2">
      <c r="A129" s="784" t="s">
        <v>107</v>
      </c>
      <c r="B129" s="785"/>
      <c r="C129" s="785"/>
      <c r="D129" s="785"/>
      <c r="E129" s="785"/>
      <c r="F129" s="785"/>
      <c r="G129" s="785"/>
      <c r="H129" s="785"/>
      <c r="I129" s="785"/>
      <c r="J129" s="785"/>
      <c r="K129" s="785"/>
      <c r="L129" s="785"/>
      <c r="M129" s="785"/>
      <c r="N129" s="785"/>
      <c r="O129" s="785"/>
      <c r="P129" s="785"/>
      <c r="Q129" s="785"/>
      <c r="R129" s="785"/>
      <c r="S129" s="785"/>
      <c r="T129" s="785"/>
      <c r="U129" s="785"/>
      <c r="V129" s="785"/>
      <c r="W129" s="786" t="s">
        <v>498</v>
      </c>
      <c r="X129" s="787"/>
      <c r="Y129" s="787"/>
      <c r="Z129" s="788"/>
      <c r="AA129" s="789">
        <v>1905832</v>
      </c>
      <c r="AB129" s="790"/>
      <c r="AC129" s="790"/>
      <c r="AD129" s="790"/>
      <c r="AE129" s="791"/>
      <c r="AF129" s="792">
        <v>2005892</v>
      </c>
      <c r="AG129" s="790"/>
      <c r="AH129" s="790"/>
      <c r="AI129" s="790"/>
      <c r="AJ129" s="791"/>
      <c r="AK129" s="792">
        <v>2207612</v>
      </c>
      <c r="AL129" s="790"/>
      <c r="AM129" s="790"/>
      <c r="AN129" s="790"/>
      <c r="AO129" s="791"/>
      <c r="AP129" s="793"/>
      <c r="AQ129" s="794"/>
      <c r="AR129" s="794"/>
      <c r="AS129" s="794"/>
      <c r="AT129" s="795"/>
      <c r="AU129" s="224"/>
      <c r="AV129" s="224"/>
      <c r="AW129" s="224"/>
      <c r="AX129" s="761" t="s">
        <v>499</v>
      </c>
      <c r="AY129" s="762"/>
      <c r="AZ129" s="762"/>
      <c r="BA129" s="762"/>
      <c r="BB129" s="762"/>
      <c r="BC129" s="762"/>
      <c r="BD129" s="762"/>
      <c r="BE129" s="763"/>
      <c r="BF129" s="780" t="s">
        <v>129</v>
      </c>
      <c r="BG129" s="781"/>
      <c r="BH129" s="781"/>
      <c r="BI129" s="781"/>
      <c r="BJ129" s="781"/>
      <c r="BK129" s="781"/>
      <c r="BL129" s="782"/>
      <c r="BM129" s="780">
        <v>20</v>
      </c>
      <c r="BN129" s="781"/>
      <c r="BO129" s="781"/>
      <c r="BP129" s="781"/>
      <c r="BQ129" s="781"/>
      <c r="BR129" s="781"/>
      <c r="BS129" s="782"/>
      <c r="BT129" s="780">
        <v>30</v>
      </c>
      <c r="BU129" s="781"/>
      <c r="BV129" s="781"/>
      <c r="BW129" s="781"/>
      <c r="BX129" s="781"/>
      <c r="BY129" s="781"/>
      <c r="BZ129" s="783"/>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2">
      <c r="A130" s="784" t="s">
        <v>500</v>
      </c>
      <c r="B130" s="785"/>
      <c r="C130" s="785"/>
      <c r="D130" s="785"/>
      <c r="E130" s="785"/>
      <c r="F130" s="785"/>
      <c r="G130" s="785"/>
      <c r="H130" s="785"/>
      <c r="I130" s="785"/>
      <c r="J130" s="785"/>
      <c r="K130" s="785"/>
      <c r="L130" s="785"/>
      <c r="M130" s="785"/>
      <c r="N130" s="785"/>
      <c r="O130" s="785"/>
      <c r="P130" s="785"/>
      <c r="Q130" s="785"/>
      <c r="R130" s="785"/>
      <c r="S130" s="785"/>
      <c r="T130" s="785"/>
      <c r="U130" s="785"/>
      <c r="V130" s="785"/>
      <c r="W130" s="786" t="s">
        <v>501</v>
      </c>
      <c r="X130" s="787"/>
      <c r="Y130" s="787"/>
      <c r="Z130" s="788"/>
      <c r="AA130" s="789">
        <v>383746</v>
      </c>
      <c r="AB130" s="790"/>
      <c r="AC130" s="790"/>
      <c r="AD130" s="790"/>
      <c r="AE130" s="791"/>
      <c r="AF130" s="792">
        <v>402300</v>
      </c>
      <c r="AG130" s="790"/>
      <c r="AH130" s="790"/>
      <c r="AI130" s="790"/>
      <c r="AJ130" s="791"/>
      <c r="AK130" s="792">
        <v>426548</v>
      </c>
      <c r="AL130" s="790"/>
      <c r="AM130" s="790"/>
      <c r="AN130" s="790"/>
      <c r="AO130" s="791"/>
      <c r="AP130" s="793"/>
      <c r="AQ130" s="794"/>
      <c r="AR130" s="794"/>
      <c r="AS130" s="794"/>
      <c r="AT130" s="795"/>
      <c r="AU130" s="224"/>
      <c r="AV130" s="224"/>
      <c r="AW130" s="224"/>
      <c r="AX130" s="761" t="s">
        <v>502</v>
      </c>
      <c r="AY130" s="762"/>
      <c r="AZ130" s="762"/>
      <c r="BA130" s="762"/>
      <c r="BB130" s="762"/>
      <c r="BC130" s="762"/>
      <c r="BD130" s="762"/>
      <c r="BE130" s="763"/>
      <c r="BF130" s="764">
        <v>14.3</v>
      </c>
      <c r="BG130" s="765"/>
      <c r="BH130" s="765"/>
      <c r="BI130" s="765"/>
      <c r="BJ130" s="765"/>
      <c r="BK130" s="765"/>
      <c r="BL130" s="766"/>
      <c r="BM130" s="764">
        <v>25</v>
      </c>
      <c r="BN130" s="765"/>
      <c r="BO130" s="765"/>
      <c r="BP130" s="765"/>
      <c r="BQ130" s="765"/>
      <c r="BR130" s="765"/>
      <c r="BS130" s="766"/>
      <c r="BT130" s="764">
        <v>35</v>
      </c>
      <c r="BU130" s="765"/>
      <c r="BV130" s="765"/>
      <c r="BW130" s="765"/>
      <c r="BX130" s="765"/>
      <c r="BY130" s="765"/>
      <c r="BZ130" s="767"/>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5">
      <c r="A131" s="768"/>
      <c r="B131" s="769"/>
      <c r="C131" s="769"/>
      <c r="D131" s="769"/>
      <c r="E131" s="769"/>
      <c r="F131" s="769"/>
      <c r="G131" s="769"/>
      <c r="H131" s="769"/>
      <c r="I131" s="769"/>
      <c r="J131" s="769"/>
      <c r="K131" s="769"/>
      <c r="L131" s="769"/>
      <c r="M131" s="769"/>
      <c r="N131" s="769"/>
      <c r="O131" s="769"/>
      <c r="P131" s="769"/>
      <c r="Q131" s="769"/>
      <c r="R131" s="769"/>
      <c r="S131" s="769"/>
      <c r="T131" s="769"/>
      <c r="U131" s="769"/>
      <c r="V131" s="769"/>
      <c r="W131" s="770" t="s">
        <v>503</v>
      </c>
      <c r="X131" s="771"/>
      <c r="Y131" s="771"/>
      <c r="Z131" s="772"/>
      <c r="AA131" s="773">
        <v>1522086</v>
      </c>
      <c r="AB131" s="774"/>
      <c r="AC131" s="774"/>
      <c r="AD131" s="774"/>
      <c r="AE131" s="775"/>
      <c r="AF131" s="776">
        <v>1603592</v>
      </c>
      <c r="AG131" s="774"/>
      <c r="AH131" s="774"/>
      <c r="AI131" s="774"/>
      <c r="AJ131" s="775"/>
      <c r="AK131" s="776">
        <v>1781064</v>
      </c>
      <c r="AL131" s="774"/>
      <c r="AM131" s="774"/>
      <c r="AN131" s="774"/>
      <c r="AO131" s="775"/>
      <c r="AP131" s="777"/>
      <c r="AQ131" s="778"/>
      <c r="AR131" s="778"/>
      <c r="AS131" s="778"/>
      <c r="AT131" s="779"/>
      <c r="AU131" s="224"/>
      <c r="AV131" s="224"/>
      <c r="AW131" s="224"/>
      <c r="AX131" s="739" t="s">
        <v>504</v>
      </c>
      <c r="AY131" s="740"/>
      <c r="AZ131" s="740"/>
      <c r="BA131" s="740"/>
      <c r="BB131" s="740"/>
      <c r="BC131" s="740"/>
      <c r="BD131" s="740"/>
      <c r="BE131" s="741"/>
      <c r="BF131" s="742">
        <v>76</v>
      </c>
      <c r="BG131" s="743"/>
      <c r="BH131" s="743"/>
      <c r="BI131" s="743"/>
      <c r="BJ131" s="743"/>
      <c r="BK131" s="743"/>
      <c r="BL131" s="744"/>
      <c r="BM131" s="742">
        <v>350</v>
      </c>
      <c r="BN131" s="743"/>
      <c r="BO131" s="743"/>
      <c r="BP131" s="743"/>
      <c r="BQ131" s="743"/>
      <c r="BR131" s="743"/>
      <c r="BS131" s="744"/>
      <c r="BT131" s="745"/>
      <c r="BU131" s="746"/>
      <c r="BV131" s="746"/>
      <c r="BW131" s="746"/>
      <c r="BX131" s="746"/>
      <c r="BY131" s="746"/>
      <c r="BZ131" s="747"/>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2">
      <c r="A132" s="748" t="s">
        <v>505</v>
      </c>
      <c r="B132" s="749"/>
      <c r="C132" s="749"/>
      <c r="D132" s="749"/>
      <c r="E132" s="749"/>
      <c r="F132" s="749"/>
      <c r="G132" s="749"/>
      <c r="H132" s="749"/>
      <c r="I132" s="749"/>
      <c r="J132" s="749"/>
      <c r="K132" s="749"/>
      <c r="L132" s="749"/>
      <c r="M132" s="749"/>
      <c r="N132" s="749"/>
      <c r="O132" s="749"/>
      <c r="P132" s="749"/>
      <c r="Q132" s="749"/>
      <c r="R132" s="749"/>
      <c r="S132" s="749"/>
      <c r="T132" s="749"/>
      <c r="U132" s="749"/>
      <c r="V132" s="752" t="s">
        <v>506</v>
      </c>
      <c r="W132" s="752"/>
      <c r="X132" s="752"/>
      <c r="Y132" s="752"/>
      <c r="Z132" s="753"/>
      <c r="AA132" s="754">
        <v>14.50561926</v>
      </c>
      <c r="AB132" s="755"/>
      <c r="AC132" s="755"/>
      <c r="AD132" s="755"/>
      <c r="AE132" s="756"/>
      <c r="AF132" s="757">
        <v>14.58762578</v>
      </c>
      <c r="AG132" s="755"/>
      <c r="AH132" s="755"/>
      <c r="AI132" s="755"/>
      <c r="AJ132" s="756"/>
      <c r="AK132" s="757">
        <v>14.00971554</v>
      </c>
      <c r="AL132" s="755"/>
      <c r="AM132" s="755"/>
      <c r="AN132" s="755"/>
      <c r="AO132" s="756"/>
      <c r="AP132" s="758"/>
      <c r="AQ132" s="759"/>
      <c r="AR132" s="759"/>
      <c r="AS132" s="759"/>
      <c r="AT132" s="760"/>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6"/>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5">
      <c r="A133" s="750"/>
      <c r="B133" s="751"/>
      <c r="C133" s="751"/>
      <c r="D133" s="751"/>
      <c r="E133" s="751"/>
      <c r="F133" s="751"/>
      <c r="G133" s="751"/>
      <c r="H133" s="751"/>
      <c r="I133" s="751"/>
      <c r="J133" s="751"/>
      <c r="K133" s="751"/>
      <c r="L133" s="751"/>
      <c r="M133" s="751"/>
      <c r="N133" s="751"/>
      <c r="O133" s="751"/>
      <c r="P133" s="751"/>
      <c r="Q133" s="751"/>
      <c r="R133" s="751"/>
      <c r="S133" s="751"/>
      <c r="T133" s="751"/>
      <c r="U133" s="751"/>
      <c r="V133" s="731" t="s">
        <v>507</v>
      </c>
      <c r="W133" s="731"/>
      <c r="X133" s="731"/>
      <c r="Y133" s="731"/>
      <c r="Z133" s="732"/>
      <c r="AA133" s="733">
        <v>14.2</v>
      </c>
      <c r="AB133" s="734"/>
      <c r="AC133" s="734"/>
      <c r="AD133" s="734"/>
      <c r="AE133" s="735"/>
      <c r="AF133" s="733">
        <v>14.4</v>
      </c>
      <c r="AG133" s="734"/>
      <c r="AH133" s="734"/>
      <c r="AI133" s="734"/>
      <c r="AJ133" s="735"/>
      <c r="AK133" s="733">
        <v>14.3</v>
      </c>
      <c r="AL133" s="734"/>
      <c r="AM133" s="734"/>
      <c r="AN133" s="734"/>
      <c r="AO133" s="735"/>
      <c r="AP133" s="736"/>
      <c r="AQ133" s="737"/>
      <c r="AR133" s="737"/>
      <c r="AS133" s="737"/>
      <c r="AT133" s="738"/>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2">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4" hidden="1" x14ac:dyDescent="0.2">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VoN2d6zm1ilXJaGdvlw+eSh6BnEQ7Fi8tlupGLFFN4iJygtTTB/sS/Ou/Ibexj40ZlDqCwqRzPDwroTW3VShKw==" saltValue="DCRWL3ptyzYCU++pGlc7l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6"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election activeCell="AN65" sqref="AN65:DC69"/>
    </sheetView>
  </sheetViews>
  <sheetFormatPr defaultColWidth="0" defaultRowHeight="13.5" customHeight="1" zeroHeight="1" x14ac:dyDescent="0.2"/>
  <cols>
    <col min="1" max="120" width="2.77734375" style="251" customWidth="1"/>
    <col min="121" max="121" width="0" style="250" hidden="1" customWidth="1"/>
    <col min="122" max="16384" width="9" style="250" hidden="1"/>
  </cols>
  <sheetData>
    <row r="1" spans="1:120" ht="13.2"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0"/>
    </row>
    <row r="17" spans="119:120" ht="13.2" x14ac:dyDescent="0.2">
      <c r="DP17" s="250"/>
    </row>
    <row r="18" spans="119:120" ht="13.2" x14ac:dyDescent="0.2"/>
    <row r="19" spans="119:120" ht="13.2" x14ac:dyDescent="0.2"/>
    <row r="20" spans="119:120" ht="13.2" x14ac:dyDescent="0.2">
      <c r="DO20" s="250"/>
      <c r="DP20" s="250"/>
    </row>
    <row r="21" spans="119:120" ht="13.2" x14ac:dyDescent="0.2">
      <c r="DP21" s="250"/>
    </row>
    <row r="22" spans="119:120" ht="13.2" x14ac:dyDescent="0.2"/>
    <row r="23" spans="119:120" ht="13.2" x14ac:dyDescent="0.2">
      <c r="DO23" s="250"/>
      <c r="DP23" s="250"/>
    </row>
    <row r="24" spans="119:120" ht="13.2" x14ac:dyDescent="0.2">
      <c r="DP24" s="250"/>
    </row>
    <row r="25" spans="119:120" ht="13.2" x14ac:dyDescent="0.2">
      <c r="DP25" s="250"/>
    </row>
    <row r="26" spans="119:120" ht="13.2" x14ac:dyDescent="0.2">
      <c r="DO26" s="250"/>
      <c r="DP26" s="250"/>
    </row>
    <row r="27" spans="119:120" ht="13.2" x14ac:dyDescent="0.2"/>
    <row r="28" spans="119:120" ht="13.2" x14ac:dyDescent="0.2">
      <c r="DO28" s="250"/>
      <c r="DP28" s="250"/>
    </row>
    <row r="29" spans="119:120" ht="13.2" x14ac:dyDescent="0.2">
      <c r="DP29" s="250"/>
    </row>
    <row r="30" spans="119:120" ht="13.2" x14ac:dyDescent="0.2"/>
    <row r="31" spans="119:120" ht="13.2" x14ac:dyDescent="0.2">
      <c r="DO31" s="250"/>
      <c r="DP31" s="250"/>
    </row>
    <row r="32" spans="119:120" ht="13.2" x14ac:dyDescent="0.2"/>
    <row r="33" spans="98:120" ht="13.2" x14ac:dyDescent="0.2">
      <c r="DO33" s="250"/>
      <c r="DP33" s="250"/>
    </row>
    <row r="34" spans="98:120" ht="13.2" x14ac:dyDescent="0.2">
      <c r="DM34" s="250"/>
    </row>
    <row r="35" spans="98:120" ht="13.2" x14ac:dyDescent="0.2">
      <c r="CT35" s="250"/>
      <c r="CU35" s="250"/>
      <c r="CV35" s="250"/>
      <c r="CY35" s="250"/>
      <c r="CZ35" s="250"/>
      <c r="DA35" s="250"/>
      <c r="DD35" s="250"/>
      <c r="DE35" s="250"/>
      <c r="DF35" s="250"/>
      <c r="DI35" s="250"/>
      <c r="DJ35" s="250"/>
      <c r="DK35" s="250"/>
      <c r="DM35" s="250"/>
      <c r="DN35" s="250"/>
      <c r="DO35" s="250"/>
      <c r="DP35" s="250"/>
    </row>
    <row r="36" spans="98:120" ht="13.2" x14ac:dyDescent="0.2"/>
    <row r="37" spans="98:120" ht="13.2" x14ac:dyDescent="0.2">
      <c r="CW37" s="250"/>
      <c r="DB37" s="250"/>
      <c r="DG37" s="250"/>
      <c r="DL37" s="250"/>
      <c r="DP37" s="250"/>
    </row>
    <row r="38" spans="98:120" ht="13.2" x14ac:dyDescent="0.2">
      <c r="CT38" s="250"/>
      <c r="CU38" s="250"/>
      <c r="CV38" s="250"/>
      <c r="CW38" s="250"/>
      <c r="CY38" s="250"/>
      <c r="CZ38" s="250"/>
      <c r="DA38" s="250"/>
      <c r="DB38" s="250"/>
      <c r="DD38" s="250"/>
      <c r="DE38" s="250"/>
      <c r="DF38" s="250"/>
      <c r="DG38" s="250"/>
      <c r="DI38" s="250"/>
      <c r="DJ38" s="250"/>
      <c r="DK38" s="250"/>
      <c r="DL38" s="250"/>
      <c r="DN38" s="250"/>
      <c r="DO38" s="250"/>
      <c r="DP38" s="25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0"/>
      <c r="DO49" s="250"/>
      <c r="DP49" s="25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0"/>
      <c r="CS63" s="250"/>
      <c r="CX63" s="250"/>
      <c r="DC63" s="250"/>
      <c r="DH63" s="250"/>
    </row>
    <row r="64" spans="22:120" ht="13.2" x14ac:dyDescent="0.2">
      <c r="V64" s="250"/>
    </row>
    <row r="65" spans="15:120" ht="13.2" x14ac:dyDescent="0.2">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ht="13.2" x14ac:dyDescent="0.2">
      <c r="Q66" s="250"/>
      <c r="S66" s="250"/>
      <c r="U66" s="250"/>
      <c r="DM66" s="250"/>
    </row>
    <row r="67" spans="15:120" ht="13.2" x14ac:dyDescent="0.2">
      <c r="O67" s="250"/>
      <c r="P67" s="250"/>
      <c r="R67" s="250"/>
      <c r="T67" s="250"/>
      <c r="Y67" s="250"/>
      <c r="CT67" s="250"/>
      <c r="CV67" s="250"/>
      <c r="CW67" s="250"/>
      <c r="CY67" s="250"/>
      <c r="DA67" s="250"/>
      <c r="DB67" s="250"/>
      <c r="DD67" s="250"/>
      <c r="DF67" s="250"/>
      <c r="DG67" s="250"/>
      <c r="DI67" s="250"/>
      <c r="DK67" s="250"/>
      <c r="DL67" s="250"/>
      <c r="DN67" s="250"/>
      <c r="DO67" s="250"/>
      <c r="DP67" s="250"/>
    </row>
    <row r="68" spans="15:120" ht="13.2" x14ac:dyDescent="0.2"/>
    <row r="69" spans="15:120" ht="13.2" x14ac:dyDescent="0.2"/>
    <row r="70" spans="15:120" ht="13.2" x14ac:dyDescent="0.2"/>
    <row r="71" spans="15:120" ht="13.2" x14ac:dyDescent="0.2"/>
    <row r="72" spans="15:120" ht="13.2" x14ac:dyDescent="0.2">
      <c r="DP72" s="250"/>
    </row>
    <row r="73" spans="15:120" ht="13.2" x14ac:dyDescent="0.2">
      <c r="DP73" s="25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0"/>
      <c r="CX96" s="250"/>
      <c r="DC96" s="250"/>
      <c r="DH96" s="250"/>
    </row>
    <row r="97" spans="24:120" ht="13.2" x14ac:dyDescent="0.2">
      <c r="CS97" s="250"/>
      <c r="CX97" s="250"/>
      <c r="DC97" s="250"/>
      <c r="DH97" s="250"/>
      <c r="DP97" s="251" t="s">
        <v>508</v>
      </c>
    </row>
    <row r="98" spans="24:120" ht="13.2" hidden="1" x14ac:dyDescent="0.2">
      <c r="CS98" s="250"/>
      <c r="CX98" s="250"/>
      <c r="DC98" s="250"/>
      <c r="DH98" s="250"/>
    </row>
    <row r="99" spans="24:120" ht="13.2" hidden="1" x14ac:dyDescent="0.2">
      <c r="CS99" s="250"/>
      <c r="CX99" s="250"/>
      <c r="DC99" s="250"/>
      <c r="DH99" s="250"/>
    </row>
    <row r="101" spans="24:120" ht="12" hidden="1" customHeight="1" x14ac:dyDescent="0.2">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2">
      <c r="CU102" s="250"/>
      <c r="CZ102" s="250"/>
      <c r="DE102" s="250"/>
      <c r="DJ102" s="250"/>
      <c r="DM102" s="250"/>
    </row>
    <row r="103" spans="24:120" ht="13.2" hidden="1" x14ac:dyDescent="0.2">
      <c r="CT103" s="250"/>
      <c r="CV103" s="250"/>
      <c r="CW103" s="250"/>
      <c r="CY103" s="250"/>
      <c r="DA103" s="250"/>
      <c r="DB103" s="250"/>
      <c r="DD103" s="250"/>
      <c r="DF103" s="250"/>
      <c r="DG103" s="250"/>
      <c r="DI103" s="250"/>
      <c r="DK103" s="250"/>
      <c r="DL103" s="250"/>
      <c r="DM103" s="250"/>
      <c r="DN103" s="250"/>
      <c r="DO103" s="250"/>
      <c r="DP103" s="250"/>
    </row>
    <row r="104" spans="24:120" ht="13.2" hidden="1" x14ac:dyDescent="0.2">
      <c r="CV104" s="250"/>
      <c r="CW104" s="250"/>
      <c r="DA104" s="250"/>
      <c r="DB104" s="250"/>
      <c r="DF104" s="250"/>
      <c r="DG104" s="250"/>
      <c r="DK104" s="250"/>
      <c r="DL104" s="250"/>
      <c r="DN104" s="250"/>
      <c r="DO104" s="250"/>
      <c r="DP104" s="250"/>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election activeCell="AN65" sqref="AN65:DC69"/>
    </sheetView>
  </sheetViews>
  <sheetFormatPr defaultColWidth="0" defaultRowHeight="13.5" customHeight="1" zeroHeight="1" x14ac:dyDescent="0.2"/>
  <cols>
    <col min="1" max="116" width="2.6640625" style="251" customWidth="1"/>
    <col min="117" max="16384" width="9" style="250" hidden="1"/>
  </cols>
  <sheetData>
    <row r="1" spans="2:116" ht="13.2"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ht="13.2" x14ac:dyDescent="0.2"/>
    <row r="3" spans="2:116" ht="13.2" x14ac:dyDescent="0.2"/>
    <row r="4" spans="2:116" ht="13.2" x14ac:dyDescent="0.2">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ht="13.2" x14ac:dyDescent="0.2">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ht="13.2" x14ac:dyDescent="0.2"/>
    <row r="20" spans="9:116" ht="13.2" x14ac:dyDescent="0.2"/>
    <row r="21" spans="9:116" ht="13.2" x14ac:dyDescent="0.2">
      <c r="DL21" s="250"/>
    </row>
    <row r="22" spans="9:116" ht="13.2" x14ac:dyDescent="0.2">
      <c r="DI22" s="250"/>
      <c r="DJ22" s="250"/>
      <c r="DK22" s="250"/>
      <c r="DL22" s="250"/>
    </row>
    <row r="23" spans="9:116" ht="13.2" x14ac:dyDescent="0.2">
      <c r="CY23" s="250"/>
      <c r="CZ23" s="250"/>
      <c r="DA23" s="250"/>
      <c r="DB23" s="250"/>
      <c r="DC23" s="250"/>
      <c r="DD23" s="250"/>
      <c r="DE23" s="250"/>
      <c r="DF23" s="250"/>
      <c r="DG23" s="250"/>
      <c r="DH23" s="250"/>
      <c r="DI23" s="250"/>
      <c r="DJ23" s="250"/>
      <c r="DK23" s="250"/>
      <c r="DL23" s="25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0"/>
      <c r="DA35" s="250"/>
      <c r="DB35" s="250"/>
      <c r="DC35" s="250"/>
      <c r="DD35" s="250"/>
      <c r="DE35" s="250"/>
      <c r="DF35" s="250"/>
      <c r="DG35" s="250"/>
      <c r="DH35" s="250"/>
      <c r="DI35" s="250"/>
      <c r="DJ35" s="250"/>
      <c r="DK35" s="250"/>
      <c r="DL35" s="250"/>
    </row>
    <row r="36" spans="15:116" ht="13.2" x14ac:dyDescent="0.2"/>
    <row r="37" spans="15:116" ht="13.2" x14ac:dyDescent="0.2">
      <c r="DL37" s="250"/>
    </row>
    <row r="38" spans="15:116" ht="13.2" x14ac:dyDescent="0.2">
      <c r="DI38" s="250"/>
      <c r="DJ38" s="250"/>
      <c r="DK38" s="250"/>
      <c r="DL38" s="250"/>
    </row>
    <row r="39" spans="15:116" ht="13.2" x14ac:dyDescent="0.2"/>
    <row r="40" spans="15:116" ht="13.2" x14ac:dyDescent="0.2"/>
    <row r="41" spans="15:116" ht="13.2" x14ac:dyDescent="0.2"/>
    <row r="42" spans="15:116" ht="13.2" x14ac:dyDescent="0.2"/>
    <row r="43" spans="15:116" ht="13.2" x14ac:dyDescent="0.2">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ht="13.2" x14ac:dyDescent="0.2">
      <c r="DL44" s="250"/>
    </row>
    <row r="45" spans="15:116" ht="13.2" x14ac:dyDescent="0.2"/>
    <row r="46" spans="15:116" ht="13.2" x14ac:dyDescent="0.2">
      <c r="DA46" s="250"/>
      <c r="DB46" s="250"/>
      <c r="DC46" s="250"/>
      <c r="DD46" s="250"/>
      <c r="DE46" s="250"/>
      <c r="DF46" s="250"/>
      <c r="DG46" s="250"/>
      <c r="DH46" s="250"/>
      <c r="DI46" s="250"/>
      <c r="DJ46" s="250"/>
      <c r="DK46" s="250"/>
      <c r="DL46" s="250"/>
    </row>
    <row r="47" spans="15:116" ht="13.2" x14ac:dyDescent="0.2"/>
    <row r="48" spans="15:116" ht="13.2" x14ac:dyDescent="0.2"/>
    <row r="49" spans="104:116" ht="13.2" x14ac:dyDescent="0.2"/>
    <row r="50" spans="104:116" ht="13.2" x14ac:dyDescent="0.2">
      <c r="CZ50" s="250"/>
      <c r="DA50" s="250"/>
      <c r="DB50" s="250"/>
      <c r="DC50" s="250"/>
      <c r="DD50" s="250"/>
      <c r="DE50" s="250"/>
      <c r="DF50" s="250"/>
      <c r="DG50" s="250"/>
      <c r="DH50" s="250"/>
      <c r="DI50" s="250"/>
      <c r="DJ50" s="250"/>
      <c r="DK50" s="250"/>
      <c r="DL50" s="250"/>
    </row>
    <row r="51" spans="104:116" ht="13.2" x14ac:dyDescent="0.2"/>
    <row r="52" spans="104:116" ht="13.2" x14ac:dyDescent="0.2"/>
    <row r="53" spans="104:116" ht="13.2" x14ac:dyDescent="0.2">
      <c r="DL53" s="25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0"/>
      <c r="DD67" s="250"/>
      <c r="DE67" s="250"/>
      <c r="DF67" s="250"/>
      <c r="DG67" s="250"/>
      <c r="DH67" s="250"/>
      <c r="DI67" s="250"/>
      <c r="DJ67" s="250"/>
      <c r="DK67" s="250"/>
      <c r="DL67" s="25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4wk7XIaIPrfyNW2Wj/yWnIGOblwtPD1k98IYy6+kVy25+Zcj+tVG4EidB6iRSbEayeQ9Yi87RBb+ImDI6RijQ==" saltValue="biGPb3j6C0O9iWG/hpvArQ==" spinCount="100000"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election activeCell="AN65" sqref="AN65:DC69"/>
    </sheetView>
  </sheetViews>
  <sheetFormatPr defaultColWidth="0" defaultRowHeight="13.5" customHeight="1" zeroHeight="1" x14ac:dyDescent="0.2"/>
  <cols>
    <col min="1" max="36" width="2.44140625" style="252" customWidth="1"/>
    <col min="37" max="44" width="17" style="252" customWidth="1"/>
    <col min="45" max="45" width="6.109375" style="258" customWidth="1"/>
    <col min="46" max="46" width="3" style="256" customWidth="1"/>
    <col min="47" max="47" width="19.109375" style="252" hidden="1" customWidth="1"/>
    <col min="48" max="52" width="12.6640625" style="252" hidden="1" customWidth="1"/>
    <col min="53" max="16384" width="8.6640625" style="252" hidden="1"/>
  </cols>
  <sheetData>
    <row r="1" spans="1:46" ht="13.2" x14ac:dyDescent="0.2">
      <c r="AS1" s="252"/>
      <c r="AT1" s="252"/>
    </row>
    <row r="2" spans="1:46" ht="13.2" x14ac:dyDescent="0.2">
      <c r="AS2" s="252"/>
      <c r="AT2" s="252"/>
    </row>
    <row r="3" spans="1:46" ht="13.2" x14ac:dyDescent="0.2">
      <c r="AS3" s="252"/>
      <c r="AT3" s="252"/>
    </row>
    <row r="4" spans="1:46" ht="13.2" x14ac:dyDescent="0.2">
      <c r="AS4" s="252"/>
      <c r="AT4" s="252"/>
    </row>
    <row r="5" spans="1:46" ht="16.2" x14ac:dyDescent="0.2">
      <c r="A5" s="253" t="s">
        <v>509</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ht="13.2" x14ac:dyDescent="0.2">
      <c r="A6" s="256"/>
      <c r="AK6" s="257" t="s">
        <v>510</v>
      </c>
      <c r="AL6" s="257"/>
      <c r="AM6" s="257"/>
      <c r="AN6" s="257"/>
    </row>
    <row r="7" spans="1:46" ht="13.5" customHeight="1" x14ac:dyDescent="0.2">
      <c r="A7" s="256"/>
      <c r="AK7" s="259"/>
      <c r="AL7" s="260"/>
      <c r="AM7" s="260"/>
      <c r="AN7" s="261"/>
      <c r="AO7" s="1128" t="s">
        <v>511</v>
      </c>
      <c r="AP7" s="262"/>
      <c r="AQ7" s="263" t="s">
        <v>512</v>
      </c>
      <c r="AR7" s="264"/>
    </row>
    <row r="8" spans="1:46" ht="13.2" x14ac:dyDescent="0.2">
      <c r="A8" s="256"/>
      <c r="AK8" s="265"/>
      <c r="AL8" s="266"/>
      <c r="AM8" s="266"/>
      <c r="AN8" s="267"/>
      <c r="AO8" s="1129"/>
      <c r="AP8" s="268" t="s">
        <v>513</v>
      </c>
      <c r="AQ8" s="269" t="s">
        <v>514</v>
      </c>
      <c r="AR8" s="270" t="s">
        <v>515</v>
      </c>
    </row>
    <row r="9" spans="1:46" ht="13.2" x14ac:dyDescent="0.2">
      <c r="A9" s="256"/>
      <c r="AK9" s="1140" t="s">
        <v>516</v>
      </c>
      <c r="AL9" s="1141"/>
      <c r="AM9" s="1141"/>
      <c r="AN9" s="1142"/>
      <c r="AO9" s="271">
        <v>661990</v>
      </c>
      <c r="AP9" s="271">
        <v>255496</v>
      </c>
      <c r="AQ9" s="272">
        <v>242692</v>
      </c>
      <c r="AR9" s="273">
        <v>5.3</v>
      </c>
    </row>
    <row r="10" spans="1:46" ht="13.5" customHeight="1" x14ac:dyDescent="0.2">
      <c r="A10" s="256"/>
      <c r="AK10" s="1140" t="s">
        <v>517</v>
      </c>
      <c r="AL10" s="1141"/>
      <c r="AM10" s="1141"/>
      <c r="AN10" s="1142"/>
      <c r="AO10" s="274">
        <v>79954</v>
      </c>
      <c r="AP10" s="274">
        <v>30858</v>
      </c>
      <c r="AQ10" s="275">
        <v>27094</v>
      </c>
      <c r="AR10" s="276">
        <v>13.9</v>
      </c>
    </row>
    <row r="11" spans="1:46" ht="13.5" customHeight="1" x14ac:dyDescent="0.2">
      <c r="A11" s="256"/>
      <c r="AK11" s="1140" t="s">
        <v>518</v>
      </c>
      <c r="AL11" s="1141"/>
      <c r="AM11" s="1141"/>
      <c r="AN11" s="1142"/>
      <c r="AO11" s="274" t="s">
        <v>519</v>
      </c>
      <c r="AP11" s="274" t="s">
        <v>519</v>
      </c>
      <c r="AQ11" s="275">
        <v>4163</v>
      </c>
      <c r="AR11" s="276" t="s">
        <v>519</v>
      </c>
    </row>
    <row r="12" spans="1:46" ht="13.5" customHeight="1" x14ac:dyDescent="0.2">
      <c r="A12" s="256"/>
      <c r="AK12" s="1140" t="s">
        <v>520</v>
      </c>
      <c r="AL12" s="1141"/>
      <c r="AM12" s="1141"/>
      <c r="AN12" s="1142"/>
      <c r="AO12" s="274" t="s">
        <v>519</v>
      </c>
      <c r="AP12" s="274" t="s">
        <v>519</v>
      </c>
      <c r="AQ12" s="275" t="s">
        <v>519</v>
      </c>
      <c r="AR12" s="276" t="s">
        <v>519</v>
      </c>
    </row>
    <row r="13" spans="1:46" ht="13.5" customHeight="1" x14ac:dyDescent="0.2">
      <c r="A13" s="256"/>
      <c r="AK13" s="1140" t="s">
        <v>521</v>
      </c>
      <c r="AL13" s="1141"/>
      <c r="AM13" s="1141"/>
      <c r="AN13" s="1142"/>
      <c r="AO13" s="274">
        <v>14467</v>
      </c>
      <c r="AP13" s="274">
        <v>5584</v>
      </c>
      <c r="AQ13" s="275">
        <v>8881</v>
      </c>
      <c r="AR13" s="276">
        <v>-37.1</v>
      </c>
    </row>
    <row r="14" spans="1:46" ht="13.5" customHeight="1" x14ac:dyDescent="0.2">
      <c r="A14" s="256"/>
      <c r="AK14" s="1140" t="s">
        <v>522</v>
      </c>
      <c r="AL14" s="1141"/>
      <c r="AM14" s="1141"/>
      <c r="AN14" s="1142"/>
      <c r="AO14" s="274">
        <v>6562</v>
      </c>
      <c r="AP14" s="274">
        <v>2533</v>
      </c>
      <c r="AQ14" s="275">
        <v>5165</v>
      </c>
      <c r="AR14" s="276">
        <v>-51</v>
      </c>
    </row>
    <row r="15" spans="1:46" ht="13.5" customHeight="1" x14ac:dyDescent="0.2">
      <c r="A15" s="256"/>
      <c r="AK15" s="1143" t="s">
        <v>523</v>
      </c>
      <c r="AL15" s="1144"/>
      <c r="AM15" s="1144"/>
      <c r="AN15" s="1145"/>
      <c r="AO15" s="274">
        <v>-59551</v>
      </c>
      <c r="AP15" s="274">
        <v>-22984</v>
      </c>
      <c r="AQ15" s="275">
        <v>-18870</v>
      </c>
      <c r="AR15" s="276">
        <v>21.8</v>
      </c>
    </row>
    <row r="16" spans="1:46" ht="13.2" x14ac:dyDescent="0.2">
      <c r="A16" s="256"/>
      <c r="AK16" s="1143" t="s">
        <v>189</v>
      </c>
      <c r="AL16" s="1144"/>
      <c r="AM16" s="1144"/>
      <c r="AN16" s="1145"/>
      <c r="AO16" s="274">
        <v>703422</v>
      </c>
      <c r="AP16" s="274">
        <v>271487</v>
      </c>
      <c r="AQ16" s="275">
        <v>269124</v>
      </c>
      <c r="AR16" s="276">
        <v>0.9</v>
      </c>
    </row>
    <row r="17" spans="1:46" ht="13.2" x14ac:dyDescent="0.2">
      <c r="A17" s="256"/>
    </row>
    <row r="18" spans="1:46" ht="13.2" x14ac:dyDescent="0.2">
      <c r="A18" s="256"/>
      <c r="AQ18" s="277"/>
      <c r="AR18" s="277"/>
    </row>
    <row r="19" spans="1:46" ht="13.2" x14ac:dyDescent="0.2">
      <c r="A19" s="256"/>
      <c r="AK19" s="252" t="s">
        <v>524</v>
      </c>
    </row>
    <row r="20" spans="1:46" ht="13.2" x14ac:dyDescent="0.2">
      <c r="A20" s="256"/>
      <c r="AK20" s="278"/>
      <c r="AL20" s="279"/>
      <c r="AM20" s="279"/>
      <c r="AN20" s="280"/>
      <c r="AO20" s="281" t="s">
        <v>525</v>
      </c>
      <c r="AP20" s="282" t="s">
        <v>526</v>
      </c>
      <c r="AQ20" s="283" t="s">
        <v>527</v>
      </c>
      <c r="AR20" s="284"/>
    </row>
    <row r="21" spans="1:46" s="257" customFormat="1" ht="13.2" x14ac:dyDescent="0.2">
      <c r="A21" s="285"/>
      <c r="AK21" s="1146" t="s">
        <v>528</v>
      </c>
      <c r="AL21" s="1147"/>
      <c r="AM21" s="1147"/>
      <c r="AN21" s="1148"/>
      <c r="AO21" s="286">
        <v>23.16</v>
      </c>
      <c r="AP21" s="287">
        <v>24.07</v>
      </c>
      <c r="AQ21" s="288">
        <v>-0.91</v>
      </c>
      <c r="AS21" s="289"/>
      <c r="AT21" s="285"/>
    </row>
    <row r="22" spans="1:46" s="257" customFormat="1" ht="13.2" x14ac:dyDescent="0.2">
      <c r="A22" s="285"/>
      <c r="AK22" s="1146" t="s">
        <v>529</v>
      </c>
      <c r="AL22" s="1147"/>
      <c r="AM22" s="1147"/>
      <c r="AN22" s="1148"/>
      <c r="AO22" s="290">
        <v>96.2</v>
      </c>
      <c r="AP22" s="291">
        <v>94.6</v>
      </c>
      <c r="AQ22" s="292">
        <v>1.6</v>
      </c>
      <c r="AR22" s="277"/>
      <c r="AS22" s="289"/>
      <c r="AT22" s="285"/>
    </row>
    <row r="23" spans="1:46" s="257" customFormat="1" ht="13.2" x14ac:dyDescent="0.2">
      <c r="A23" s="285"/>
      <c r="AP23" s="277"/>
      <c r="AQ23" s="277"/>
      <c r="AR23" s="277"/>
      <c r="AS23" s="289"/>
      <c r="AT23" s="285"/>
    </row>
    <row r="24" spans="1:46" s="257" customFormat="1" ht="13.2" x14ac:dyDescent="0.2">
      <c r="A24" s="285"/>
      <c r="AP24" s="277"/>
      <c r="AQ24" s="277"/>
      <c r="AR24" s="277"/>
      <c r="AS24" s="289"/>
      <c r="AT24" s="285"/>
    </row>
    <row r="25" spans="1:46" s="257" customFormat="1" ht="13.2" x14ac:dyDescent="0.2">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ht="13.2" x14ac:dyDescent="0.2">
      <c r="A26" s="1139" t="s">
        <v>530</v>
      </c>
      <c r="B26" s="1139"/>
      <c r="C26" s="1139"/>
      <c r="D26" s="1139"/>
      <c r="E26" s="1139"/>
      <c r="F26" s="1139"/>
      <c r="G26" s="1139"/>
      <c r="H26" s="1139"/>
      <c r="I26" s="1139"/>
      <c r="J26" s="1139"/>
      <c r="K26" s="1139"/>
      <c r="L26" s="1139"/>
      <c r="M26" s="1139"/>
      <c r="N26" s="1139"/>
      <c r="O26" s="1139"/>
      <c r="P26" s="1139"/>
      <c r="Q26" s="1139"/>
      <c r="R26" s="1139"/>
      <c r="S26" s="1139"/>
      <c r="T26" s="1139"/>
      <c r="U26" s="1139"/>
      <c r="V26" s="1139"/>
      <c r="W26" s="1139"/>
      <c r="X26" s="1139"/>
      <c r="Y26" s="1139"/>
      <c r="Z26" s="1139"/>
      <c r="AA26" s="1139"/>
      <c r="AB26" s="1139"/>
      <c r="AC26" s="1139"/>
      <c r="AD26" s="1139"/>
      <c r="AE26" s="1139"/>
      <c r="AF26" s="1139"/>
      <c r="AG26" s="1139"/>
      <c r="AH26" s="1139"/>
      <c r="AI26" s="1139"/>
      <c r="AJ26" s="1139"/>
      <c r="AK26" s="1139"/>
      <c r="AL26" s="1139"/>
      <c r="AM26" s="1139"/>
      <c r="AN26" s="1139"/>
      <c r="AO26" s="1139"/>
      <c r="AP26" s="1139"/>
      <c r="AQ26" s="1139"/>
      <c r="AR26" s="1139"/>
      <c r="AS26" s="1139"/>
    </row>
    <row r="27" spans="1:46" ht="13.2" x14ac:dyDescent="0.2">
      <c r="A27" s="297"/>
      <c r="AS27" s="252"/>
      <c r="AT27" s="252"/>
    </row>
    <row r="28" spans="1:46" ht="16.2" x14ac:dyDescent="0.2">
      <c r="A28" s="253" t="s">
        <v>531</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ht="13.2" x14ac:dyDescent="0.2">
      <c r="A29" s="256"/>
      <c r="AK29" s="257" t="s">
        <v>532</v>
      </c>
      <c r="AL29" s="257"/>
      <c r="AM29" s="257"/>
      <c r="AN29" s="257"/>
      <c r="AS29" s="299"/>
    </row>
    <row r="30" spans="1:46" ht="13.5" customHeight="1" x14ac:dyDescent="0.2">
      <c r="A30" s="256"/>
      <c r="AK30" s="259"/>
      <c r="AL30" s="260"/>
      <c r="AM30" s="260"/>
      <c r="AN30" s="261"/>
      <c r="AO30" s="1128" t="s">
        <v>511</v>
      </c>
      <c r="AP30" s="262"/>
      <c r="AQ30" s="263" t="s">
        <v>512</v>
      </c>
      <c r="AR30" s="264"/>
    </row>
    <row r="31" spans="1:46" ht="13.2" x14ac:dyDescent="0.2">
      <c r="A31" s="256"/>
      <c r="AK31" s="265"/>
      <c r="AL31" s="266"/>
      <c r="AM31" s="266"/>
      <c r="AN31" s="267"/>
      <c r="AO31" s="1129"/>
      <c r="AP31" s="268" t="s">
        <v>513</v>
      </c>
      <c r="AQ31" s="269" t="s">
        <v>514</v>
      </c>
      <c r="AR31" s="270" t="s">
        <v>515</v>
      </c>
    </row>
    <row r="32" spans="1:46" ht="27" customHeight="1" x14ac:dyDescent="0.2">
      <c r="A32" s="256"/>
      <c r="AK32" s="1130" t="s">
        <v>533</v>
      </c>
      <c r="AL32" s="1131"/>
      <c r="AM32" s="1131"/>
      <c r="AN32" s="1132"/>
      <c r="AO32" s="300">
        <v>433212</v>
      </c>
      <c r="AP32" s="300">
        <v>167199</v>
      </c>
      <c r="AQ32" s="301">
        <v>141234</v>
      </c>
      <c r="AR32" s="302">
        <v>18.399999999999999</v>
      </c>
    </row>
    <row r="33" spans="1:46" ht="13.5" customHeight="1" x14ac:dyDescent="0.2">
      <c r="A33" s="256"/>
      <c r="AK33" s="1130" t="s">
        <v>534</v>
      </c>
      <c r="AL33" s="1131"/>
      <c r="AM33" s="1131"/>
      <c r="AN33" s="1132"/>
      <c r="AO33" s="300" t="s">
        <v>519</v>
      </c>
      <c r="AP33" s="300" t="s">
        <v>519</v>
      </c>
      <c r="AQ33" s="301" t="s">
        <v>519</v>
      </c>
      <c r="AR33" s="302" t="s">
        <v>519</v>
      </c>
    </row>
    <row r="34" spans="1:46" ht="27" customHeight="1" x14ac:dyDescent="0.2">
      <c r="A34" s="256"/>
      <c r="AK34" s="1130" t="s">
        <v>535</v>
      </c>
      <c r="AL34" s="1131"/>
      <c r="AM34" s="1131"/>
      <c r="AN34" s="1132"/>
      <c r="AO34" s="300" t="s">
        <v>519</v>
      </c>
      <c r="AP34" s="300" t="s">
        <v>519</v>
      </c>
      <c r="AQ34" s="301" t="s">
        <v>519</v>
      </c>
      <c r="AR34" s="302" t="s">
        <v>519</v>
      </c>
    </row>
    <row r="35" spans="1:46" ht="27" customHeight="1" x14ac:dyDescent="0.2">
      <c r="A35" s="256"/>
      <c r="AK35" s="1130" t="s">
        <v>536</v>
      </c>
      <c r="AL35" s="1131"/>
      <c r="AM35" s="1131"/>
      <c r="AN35" s="1132"/>
      <c r="AO35" s="300">
        <v>240605</v>
      </c>
      <c r="AP35" s="300">
        <v>92862</v>
      </c>
      <c r="AQ35" s="301">
        <v>30523</v>
      </c>
      <c r="AR35" s="302">
        <v>204.2</v>
      </c>
    </row>
    <row r="36" spans="1:46" ht="27" customHeight="1" x14ac:dyDescent="0.2">
      <c r="A36" s="256"/>
      <c r="AK36" s="1130" t="s">
        <v>537</v>
      </c>
      <c r="AL36" s="1131"/>
      <c r="AM36" s="1131"/>
      <c r="AN36" s="1132"/>
      <c r="AO36" s="300">
        <v>10983</v>
      </c>
      <c r="AP36" s="300">
        <v>4239</v>
      </c>
      <c r="AQ36" s="301">
        <v>4602</v>
      </c>
      <c r="AR36" s="302">
        <v>-7.9</v>
      </c>
    </row>
    <row r="37" spans="1:46" ht="13.5" customHeight="1" x14ac:dyDescent="0.2">
      <c r="A37" s="256"/>
      <c r="AK37" s="1130" t="s">
        <v>538</v>
      </c>
      <c r="AL37" s="1131"/>
      <c r="AM37" s="1131"/>
      <c r="AN37" s="1132"/>
      <c r="AO37" s="300">
        <v>209</v>
      </c>
      <c r="AP37" s="300">
        <v>81</v>
      </c>
      <c r="AQ37" s="301">
        <v>937</v>
      </c>
      <c r="AR37" s="302">
        <v>-91.4</v>
      </c>
    </row>
    <row r="38" spans="1:46" ht="27" customHeight="1" x14ac:dyDescent="0.2">
      <c r="A38" s="256"/>
      <c r="AK38" s="1133" t="s">
        <v>539</v>
      </c>
      <c r="AL38" s="1134"/>
      <c r="AM38" s="1134"/>
      <c r="AN38" s="1135"/>
      <c r="AO38" s="303">
        <v>126</v>
      </c>
      <c r="AP38" s="303">
        <v>49</v>
      </c>
      <c r="AQ38" s="304">
        <v>14</v>
      </c>
      <c r="AR38" s="292">
        <v>250</v>
      </c>
      <c r="AS38" s="299"/>
    </row>
    <row r="39" spans="1:46" ht="13.2" x14ac:dyDescent="0.2">
      <c r="A39" s="256"/>
      <c r="AK39" s="1133" t="s">
        <v>540</v>
      </c>
      <c r="AL39" s="1134"/>
      <c r="AM39" s="1134"/>
      <c r="AN39" s="1135"/>
      <c r="AO39" s="300">
        <v>-9065</v>
      </c>
      <c r="AP39" s="300">
        <v>-3499</v>
      </c>
      <c r="AQ39" s="301">
        <v>-6455</v>
      </c>
      <c r="AR39" s="302">
        <v>-45.8</v>
      </c>
      <c r="AS39" s="299"/>
    </row>
    <row r="40" spans="1:46" ht="27" customHeight="1" x14ac:dyDescent="0.2">
      <c r="A40" s="256"/>
      <c r="AK40" s="1130" t="s">
        <v>541</v>
      </c>
      <c r="AL40" s="1131"/>
      <c r="AM40" s="1131"/>
      <c r="AN40" s="1132"/>
      <c r="AO40" s="300">
        <v>-426548</v>
      </c>
      <c r="AP40" s="300">
        <v>-164627</v>
      </c>
      <c r="AQ40" s="301">
        <v>-126702</v>
      </c>
      <c r="AR40" s="302">
        <v>29.9</v>
      </c>
      <c r="AS40" s="299"/>
    </row>
    <row r="41" spans="1:46" ht="13.2" x14ac:dyDescent="0.2">
      <c r="A41" s="256"/>
      <c r="AK41" s="1136" t="s">
        <v>301</v>
      </c>
      <c r="AL41" s="1137"/>
      <c r="AM41" s="1137"/>
      <c r="AN41" s="1138"/>
      <c r="AO41" s="300">
        <v>249522</v>
      </c>
      <c r="AP41" s="300">
        <v>96303</v>
      </c>
      <c r="AQ41" s="301">
        <v>44155</v>
      </c>
      <c r="AR41" s="302">
        <v>118.1</v>
      </c>
      <c r="AS41" s="299"/>
    </row>
    <row r="42" spans="1:46" ht="13.2" x14ac:dyDescent="0.2">
      <c r="A42" s="256"/>
      <c r="AK42" s="305" t="s">
        <v>542</v>
      </c>
      <c r="AQ42" s="277"/>
      <c r="AR42" s="277"/>
      <c r="AS42" s="299"/>
    </row>
    <row r="43" spans="1:46" ht="13.2" x14ac:dyDescent="0.2">
      <c r="A43" s="256"/>
      <c r="AP43" s="306"/>
      <c r="AQ43" s="277"/>
      <c r="AS43" s="299"/>
    </row>
    <row r="44" spans="1:46" ht="13.2" x14ac:dyDescent="0.2">
      <c r="A44" s="256"/>
      <c r="AQ44" s="277"/>
    </row>
    <row r="45" spans="1:46" ht="13.2" x14ac:dyDescent="0.2">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ht="13.2" x14ac:dyDescent="0.2">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x14ac:dyDescent="0.2">
      <c r="A47" s="309" t="s">
        <v>543</v>
      </c>
    </row>
    <row r="48" spans="1:46" ht="13.2" x14ac:dyDescent="0.2">
      <c r="A48" s="256"/>
      <c r="AK48" s="310" t="s">
        <v>544</v>
      </c>
      <c r="AL48" s="310"/>
      <c r="AM48" s="310"/>
      <c r="AN48" s="310"/>
      <c r="AO48" s="310"/>
      <c r="AP48" s="310"/>
      <c r="AQ48" s="311"/>
      <c r="AR48" s="310"/>
    </row>
    <row r="49" spans="1:44" ht="13.5" customHeight="1" x14ac:dyDescent="0.2">
      <c r="A49" s="256"/>
      <c r="AK49" s="312"/>
      <c r="AL49" s="313"/>
      <c r="AM49" s="1123" t="s">
        <v>511</v>
      </c>
      <c r="AN49" s="1125" t="s">
        <v>545</v>
      </c>
      <c r="AO49" s="1126"/>
      <c r="AP49" s="1126"/>
      <c r="AQ49" s="1126"/>
      <c r="AR49" s="1127"/>
    </row>
    <row r="50" spans="1:44" ht="13.2" x14ac:dyDescent="0.2">
      <c r="A50" s="256"/>
      <c r="AK50" s="314"/>
      <c r="AL50" s="315"/>
      <c r="AM50" s="1124"/>
      <c r="AN50" s="316" t="s">
        <v>546</v>
      </c>
      <c r="AO50" s="317" t="s">
        <v>547</v>
      </c>
      <c r="AP50" s="318" t="s">
        <v>548</v>
      </c>
      <c r="AQ50" s="319" t="s">
        <v>549</v>
      </c>
      <c r="AR50" s="320" t="s">
        <v>550</v>
      </c>
    </row>
    <row r="51" spans="1:44" ht="13.2" x14ac:dyDescent="0.2">
      <c r="A51" s="256"/>
      <c r="AK51" s="312" t="s">
        <v>551</v>
      </c>
      <c r="AL51" s="313"/>
      <c r="AM51" s="321">
        <v>603312</v>
      </c>
      <c r="AN51" s="322">
        <v>209921</v>
      </c>
      <c r="AO51" s="323">
        <v>-3.6</v>
      </c>
      <c r="AP51" s="324">
        <v>317319</v>
      </c>
      <c r="AQ51" s="325">
        <v>2.2999999999999998</v>
      </c>
      <c r="AR51" s="326">
        <v>-5.9</v>
      </c>
    </row>
    <row r="52" spans="1:44" ht="13.2" x14ac:dyDescent="0.2">
      <c r="A52" s="256"/>
      <c r="AK52" s="327"/>
      <c r="AL52" s="328" t="s">
        <v>552</v>
      </c>
      <c r="AM52" s="329">
        <v>330930</v>
      </c>
      <c r="AN52" s="330">
        <v>115146</v>
      </c>
      <c r="AO52" s="331">
        <v>-20.399999999999999</v>
      </c>
      <c r="AP52" s="332">
        <v>164214</v>
      </c>
      <c r="AQ52" s="333">
        <v>4.2</v>
      </c>
      <c r="AR52" s="334">
        <v>-24.6</v>
      </c>
    </row>
    <row r="53" spans="1:44" ht="13.2" x14ac:dyDescent="0.2">
      <c r="A53" s="256"/>
      <c r="AK53" s="312" t="s">
        <v>553</v>
      </c>
      <c r="AL53" s="313"/>
      <c r="AM53" s="321">
        <v>621957</v>
      </c>
      <c r="AN53" s="322">
        <v>224129</v>
      </c>
      <c r="AO53" s="323">
        <v>6.8</v>
      </c>
      <c r="AP53" s="324">
        <v>289738</v>
      </c>
      <c r="AQ53" s="325">
        <v>-8.6999999999999993</v>
      </c>
      <c r="AR53" s="326">
        <v>15.5</v>
      </c>
    </row>
    <row r="54" spans="1:44" ht="13.2" x14ac:dyDescent="0.2">
      <c r="A54" s="256"/>
      <c r="AK54" s="327"/>
      <c r="AL54" s="328" t="s">
        <v>552</v>
      </c>
      <c r="AM54" s="329">
        <v>387944</v>
      </c>
      <c r="AN54" s="330">
        <v>139800</v>
      </c>
      <c r="AO54" s="331">
        <v>21.4</v>
      </c>
      <c r="AP54" s="332">
        <v>156238</v>
      </c>
      <c r="AQ54" s="333">
        <v>-4.9000000000000004</v>
      </c>
      <c r="AR54" s="334">
        <v>26.3</v>
      </c>
    </row>
    <row r="55" spans="1:44" ht="13.2" x14ac:dyDescent="0.2">
      <c r="A55" s="256"/>
      <c r="AK55" s="312" t="s">
        <v>554</v>
      </c>
      <c r="AL55" s="313"/>
      <c r="AM55" s="321">
        <v>346780</v>
      </c>
      <c r="AN55" s="322">
        <v>127399</v>
      </c>
      <c r="AO55" s="323">
        <v>-43.2</v>
      </c>
      <c r="AP55" s="324">
        <v>316937</v>
      </c>
      <c r="AQ55" s="325">
        <v>9.4</v>
      </c>
      <c r="AR55" s="326">
        <v>-52.6</v>
      </c>
    </row>
    <row r="56" spans="1:44" ht="13.2" x14ac:dyDescent="0.2">
      <c r="A56" s="256"/>
      <c r="AK56" s="327"/>
      <c r="AL56" s="328" t="s">
        <v>552</v>
      </c>
      <c r="AM56" s="329">
        <v>126484</v>
      </c>
      <c r="AN56" s="330">
        <v>46467</v>
      </c>
      <c r="AO56" s="331">
        <v>-66.8</v>
      </c>
      <c r="AP56" s="332">
        <v>199150</v>
      </c>
      <c r="AQ56" s="333">
        <v>27.5</v>
      </c>
      <c r="AR56" s="334">
        <v>-94.3</v>
      </c>
    </row>
    <row r="57" spans="1:44" ht="13.2" x14ac:dyDescent="0.2">
      <c r="A57" s="256"/>
      <c r="AK57" s="312" t="s">
        <v>555</v>
      </c>
      <c r="AL57" s="313"/>
      <c r="AM57" s="321">
        <v>320080</v>
      </c>
      <c r="AN57" s="322">
        <v>120060</v>
      </c>
      <c r="AO57" s="323">
        <v>-5.8</v>
      </c>
      <c r="AP57" s="324">
        <v>332350</v>
      </c>
      <c r="AQ57" s="325">
        <v>4.9000000000000004</v>
      </c>
      <c r="AR57" s="326">
        <v>-10.7</v>
      </c>
    </row>
    <row r="58" spans="1:44" ht="13.2" x14ac:dyDescent="0.2">
      <c r="A58" s="256"/>
      <c r="AK58" s="327"/>
      <c r="AL58" s="328" t="s">
        <v>552</v>
      </c>
      <c r="AM58" s="329">
        <v>151542</v>
      </c>
      <c r="AN58" s="330">
        <v>56842</v>
      </c>
      <c r="AO58" s="331">
        <v>22.3</v>
      </c>
      <c r="AP58" s="332">
        <v>200453</v>
      </c>
      <c r="AQ58" s="333">
        <v>0.7</v>
      </c>
      <c r="AR58" s="334">
        <v>21.6</v>
      </c>
    </row>
    <row r="59" spans="1:44" ht="13.2" x14ac:dyDescent="0.2">
      <c r="A59" s="256"/>
      <c r="AK59" s="312" t="s">
        <v>556</v>
      </c>
      <c r="AL59" s="313"/>
      <c r="AM59" s="321">
        <v>248736</v>
      </c>
      <c r="AN59" s="322">
        <v>96000</v>
      </c>
      <c r="AO59" s="323">
        <v>-20</v>
      </c>
      <c r="AP59" s="324">
        <v>362690</v>
      </c>
      <c r="AQ59" s="325">
        <v>9.1</v>
      </c>
      <c r="AR59" s="326">
        <v>-29.1</v>
      </c>
    </row>
    <row r="60" spans="1:44" ht="13.2" x14ac:dyDescent="0.2">
      <c r="A60" s="256"/>
      <c r="AK60" s="327"/>
      <c r="AL60" s="328" t="s">
        <v>552</v>
      </c>
      <c r="AM60" s="329">
        <v>137931</v>
      </c>
      <c r="AN60" s="330">
        <v>53235</v>
      </c>
      <c r="AO60" s="331">
        <v>-6.3</v>
      </c>
      <c r="AP60" s="332">
        <v>172580</v>
      </c>
      <c r="AQ60" s="333">
        <v>-13.9</v>
      </c>
      <c r="AR60" s="334">
        <v>7.6</v>
      </c>
    </row>
    <row r="61" spans="1:44" ht="13.2" x14ac:dyDescent="0.2">
      <c r="A61" s="256"/>
      <c r="AK61" s="312" t="s">
        <v>557</v>
      </c>
      <c r="AL61" s="335"/>
      <c r="AM61" s="321">
        <v>428173</v>
      </c>
      <c r="AN61" s="322">
        <v>155502</v>
      </c>
      <c r="AO61" s="323">
        <v>-13.2</v>
      </c>
      <c r="AP61" s="324">
        <v>323807</v>
      </c>
      <c r="AQ61" s="336">
        <v>3.4</v>
      </c>
      <c r="AR61" s="326">
        <v>-16.600000000000001</v>
      </c>
    </row>
    <row r="62" spans="1:44" ht="13.2" x14ac:dyDescent="0.2">
      <c r="A62" s="256"/>
      <c r="AK62" s="327"/>
      <c r="AL62" s="328" t="s">
        <v>552</v>
      </c>
      <c r="AM62" s="329">
        <v>226966</v>
      </c>
      <c r="AN62" s="330">
        <v>82298</v>
      </c>
      <c r="AO62" s="331">
        <v>-10</v>
      </c>
      <c r="AP62" s="332">
        <v>178527</v>
      </c>
      <c r="AQ62" s="333">
        <v>2.7</v>
      </c>
      <c r="AR62" s="334">
        <v>-12.7</v>
      </c>
    </row>
    <row r="63" spans="1:44" ht="13.2" x14ac:dyDescent="0.2">
      <c r="A63" s="256"/>
    </row>
    <row r="64" spans="1:44" ht="13.2" x14ac:dyDescent="0.2">
      <c r="A64" s="256"/>
    </row>
    <row r="65" spans="1:46" ht="13.2" x14ac:dyDescent="0.2">
      <c r="A65" s="256"/>
    </row>
    <row r="66" spans="1:46" ht="13.2" x14ac:dyDescent="0.2">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x14ac:dyDescent="0.2">
      <c r="AS67" s="252"/>
      <c r="AT67" s="252"/>
    </row>
    <row r="70" spans="1:46" ht="13.2" hidden="1" x14ac:dyDescent="0.2"/>
    <row r="71" spans="1:46" ht="13.2" hidden="1" x14ac:dyDescent="0.2"/>
    <row r="72" spans="1:46" ht="13.2" hidden="1" x14ac:dyDescent="0.2"/>
    <row r="73" spans="1:46" ht="13.2" hidden="1" x14ac:dyDescent="0.2"/>
  </sheetData>
  <sheetProtection algorithmName="SHA-512" hashValue="nqLYO+LXoAPGOZfc3zJdXtDRZYbKes9yVHvbKFgn3x7H2TtH29ylcW4pASTlCSlNhVSN92Dyr5d7XJThOutS3A==" saltValue="LeUIZ2iw+JobMWdBKHiKE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election activeCell="AN65" sqref="AN65:DC69"/>
    </sheetView>
  </sheetViews>
  <sheetFormatPr defaultColWidth="0" defaultRowHeight="13.5" customHeight="1" zeroHeight="1" x14ac:dyDescent="0.2"/>
  <cols>
    <col min="1" max="125" width="2.44140625" style="251" customWidth="1"/>
    <col min="126" max="16384" width="9" style="250" hidden="1"/>
  </cols>
  <sheetData>
    <row r="1" spans="2:125"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ht="13.2" x14ac:dyDescent="0.2">
      <c r="B2" s="250"/>
      <c r="DG2" s="250"/>
    </row>
    <row r="3" spans="2:125" ht="13.2" x14ac:dyDescent="0.2">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ht="13.2" x14ac:dyDescent="0.2"/>
    <row r="5" spans="2:125" ht="13.2" x14ac:dyDescent="0.2"/>
    <row r="6" spans="2:125" ht="13.2" x14ac:dyDescent="0.2"/>
    <row r="7" spans="2:125" ht="13.2" x14ac:dyDescent="0.2"/>
    <row r="8" spans="2:125" ht="13.2" x14ac:dyDescent="0.2"/>
    <row r="9" spans="2:125" ht="13.2" x14ac:dyDescent="0.2">
      <c r="DU9" s="25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0"/>
    </row>
    <row r="18" spans="125:125" ht="13.2" x14ac:dyDescent="0.2"/>
    <row r="19" spans="125:125" ht="13.2" x14ac:dyDescent="0.2"/>
    <row r="20" spans="125:125" ht="13.2" x14ac:dyDescent="0.2">
      <c r="DU20" s="250"/>
    </row>
    <row r="21" spans="125:125" ht="13.2" x14ac:dyDescent="0.2">
      <c r="DU21" s="25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0"/>
    </row>
    <row r="29" spans="125:125" ht="13.2" x14ac:dyDescent="0.2"/>
    <row r="30" spans="125:125" ht="13.2" x14ac:dyDescent="0.2"/>
    <row r="31" spans="125:125" ht="13.2" x14ac:dyDescent="0.2"/>
    <row r="32" spans="125:125" ht="13.2" x14ac:dyDescent="0.2"/>
    <row r="33" spans="2:125" ht="13.2" x14ac:dyDescent="0.2">
      <c r="B33" s="250"/>
      <c r="G33" s="250"/>
      <c r="I33" s="250"/>
    </row>
    <row r="34" spans="2:125" ht="13.2" x14ac:dyDescent="0.2">
      <c r="C34" s="250"/>
      <c r="P34" s="250"/>
      <c r="DE34" s="250"/>
      <c r="DH34" s="250"/>
    </row>
    <row r="35" spans="2:125" ht="13.2" x14ac:dyDescent="0.2">
      <c r="D35" s="250"/>
      <c r="E35" s="250"/>
      <c r="DG35" s="250"/>
      <c r="DJ35" s="250"/>
      <c r="DP35" s="250"/>
      <c r="DQ35" s="250"/>
      <c r="DR35" s="250"/>
      <c r="DS35" s="250"/>
      <c r="DT35" s="250"/>
      <c r="DU35" s="250"/>
    </row>
    <row r="36" spans="2:125" ht="13.2" x14ac:dyDescent="0.2">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ht="13.2" x14ac:dyDescent="0.2">
      <c r="DU37" s="250"/>
    </row>
    <row r="38" spans="2:125" ht="13.2" x14ac:dyDescent="0.2">
      <c r="DT38" s="250"/>
      <c r="DU38" s="250"/>
    </row>
    <row r="39" spans="2:125" ht="13.2" x14ac:dyDescent="0.2"/>
    <row r="40" spans="2:125" ht="13.2" x14ac:dyDescent="0.2">
      <c r="DH40" s="250"/>
    </row>
    <row r="41" spans="2:125" ht="13.2" x14ac:dyDescent="0.2">
      <c r="DE41" s="250"/>
    </row>
    <row r="42" spans="2:125" ht="13.2" x14ac:dyDescent="0.2">
      <c r="DG42" s="250"/>
      <c r="DJ42" s="250"/>
    </row>
    <row r="43" spans="2:125" ht="13.2" x14ac:dyDescent="0.2">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ht="13.2" x14ac:dyDescent="0.2">
      <c r="DU44" s="250"/>
    </row>
    <row r="45" spans="2:125" ht="13.2" x14ac:dyDescent="0.2"/>
    <row r="46" spans="2:125" ht="13.2" x14ac:dyDescent="0.2"/>
    <row r="47" spans="2:125" ht="13.2" x14ac:dyDescent="0.2"/>
    <row r="48" spans="2:125" ht="13.2" x14ac:dyDescent="0.2">
      <c r="DT48" s="250"/>
      <c r="DU48" s="250"/>
    </row>
    <row r="49" spans="120:125" ht="13.2" x14ac:dyDescent="0.2">
      <c r="DU49" s="250"/>
    </row>
    <row r="50" spans="120:125" ht="13.2" x14ac:dyDescent="0.2">
      <c r="DU50" s="250"/>
    </row>
    <row r="51" spans="120:125" ht="13.2" x14ac:dyDescent="0.2">
      <c r="DP51" s="250"/>
      <c r="DQ51" s="250"/>
      <c r="DR51" s="250"/>
      <c r="DS51" s="250"/>
      <c r="DT51" s="250"/>
      <c r="DU51" s="250"/>
    </row>
    <row r="52" spans="120:125" ht="13.2" x14ac:dyDescent="0.2"/>
    <row r="53" spans="120:125" ht="13.2" x14ac:dyDescent="0.2"/>
    <row r="54" spans="120:125" ht="13.2" x14ac:dyDescent="0.2">
      <c r="DU54" s="250"/>
    </row>
    <row r="55" spans="120:125" ht="13.2" x14ac:dyDescent="0.2"/>
    <row r="56" spans="120:125" ht="13.2" x14ac:dyDescent="0.2"/>
    <row r="57" spans="120:125" ht="13.2" x14ac:dyDescent="0.2"/>
    <row r="58" spans="120:125" ht="13.2" x14ac:dyDescent="0.2">
      <c r="DU58" s="250"/>
    </row>
    <row r="59" spans="120:125" ht="13.2" x14ac:dyDescent="0.2"/>
    <row r="60" spans="120:125" ht="13.2" x14ac:dyDescent="0.2"/>
    <row r="61" spans="120:125" ht="13.2" x14ac:dyDescent="0.2"/>
    <row r="62" spans="120:125" ht="13.2" x14ac:dyDescent="0.2"/>
    <row r="63" spans="120:125" ht="13.2" x14ac:dyDescent="0.2">
      <c r="DU63" s="250"/>
    </row>
    <row r="64" spans="120:125" ht="13.2" x14ac:dyDescent="0.2">
      <c r="DT64" s="250"/>
      <c r="DU64" s="250"/>
    </row>
    <row r="65" spans="123:125" ht="13.2" x14ac:dyDescent="0.2"/>
    <row r="66" spans="123:125" ht="13.2" x14ac:dyDescent="0.2"/>
    <row r="67" spans="123:125" ht="13.2" x14ac:dyDescent="0.2"/>
    <row r="68" spans="123:125" ht="13.2" x14ac:dyDescent="0.2"/>
    <row r="69" spans="123:125" ht="13.2" x14ac:dyDescent="0.2">
      <c r="DS69" s="250"/>
      <c r="DT69" s="250"/>
      <c r="DU69" s="25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0"/>
    </row>
    <row r="83" spans="116:125" ht="13.2" x14ac:dyDescent="0.2">
      <c r="DM83" s="250"/>
      <c r="DN83" s="250"/>
      <c r="DO83" s="250"/>
      <c r="DP83" s="250"/>
      <c r="DQ83" s="250"/>
      <c r="DR83" s="250"/>
      <c r="DS83" s="250"/>
      <c r="DT83" s="250"/>
      <c r="DU83" s="250"/>
    </row>
    <row r="84" spans="116:125" ht="13.2" x14ac:dyDescent="0.2"/>
    <row r="85" spans="116:125" ht="13.2" x14ac:dyDescent="0.2"/>
    <row r="86" spans="116:125" ht="13.2" x14ac:dyDescent="0.2"/>
    <row r="87" spans="116:125" ht="13.2" x14ac:dyDescent="0.2"/>
    <row r="88" spans="116:125" ht="13.2" x14ac:dyDescent="0.2">
      <c r="DU88" s="25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0"/>
      <c r="DT94" s="250"/>
      <c r="DU94" s="250"/>
    </row>
    <row r="95" spans="116:125" ht="13.5" customHeight="1" x14ac:dyDescent="0.2">
      <c r="DU95" s="25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0"/>
    </row>
    <row r="102" spans="124:125" ht="13.5" customHeight="1" x14ac:dyDescent="0.2"/>
    <row r="103" spans="124:125" ht="13.5" customHeight="1" x14ac:dyDescent="0.2"/>
    <row r="104" spans="124:125" ht="13.5" customHeight="1" x14ac:dyDescent="0.2">
      <c r="DT104" s="250"/>
      <c r="DU104" s="25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0" t="s">
        <v>559</v>
      </c>
    </row>
    <row r="121" spans="125:125" ht="13.5" hidden="1" customHeight="1" x14ac:dyDescent="0.2">
      <c r="DU121" s="250"/>
    </row>
  </sheetData>
  <sheetProtection algorithmName="SHA-512" hashValue="1/PVUIDu3AP3BvsAKE+sDVBkohqwZJXwnJ/nF7l9jVkwLqyJ5cmrEZZZ2p1jGaL34Y5Not7TkA03BIYkmHCFtQ==" saltValue="a7lKn9xyxWa45MEGAxeQr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election activeCell="AN65" sqref="AN65:DC69"/>
    </sheetView>
  </sheetViews>
  <sheetFormatPr defaultColWidth="0" defaultRowHeight="13.5" customHeight="1" zeroHeight="1" x14ac:dyDescent="0.2"/>
  <cols>
    <col min="1" max="125" width="2.44140625" style="251" customWidth="1"/>
    <col min="126" max="142" width="0" style="250" hidden="1" customWidth="1"/>
    <col min="143" max="16384" width="9" style="250" hidden="1"/>
  </cols>
  <sheetData>
    <row r="1" spans="1:125"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ht="13.2" x14ac:dyDescent="0.2">
      <c r="B2" s="250"/>
      <c r="T2" s="250"/>
    </row>
    <row r="3" spans="1:125"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0"/>
      <c r="G33" s="250"/>
      <c r="I33" s="250"/>
    </row>
    <row r="34" spans="2:125" ht="13.2" x14ac:dyDescent="0.2">
      <c r="C34" s="250"/>
      <c r="P34" s="250"/>
      <c r="R34" s="250"/>
      <c r="U34" s="250"/>
    </row>
    <row r="35" spans="2:125" ht="13.2" x14ac:dyDescent="0.2">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ht="13.2" x14ac:dyDescent="0.2">
      <c r="F36" s="250"/>
      <c r="H36" s="250"/>
      <c r="J36" s="250"/>
      <c r="K36" s="250"/>
      <c r="L36" s="250"/>
      <c r="M36" s="250"/>
      <c r="N36" s="250"/>
      <c r="O36" s="250"/>
      <c r="Q36" s="250"/>
      <c r="S36" s="250"/>
      <c r="V36" s="250"/>
    </row>
    <row r="37" spans="2:125" ht="13.2" x14ac:dyDescent="0.2"/>
    <row r="38" spans="2:125" ht="13.2" x14ac:dyDescent="0.2"/>
    <row r="39" spans="2:125" ht="13.2" x14ac:dyDescent="0.2"/>
    <row r="40" spans="2:125" ht="13.2" x14ac:dyDescent="0.2">
      <c r="U40" s="250"/>
    </row>
    <row r="41" spans="2:125" ht="13.2" x14ac:dyDescent="0.2">
      <c r="R41" s="250"/>
    </row>
    <row r="42" spans="2:125" ht="13.2" x14ac:dyDescent="0.2">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ht="13.2" x14ac:dyDescent="0.2">
      <c r="Q43" s="250"/>
      <c r="S43" s="250"/>
      <c r="V43" s="25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1" t="s">
        <v>560</v>
      </c>
    </row>
  </sheetData>
  <sheetProtection algorithmName="SHA-512" hashValue="xagRAAUF49FiK0sLEAq/NjpprZ+V8dVZxCRvZN3wV3NaDkqLdJ1BrHvAC9pJDTwNKYEGkJe2FP9MZ7f4UF/JAA==" saltValue="FLyeUCmBVNoSGhmJaiMbC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election activeCell="AN65" sqref="AN65:DC69"/>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2">
      <c r="B47" s="10"/>
      <c r="C47" s="1149" t="s">
        <v>3</v>
      </c>
      <c r="D47" s="1149"/>
      <c r="E47" s="1150"/>
      <c r="F47" s="11">
        <v>31.08</v>
      </c>
      <c r="G47" s="12">
        <v>23.42</v>
      </c>
      <c r="H47" s="12">
        <v>20.75</v>
      </c>
      <c r="I47" s="12">
        <v>19.72</v>
      </c>
      <c r="J47" s="13">
        <v>23.43</v>
      </c>
    </row>
    <row r="48" spans="2:10" ht="57.75" customHeight="1" x14ac:dyDescent="0.2">
      <c r="B48" s="14"/>
      <c r="C48" s="1151" t="s">
        <v>4</v>
      </c>
      <c r="D48" s="1151"/>
      <c r="E48" s="1152"/>
      <c r="F48" s="15">
        <v>11.85</v>
      </c>
      <c r="G48" s="16">
        <v>10.5</v>
      </c>
      <c r="H48" s="16">
        <v>7.22</v>
      </c>
      <c r="I48" s="16">
        <v>5.63</v>
      </c>
      <c r="J48" s="17">
        <v>7.74</v>
      </c>
    </row>
    <row r="49" spans="2:10" ht="57.75" customHeight="1" thickBot="1" x14ac:dyDescent="0.25">
      <c r="B49" s="18"/>
      <c r="C49" s="1153" t="s">
        <v>5</v>
      </c>
      <c r="D49" s="1153"/>
      <c r="E49" s="1154"/>
      <c r="F49" s="19" t="s">
        <v>566</v>
      </c>
      <c r="G49" s="20" t="s">
        <v>567</v>
      </c>
      <c r="H49" s="20" t="s">
        <v>568</v>
      </c>
      <c r="I49" s="20" t="s">
        <v>569</v>
      </c>
      <c r="J49" s="21">
        <v>8.14</v>
      </c>
    </row>
    <row r="50" spans="2:10" ht="13.2" x14ac:dyDescent="0.2"/>
  </sheetData>
  <sheetProtection algorithmName="SHA-512" hashValue="hcuSGLdN99/VKbNz2lmoOqu6e3FVoWJPsc4Gl7zTC3mxGcsJS2jPiH7kQD7H2e72qwiTF3Oebc/e1F6qKA8uJA==" saltValue="5gtj4VUC8YCOymBM0OpXV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渡辺 沙彩</cp:lastModifiedBy>
  <dcterms:modified xsi:type="dcterms:W3CDTF">2023-10-31T00:13:35Z</dcterms:modified>
</cp:coreProperties>
</file>