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28920" yWindow="-3516" windowWidth="29040" windowHeight="15840" tabRatio="93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C36" i="10"/>
  <c r="BE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BW34" i="10" l="1"/>
  <c r="BW35" i="10" l="1"/>
  <c r="BW36" i="10" s="1"/>
  <c r="BW37" i="10" s="1"/>
  <c r="BW38" i="10" s="1"/>
  <c r="BW39" i="10" s="1"/>
  <c r="BW40" i="10" s="1"/>
  <c r="BW41" i="10" s="1"/>
  <c r="BW42" i="10" s="1"/>
  <c r="BW43" i="10" s="1"/>
  <c r="CO34" i="10" l="1"/>
  <c r="CO35" i="10" s="1"/>
  <c r="CO36" i="10" s="1"/>
  <c r="CO37" i="10" s="1"/>
  <c r="CO38" i="10" s="1"/>
</calcChain>
</file>

<file path=xl/sharedStrings.xml><?xml version="1.0" encoding="utf-8"?>
<sst xmlns="http://schemas.openxmlformats.org/spreadsheetml/2006/main" count="1124" uniqueCount="613">
  <si>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</si>
  <si>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</si>
  <si>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</si>
  <si>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</si>
  <si>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</si>
  <si>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</si>
  <si>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</si>
  <si>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</si>
  <si>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</si>
  <si>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</si>
  <si>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</si>
  <si>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</si>
  <si>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</si>
  <si>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</si>
  <si>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</si>
  <si>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</si>
  <si>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</si>
  <si>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</si>
  <si>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</si>
  <si>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</si>
  <si>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</si>
  <si>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</si>
  <si>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</si>
  <si>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</si>
  <si>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</si>
  <si>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</si>
  <si>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</si>
  <si>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</si>
  <si>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</si>
  <si>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</si>
  <si>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</si>
  <si>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</si>
  <si>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</si>
  <si>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</si>
  <si>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</si>
  <si>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</si>
  <si>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</si>
  <si>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</si>
  <si>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</si>
  <si>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</si>
  <si>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</si>
  <si>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</si>
  <si>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</si>
  <si>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</si>
  <si>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</si>
  <si>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</si>
  <si>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</si>
  <si>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</si>
  <si>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</si>
  <si>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</si>
  <si>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</si>
  <si>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</si>
  <si>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</si>
  <si>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</si>
  <si>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</si>
  <si>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</si>
  <si>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</si>
  <si>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</si>
  <si>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</si>
  <si>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</si>
  <si>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</si>
  <si>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</si>
  <si>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</si>
  <si>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</si>
  <si>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</si>
  <si>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</si>
  <si>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</si>
  <si>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</si>
  <si>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</si>
  <si>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</si>
  <si>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</si>
  <si>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</si>
  <si>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</si>
  <si>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</si>
  <si>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</si>
  <si>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</si>
  <si>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</si>
  <si>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</si>
  <si>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</si>
  <si>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</si>
  <si>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</si>
  <si>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</si>
  <si>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</si>
  <si>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</si>
  <si>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</si>
  <si>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</si>
  <si>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</si>
  <si>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</si>
  <si>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</si>
  <si>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</si>
  <si>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</si>
  <si>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</si>
  <si>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</si>
  <si>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</si>
  <si>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</si>
  <si>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</si>
  <si>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</si>
  <si>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南会津町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</si>
  <si>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</si>
  <si>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</si>
  <si>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</si>
  <si>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</si>
  <si>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</si>
  <si>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</si>
  <si>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</si>
  <si>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</si>
  <si>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</si>
  <si>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</si>
  <si>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</si>
  <si>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</si>
  <si>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</si>
  <si>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</si>
  <si>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</si>
  <si>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</si>
  <si>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</si>
  <si>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</si>
  <si>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</si>
  <si>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</si>
  <si>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</si>
  <si>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</si>
  <si>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</si>
  <si>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</si>
  <si>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</si>
  <si>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</si>
  <si>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</si>
  <si>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</si>
  <si>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</si>
  <si>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</si>
  <si>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</si>
  <si>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</si>
  <si>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</si>
  <si>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</si>
  <si>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</si>
  <si>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</si>
  <si>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</si>
  <si>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</si>
  <si>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</si>
  <si>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</si>
  <si>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</si>
  <si>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</si>
  <si>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</si>
  <si>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</si>
  <si>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</si>
  <si>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</si>
  <si>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</si>
  <si>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</si>
  <si>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</si>
  <si>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</si>
  <si>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</si>
  <si>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</si>
  <si>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</si>
  <si>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</si>
  <si>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</si>
  <si>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</si>
  <si>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</si>
  <si>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</si>
  <si>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</si>
  <si>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</si>
  <si>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</si>
  <si>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</si>
  <si>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</si>
  <si>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</si>
  <si>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</si>
  <si>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</si>
  <si>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</si>
  <si>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</si>
  <si>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</si>
  <si>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</si>
  <si>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</si>
  <si>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</si>
  <si>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</si>
  <si>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</si>
  <si>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</si>
  <si>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</si>
  <si>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</si>
  <si>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</si>
  <si>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</si>
  <si>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</si>
  <si>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</si>
  <si>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</si>
  <si>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</si>
  <si>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</si>
  <si>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</si>
  <si>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</si>
  <si>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</si>
  <si>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</si>
  <si>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</si>
  <si>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</si>
  <si>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</si>
  <si>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</si>
  <si>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</si>
  <si>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</si>
  <si>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</si>
  <si>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</si>
  <si>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</si>
  <si>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</si>
  <si>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</si>
  <si>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</si>
  <si>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</si>
  <si>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</si>
  <si>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</si>
  <si>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</si>
  <si>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</si>
  <si>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</si>
  <si>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</si>
  <si>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</si>
  <si>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</si>
  <si>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</si>
  <si>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</si>
  <si>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</si>
  <si>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</si>
  <si>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</si>
  <si>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</si>
  <si>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福島県南会津町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</si>
  <si>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</si>
  <si>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</si>
  <si>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</si>
  <si>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</si>
  <si>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</si>
  <si>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</si>
  <si>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</si>
  <si>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</si>
  <si>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</si>
  <si>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</si>
  <si>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</si>
  <si>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</si>
  <si>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</si>
  <si>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</si>
  <si>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</si>
  <si>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</si>
  <si>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</si>
  <si>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</si>
  <si>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</si>
  <si>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</si>
  <si>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</si>
  <si>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</si>
  <si>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</si>
  <si>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</si>
  <si>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</si>
  <si>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</si>
  <si>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</si>
  <si>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</si>
  <si>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</si>
  <si>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</si>
  <si>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</si>
  <si>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</si>
  <si>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</si>
  <si>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</si>
  <si>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</si>
  <si>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</si>
  <si>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</si>
  <si>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</si>
  <si>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</si>
  <si>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</si>
  <si>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</si>
  <si>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</si>
  <si>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</si>
  <si>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</si>
  <si>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</si>
  <si>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</si>
  <si>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</si>
  <si>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</si>
  <si>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</si>
  <si>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</si>
  <si>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</si>
  <si>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</si>
  <si>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</si>
  <si>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</si>
  <si>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</si>
  <si>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</si>
  <si>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</si>
  <si>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</si>
  <si>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</si>
  <si>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</si>
  <si>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</si>
  <si>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</si>
  <si>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</si>
  <si>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</si>
  <si>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</si>
  <si>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</si>
  <si>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</si>
  <si>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</si>
  <si>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</si>
  <si>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</si>
  <si>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</si>
  <si>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</si>
  <si>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</si>
  <si>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</si>
  <si>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</si>
  <si>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</si>
  <si>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</si>
  <si>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</si>
  <si>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</si>
  <si>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</si>
  <si>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</si>
  <si>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</si>
  <si>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</si>
  <si>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</si>
  <si>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</si>
  <si>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</si>
  <si>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</si>
  <si>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</si>
  <si>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</si>
  <si>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</si>
  <si>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</si>
  <si>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</si>
  <si>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</si>
  <si>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</si>
  <si>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</si>
  <si>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</si>
  <si>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</si>
  <si>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</si>
  <si>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</si>
  <si>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</si>
  <si>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</si>
  <si>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</si>
  <si>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</si>
  <si>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</si>
  <si>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</si>
  <si>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</si>
  <si>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</si>
  <si>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</si>
  <si>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</si>
  <si>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</si>
  <si>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</si>
  <si>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</si>
  <si>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</si>
  <si>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</si>
  <si>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</si>
  <si>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</si>
  <si>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</si>
  <si>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</si>
  <si>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</si>
  <si>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</si>
  <si>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</si>
  <si>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</si>
  <si>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</si>
  <si>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</si>
  <si>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</si>
  <si>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</si>
  <si>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</si>
  <si>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</si>
  <si>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</si>
  <si>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</si>
  <si>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</si>
  <si>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</si>
  <si>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</si>
  <si>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</si>
  <si>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</si>
  <si>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</si>
  <si>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</si>
  <si>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</si>
  <si>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</si>
  <si>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</si>
  <si>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</si>
  <si>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</si>
  <si>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</si>
  <si>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</si>
  <si>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</si>
  <si>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</si>
  <si>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</si>
  <si>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</si>
  <si>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</si>
  <si>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</si>
  <si>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</si>
  <si>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</si>
  <si>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</si>
  <si>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福島県南会津町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</si>
  <si>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</si>
  <si>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</si>
  <si>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</si>
  <si>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</si>
  <si>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</si>
  <si>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</si>
  <si>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</si>
  <si>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</si>
  <si>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</si>
  <si>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</si>
  <si>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</si>
  <si>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</si>
  <si>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</si>
  <si>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</si>
  <si>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</si>
  <si>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</si>
  <si>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</si>
  <si>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</si>
  <si>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</si>
  <si>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</si>
  <si>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</si>
  <si>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</si>
  <si>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</si>
  <si>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</si>
  <si>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</si>
  <si>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</si>
  <si>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</si>
  <si>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</si>
  <si>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</si>
  <si>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</si>
  <si>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</si>
  <si>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</si>
  <si>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</si>
  <si>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</si>
  <si>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</si>
  <si>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</si>
  <si>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</si>
  <si>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</si>
  <si>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</si>
  <si>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</si>
  <si>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</si>
  <si>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</si>
  <si>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</si>
  <si>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</si>
  <si>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</si>
  <si>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</si>
  <si>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</si>
  <si>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</si>
  <si>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</si>
  <si>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</si>
  <si>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</si>
  <si>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</si>
  <si>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</si>
  <si>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</si>
  <si>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</si>
  <si>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</si>
  <si>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</si>
  <si>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</si>
  <si>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</si>
  <si>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</si>
  <si>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</si>
  <si>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</si>
  <si>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</si>
  <si>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</si>
  <si>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</si>
  <si>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</si>
  <si>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</si>
  <si>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</si>
  <si>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</si>
  <si>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</si>
  <si>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</si>
  <si>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</si>
  <si>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</si>
  <si>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</si>
  <si>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</si>
  <si>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</si>
  <si>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</si>
  <si>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</si>
  <si>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</si>
  <si>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</si>
  <si>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</si>
  <si>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</si>
  <si>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</si>
  <si>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</si>
  <si>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</si>
  <si>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</si>
  <si>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</si>
  <si>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</si>
  <si>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</si>
  <si>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</si>
  <si>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</si>
  <si>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</si>
  <si>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</si>
  <si>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</si>
  <si>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</si>
  <si>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</si>
  <si>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</si>
  <si>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</si>
  <si>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</si>
  <si>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</si>
  <si>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</si>
  <si>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</si>
  <si>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</si>
  <si>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</si>
  <si>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</si>
  <si>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</si>
  <si>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</si>
  <si>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</si>
  <si>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</si>
  <si>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</si>
  <si>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</si>
  <si>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</si>
  <si>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</si>
  <si>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</si>
  <si>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</si>
  <si>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</si>
  <si>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</si>
  <si>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</si>
  <si>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</si>
  <si>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</si>
  <si>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</si>
  <si>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</si>
  <si>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</si>
  <si>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</si>
  <si>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</si>
  <si>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</si>
  <si>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</si>
  <si>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</si>
  <si>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</si>
  <si>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</si>
  <si>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</si>
  <si>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</si>
  <si>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</si>
  <si>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</si>
  <si>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</si>
  <si>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</si>
  <si>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</si>
  <si>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</si>
  <si>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</si>
  <si>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</si>
  <si>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</si>
  <si>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</si>
  <si>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</si>
  <si>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</si>
  <si>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</si>
  <si>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</si>
  <si>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</si>
  <si>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</si>
  <si>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</si>
  <si>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</si>
  <si>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</si>
  <si>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</si>
  <si>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</si>
  <si>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</si>
  <si>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</si>
  <si>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</si>
  <si>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</si>
  <si>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</si>
  <si>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</si>
  <si>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</si>
  <si>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</si>
  <si>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</si>
  <si>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</si>
  <si>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</si>
  <si>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</si>
  <si>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</si>
  <si>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</si>
  <si>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</si>
  <si>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</si>
  <si>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</si>
  <si>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</si>
  <si>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</si>
  <si>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</si>
  <si>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</si>
  <si>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</si>
  <si>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</si>
  <si>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</si>
  <si>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</si>
  <si>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</si>
  <si>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</si>
  <si>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</si>
  <si>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</si>
  <si>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</si>
  <si>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</si>
  <si>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</si>
  <si>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</si>
  <si>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</si>
  <si>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</si>
  <si>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0.87</t>
  </si>
  <si>
    <t>▲ 1.28</t>
  </si>
  <si>
    <t>▲ 3.03</t>
  </si>
  <si>
    <t>一般会計</t>
  </si>
  <si>
    <t>水道事業会計</t>
  </si>
  <si>
    <t>介護保険特別会計</t>
  </si>
  <si>
    <t>下水道事業会計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</si>
  <si>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</si>
  <si>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</si>
  <si>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</si>
  <si>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</si>
  <si>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</si>
  <si>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</si>
  <si>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</si>
  <si>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</si>
  <si>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</si>
  <si>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</si>
  <si>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</si>
  <si>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</si>
  <si>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</si>
  <si>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t>
    <phoneticPr fontId="2"/>
  </si>
  <si>
    <t>南会津地方土地開発公社</t>
    <rPh sb="0" eb="5">
      <t>ミナミアイヅチホウ</t>
    </rPh>
    <rPh sb="5" eb="11">
      <t>トチカイハツコウシャ</t>
    </rPh>
    <phoneticPr fontId="2"/>
  </si>
  <si>
    <t>公益財団法人南会津町振興公社</t>
    <rPh sb="0" eb="6">
      <t>コウエキザイダンホウジン</t>
    </rPh>
    <rPh sb="6" eb="9">
      <t>ミナミアイヅ</t>
    </rPh>
    <rPh sb="9" eb="10">
      <t>マチ</t>
    </rPh>
    <rPh sb="10" eb="14">
      <t>シンコウコウシャ</t>
    </rPh>
    <phoneticPr fontId="2"/>
  </si>
  <si>
    <t>株式会社みなみあいづ</t>
    <rPh sb="0" eb="4">
      <t>カブシキガイシャ</t>
    </rPh>
    <phoneticPr fontId="2"/>
  </si>
  <si>
    <t>会津高原たていわ農産</t>
    <rPh sb="0" eb="4">
      <t>アイヅコウゲン</t>
    </rPh>
    <rPh sb="8" eb="10">
      <t>ノウサン</t>
    </rPh>
    <phoneticPr fontId="2"/>
  </si>
  <si>
    <t>有限会社　伊南の郷</t>
    <rPh sb="0" eb="4">
      <t>ユウゲンガイシャ</t>
    </rPh>
    <rPh sb="5" eb="7">
      <t>イナ</t>
    </rPh>
    <rPh sb="8" eb="9">
      <t>サト</t>
    </rPh>
    <phoneticPr fontId="2"/>
  </si>
  <si>
    <t>-</t>
    <phoneticPr fontId="2"/>
  </si>
  <si>
    <t>-</t>
    <phoneticPr fontId="2"/>
  </si>
  <si>
    <t>-</t>
    <phoneticPr fontId="2"/>
  </si>
  <si>
    <t>-</t>
    <phoneticPr fontId="2"/>
  </si>
  <si>
    <t>-</t>
    <phoneticPr fontId="2"/>
  </si>
  <si>
    <t>南会津地方環境衛生組合</t>
    <rPh sb="0" eb="11">
      <t>ミナミアイヅチホウカンキョウエイセイクミアイ</t>
    </rPh>
    <phoneticPr fontId="2"/>
  </si>
  <si>
    <t>南会津地方広域市町村圏組合　一般会計</t>
    <rPh sb="0" eb="11">
      <t>ミナミアイヅチホウコウイキシチョウソンケン</t>
    </rPh>
    <rPh sb="11" eb="13">
      <t>クミアイ</t>
    </rPh>
    <rPh sb="14" eb="18">
      <t>イッパンカイケイ</t>
    </rPh>
    <phoneticPr fontId="2"/>
  </si>
  <si>
    <t>福島県市町村総合事務組合　一般会計</t>
    <rPh sb="0" eb="3">
      <t>フクシマケン</t>
    </rPh>
    <rPh sb="3" eb="6">
      <t>シチョウソン</t>
    </rPh>
    <rPh sb="6" eb="8">
      <t>ソウゴウ</t>
    </rPh>
    <rPh sb="8" eb="12">
      <t>ジムクミアイ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</si>
  <si>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</si>
  <si>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12">
      <t>ソウゴウジムクミアイ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</si>
  <si>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12">
      <t>ソウゴウジムクミアイ</t>
    </rPh>
    <rPh sb="13" eb="16">
      <t>ヒジョウキン</t>
    </rPh>
    <rPh sb="16" eb="18">
      <t>ショクイン</t>
    </rPh>
    <rPh sb="18" eb="24">
      <t>コウムサイガイホショウ</t>
    </rPh>
    <rPh sb="24" eb="28">
      <t>トクベツカイケイ</t>
    </rPh>
    <phoneticPr fontId="2"/>
  </si>
  <si>
    <t>福島県市町村総合事務組合　自治会館管理特別会計</t>
    <rPh sb="0" eb="3">
      <t>フクシマケン</t>
    </rPh>
    <rPh sb="3" eb="12">
      <t>シチョウソンソウゴウジムクミアイ</t>
    </rPh>
    <rPh sb="13" eb="17">
      <t>ジチカイカン</t>
    </rPh>
    <rPh sb="17" eb="19">
      <t>カンリ</t>
    </rPh>
    <rPh sb="19" eb="23">
      <t>トクベツカイケイ</t>
    </rPh>
    <phoneticPr fontId="2"/>
  </si>
  <si>
    <t>福島県後期高齢者医療広域連合　一般会計</t>
    <rPh sb="0" eb="3">
      <t>フクシマケン</t>
    </rPh>
    <rPh sb="3" eb="8">
      <t>コウキコウレイシャ</t>
    </rPh>
    <rPh sb="8" eb="10">
      <t>イリョウ</t>
    </rPh>
    <rPh sb="10" eb="14">
      <t>コウイキレンゴウ</t>
    </rPh>
    <rPh sb="15" eb="19">
      <t>イッパンカイケイ</t>
    </rPh>
    <phoneticPr fontId="2"/>
  </si>
  <si>
    <t>福島県後期高齢者医療広域連合　後期高齢者医療特別会計</t>
    <rPh sb="0" eb="3">
      <t>フクシマケン</t>
    </rPh>
    <rPh sb="3" eb="10">
      <t>コウキコウレイシャイリョウ</t>
    </rPh>
    <rPh sb="10" eb="14">
      <t>コウイキレンゴウ</t>
    </rPh>
    <rPh sb="15" eb="20">
      <t>コウキコウレイシャ</t>
    </rPh>
    <rPh sb="20" eb="22">
      <t>イリョウ</t>
    </rPh>
    <rPh sb="22" eb="26">
      <t>トクベツカイケイ</t>
    </rPh>
    <phoneticPr fontId="2"/>
  </si>
  <si>
    <t>(当該欄に積立額が多い上位５基金の基金名を入力して下さい(R03年度末現在))　ふるさとづくり基金</t>
    <rPh sb="47" eb="49">
      <t>キキン</t>
    </rPh>
    <phoneticPr fontId="5"/>
  </si>
  <si>
    <t>(当該欄に積立額が多い上位５基金の基金名を入力して下さい(R03年度末現在))　地域づくり振興基金</t>
    <rPh sb="40" eb="42">
      <t>チイキ</t>
    </rPh>
    <rPh sb="45" eb="47">
      <t>シンコウ</t>
    </rPh>
    <rPh sb="47" eb="49">
      <t>キキン</t>
    </rPh>
    <phoneticPr fontId="5"/>
  </si>
  <si>
    <t>(当該欄に積立額が多い上位５基金の基金名を入力して下さい(R03年度末現在))　公共施設等整備基金</t>
    <rPh sb="40" eb="42">
      <t>コウキョウ</t>
    </rPh>
    <rPh sb="42" eb="44">
      <t>シセツ</t>
    </rPh>
    <rPh sb="44" eb="45">
      <t>トウ</t>
    </rPh>
    <rPh sb="45" eb="47">
      <t>セイビ</t>
    </rPh>
    <rPh sb="47" eb="49">
      <t>キキン</t>
    </rPh>
    <phoneticPr fontId="5"/>
  </si>
  <si>
    <t>(当該欄に積立額が多い上位５基金の基金名を入力して下さい(R03年度末現在))　ふれあい福祉基金</t>
    <rPh sb="44" eb="46">
      <t>フクシ</t>
    </rPh>
    <rPh sb="46" eb="48">
      <t>キキン</t>
    </rPh>
    <phoneticPr fontId="5"/>
  </si>
  <si>
    <t>(当該欄に積立額が多い上位５基金の基金名を入力して下さい(R03年度末現在))　過疎地域持続的発展事業基金</t>
    <rPh sb="40" eb="42">
      <t>カソ</t>
    </rPh>
    <rPh sb="42" eb="44">
      <t>チイキ</t>
    </rPh>
    <rPh sb="44" eb="46">
      <t>ジゾク</t>
    </rPh>
    <rPh sb="46" eb="47">
      <t>テキ</t>
    </rPh>
    <rPh sb="47" eb="49">
      <t>ハッテン</t>
    </rPh>
    <rPh sb="49" eb="51">
      <t>ジギョウ</t>
    </rPh>
    <rPh sb="51" eb="53">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</si>
  <si>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</si>
  <si>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</si>
  <si>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</si>
  <si>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令和元年度にかけて急増して以降、横ばいが続いているが、有形固定資産減価償却率は年々増加傾向にある。平成30年度から令和元年度にかけて着目すると、将来負担比率が増加するとともに有形固定資産減価償却率も増加していることから、新たな有形固定資産整備にかかる将来負担額の増加より、保有する有形固定資産の老朽化が著しいことが分かる。
　当町が４町村の合併団体であることと、広大な面積を有することにより、同種の老朽化した公共施設が複数存在することで、有形固定資産額及び減価償却累計額が大きくなっていることから、公共施設の更新が数値に与える影響が小さい。公共施設等総合管理計画に基づく計画的な施設の更新のみならず、除却等による保有資産の整理も重要となっている。</t>
    <rPh sb="171" eb="173">
      <t>トウチョウ</t>
    </rPh>
    <rPh sb="175" eb="177">
      <t>チョウソン</t>
    </rPh>
    <rPh sb="178" eb="182">
      <t>ガッペイダンタイ</t>
    </rPh>
    <rPh sb="189" eb="191">
      <t>コウダイ</t>
    </rPh>
    <rPh sb="192" eb="194">
      <t>メンセキ</t>
    </rPh>
    <rPh sb="195" eb="196">
      <t>ユウ</t>
    </rPh>
    <rPh sb="204" eb="206">
      <t>ドウシュ</t>
    </rPh>
    <rPh sb="207" eb="210">
      <t>ロウキュウカ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</si>
  <si>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</si>
  <si>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</si>
  <si>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</si>
  <si>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</si>
  <si>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</si>
  <si>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</si>
  <si>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令和元年度にかけて急増して以降、横ばいが続いているが、実質公債費比率は令和元年度以降増加傾向にある。類似団体内平均値と比較すると、実質公債費比率は下回っているものの、将来負担比率は大きく上回っており、有形固定資産の保有・更新状況等が類似団体内でも特異であることが考えられる。
　今後、当町における老朽化した有形固定資産の改修等に加え、一部事務組合における施設改修等も控えていることから、将来負担比率の増加が想定される。一部事務組合における起債充当事業に注視しつつ、地方債充当計画のローリングを行い、将来負担比率の急激な増加を抑制していく必要がある。</t>
    <rPh sb="1" eb="3">
      <t>ショウライ</t>
    </rPh>
    <rPh sb="3" eb="5">
      <t>フタン</t>
    </rPh>
    <rPh sb="5" eb="7">
      <t>ヒリツ</t>
    </rPh>
    <rPh sb="8" eb="10">
      <t>レイワ</t>
    </rPh>
    <rPh sb="10" eb="13">
      <t>ガンネンド</t>
    </rPh>
    <rPh sb="17" eb="19">
      <t>キュウゾウ</t>
    </rPh>
    <rPh sb="21" eb="23">
      <t>イコウ</t>
    </rPh>
    <rPh sb="24" eb="25">
      <t>ヨコ</t>
    </rPh>
    <rPh sb="28" eb="29">
      <t>ツヅ</t>
    </rPh>
    <rPh sb="35" eb="42">
      <t>ジッシツコウサイヒヒリツ</t>
    </rPh>
    <rPh sb="43" eb="45">
      <t>レイワ</t>
    </rPh>
    <rPh sb="45" eb="48">
      <t>ガンネンド</t>
    </rPh>
    <rPh sb="48" eb="50">
      <t>イコウ</t>
    </rPh>
    <rPh sb="50" eb="54">
      <t>ゾウカケイコウ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</si>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</sst>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98899</c:v>
                </c:pt>
                <c:pt idx="1">
                  <c:v>96462</c:v>
                </c:pt>
                <c:pt idx="2">
                  <c:v>83103</c:v>
                </c:pt>
                <c:pt idx="3">
                  <c:v>94796</c:v>
                </c:pt>
                <c:pt idx="4">
                  <c:v>85942</c:v>
                </c:pt>
              </c:numCache>
            </c:numRef>
          </c:val>
          <c:smooth val="0"/>
          <c:extLst>
            <c:ext xmlns:c16="http://schemas.microsoft.com/office/drawing/2014/chart" uri="{C3380CC4-5D6E-409C-BE32-E72D297353CC}">
              <c16:uniqueId val="{00000000-54F7-4EB5-9174-E1A178256D8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189589</c:v>
                </c:pt>
                <c:pt idx="1">
                  <c:v>177309</c:v>
                </c:pt>
                <c:pt idx="2">
                  <c:v>133649</c:v>
                </c:pt>
                <c:pt idx="3">
                  <c:v>205119</c:v>
                </c:pt>
                <c:pt idx="4">
                  <c:v>147049</c:v>
                </c:pt>
              </c:numCache>
            </c:numRef>
          </c:val>
          <c:smooth val="0"/>
          <c:extLst>
            <c:ext xmlns:c16="http://schemas.microsoft.com/office/drawing/2014/chart" uri="{C3380CC4-5D6E-409C-BE32-E72D297353CC}">
              <c16:uniqueId val="{00000001-54F7-4EB5-9174-E1A178256D8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4.59</c:v>
                </c:pt>
                <c:pt idx="1">
                  <c:v>4.9400000000000004</c:v>
                </c:pt>
                <c:pt idx="2">
                  <c:v>5</c:v>
                </c:pt>
                <c:pt idx="3">
                  <c:v>4.32</c:v>
                </c:pt>
                <c:pt idx="4">
                  <c:v>4.71</c:v>
                </c:pt>
              </c:numCache>
            </c:numRef>
          </c:val>
          <c:extLst>
            <c:ext xmlns:c16="http://schemas.microsoft.com/office/drawing/2014/chart" uri="{C3380CC4-5D6E-409C-BE32-E72D297353CC}">
              <c16:uniqueId val="{00000000-BF27-4BA4-AFBE-B8CCE4685A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21.54</c:v>
                </c:pt>
                <c:pt idx="1">
                  <c:v>20.21</c:v>
                </c:pt>
                <c:pt idx="2">
                  <c:v>17.46</c:v>
                </c:pt>
                <c:pt idx="3">
                  <c:v>19.37</c:v>
                </c:pt>
                <c:pt idx="4">
                  <c:v>20.73</c:v>
                </c:pt>
              </c:numCache>
            </c:numRef>
          </c:val>
          <c:extLst>
            <c:ext xmlns:c16="http://schemas.microsoft.com/office/drawing/2014/chart" uri="{C3380CC4-5D6E-409C-BE32-E72D297353CC}">
              <c16:uniqueId val="{00000001-BF27-4BA4-AFBE-B8CCE4685A2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-0.87</c:v>
                </c:pt>
                <c:pt idx="1">
                  <c:v>-1.28</c:v>
                </c:pt>
                <c:pt idx="2">
                  <c:v>-3.03</c:v>
                </c:pt>
                <c:pt idx="3">
                  <c:v>1.53</c:v>
                </c:pt>
                <c:pt idx="4">
                  <c:v>2.63</c:v>
                </c:pt>
              </c:numCache>
            </c:numRef>
          </c:val>
          <c:smooth val="0"/>
          <c:extLst>
            <c:ext xmlns:c16="http://schemas.microsoft.com/office/drawing/2014/chart" uri="{C3380CC4-5D6E-409C-BE32-E72D297353CC}">
              <c16:uniqueId val="{00000002-BF27-4BA4-AFBE-B8CCE4685A2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0.61</c:v>
                </c:pt>
                <c:pt idx="2">
                  <c:v>#N/A</c:v>
                </c:pt>
                <c:pt idx="3">
                  <c:v>0.69</c:v>
                </c:pt>
                <c:pt idx="4">
                  <c:v>#N/A</c:v>
                </c:pt>
                <c:pt idx="5">
                  <c:v>0.8</c:v>
                </c:pt>
                <c:pt idx="6">
                  <c:v>#N/A</c:v>
                </c:pt>
                <c:pt idx="7">
                  <c:v>1.18</c:v>
                </c:pt>
                <c:pt idx="8">
                  <c:v>0</c:v>
                </c:pt>
                <c:pt idx="9">
                  <c:v>0</c:v>
                </c:pt>
              </c:numCache>
            </c:numRef>
          </c:val>
          <c:extLst>
            <c:ext xmlns:c16="http://schemas.microsoft.com/office/drawing/2014/chart" uri="{C3380CC4-5D6E-409C-BE32-E72D297353CC}">
              <c16:uniqueId val="{00000000-A18A-45BD-AC35-0B9D97E26A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18A-45BD-AC35-0B9D97E26A3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18A-45BD-AC35-0B9D97E26A3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18A-45BD-AC35-0B9D97E26A3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0.01</c:v>
                </c:pt>
                <c:pt idx="4">
                  <c:v>#N/A</c:v>
                </c:pt>
                <c:pt idx="5">
                  <c:v>0.02</c:v>
                </c:pt>
                <c:pt idx="6">
                  <c:v>#N/A</c:v>
                </c:pt>
                <c:pt idx="7">
                  <c:v>0.02</c:v>
                </c:pt>
                <c:pt idx="8">
                  <c:v>#N/A</c:v>
                </c:pt>
                <c:pt idx="9">
                  <c:v>0.04</c:v>
                </c:pt>
              </c:numCache>
            </c:numRef>
          </c:val>
          <c:extLst>
            <c:ext xmlns:c16="http://schemas.microsoft.com/office/drawing/2014/chart" uri="{C3380CC4-5D6E-409C-BE32-E72D297353CC}">
              <c16:uniqueId val="{00000004-A18A-45BD-AC35-0B9D97E26A3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0.09</c:v>
                </c:pt>
                <c:pt idx="2">
                  <c:v>#N/A</c:v>
                </c:pt>
                <c:pt idx="3">
                  <c:v>0.15</c:v>
                </c:pt>
                <c:pt idx="4">
                  <c:v>#N/A</c:v>
                </c:pt>
                <c:pt idx="5">
                  <c:v>1.07</c:v>
                </c:pt>
                <c:pt idx="6">
                  <c:v>#N/A</c:v>
                </c:pt>
                <c:pt idx="7">
                  <c:v>0.55000000000000004</c:v>
                </c:pt>
                <c:pt idx="8">
                  <c:v>#N/A</c:v>
                </c:pt>
                <c:pt idx="9">
                  <c:v>0.34</c:v>
                </c:pt>
              </c:numCache>
            </c:numRef>
          </c:val>
          <c:extLst>
            <c:ext xmlns:c16="http://schemas.microsoft.com/office/drawing/2014/chart" uri="{C3380CC4-5D6E-409C-BE32-E72D297353CC}">
              <c16:uniqueId val="{00000005-A18A-45BD-AC35-0B9D97E26A30}"/>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1.06</c:v>
                </c:pt>
              </c:numCache>
            </c:numRef>
          </c:val>
          <c:extLst>
            <c:ext xmlns:c16="http://schemas.microsoft.com/office/drawing/2014/chart" uri="{C3380CC4-5D6E-409C-BE32-E72D297353CC}">
              <c16:uniqueId val="{00000006-A18A-45BD-AC35-0B9D97E26A3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0.44</c:v>
                </c:pt>
                <c:pt idx="2">
                  <c:v>#N/A</c:v>
                </c:pt>
                <c:pt idx="3">
                  <c:v>0.43</c:v>
                </c:pt>
                <c:pt idx="4">
                  <c:v>#N/A</c:v>
                </c:pt>
                <c:pt idx="5">
                  <c:v>0.22</c:v>
                </c:pt>
                <c:pt idx="6">
                  <c:v>#N/A</c:v>
                </c:pt>
                <c:pt idx="7">
                  <c:v>0.4</c:v>
                </c:pt>
                <c:pt idx="8">
                  <c:v>#N/A</c:v>
                </c:pt>
                <c:pt idx="9">
                  <c:v>1.34</c:v>
                </c:pt>
              </c:numCache>
            </c:numRef>
          </c:val>
          <c:extLst>
            <c:ext xmlns:c16="http://schemas.microsoft.com/office/drawing/2014/chart" uri="{C3380CC4-5D6E-409C-BE32-E72D297353CC}">
              <c16:uniqueId val="{00000007-A18A-45BD-AC35-0B9D97E26A3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3.37</c:v>
                </c:pt>
                <c:pt idx="2">
                  <c:v>#N/A</c:v>
                </c:pt>
                <c:pt idx="3">
                  <c:v>0.81</c:v>
                </c:pt>
                <c:pt idx="4">
                  <c:v>#N/A</c:v>
                </c:pt>
                <c:pt idx="5">
                  <c:v>0.78</c:v>
                </c:pt>
                <c:pt idx="6">
                  <c:v>#N/A</c:v>
                </c:pt>
                <c:pt idx="7">
                  <c:v>0.65</c:v>
                </c:pt>
                <c:pt idx="8">
                  <c:v>#N/A</c:v>
                </c:pt>
                <c:pt idx="9">
                  <c:v>3.52</c:v>
                </c:pt>
              </c:numCache>
            </c:numRef>
          </c:val>
          <c:extLst>
            <c:ext xmlns:c16="http://schemas.microsoft.com/office/drawing/2014/chart" uri="{C3380CC4-5D6E-409C-BE32-E72D297353CC}">
              <c16:uniqueId val="{00000008-A18A-45BD-AC35-0B9D97E26A3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4.58</c:v>
                </c:pt>
                <c:pt idx="2">
                  <c:v>#N/A</c:v>
                </c:pt>
                <c:pt idx="3">
                  <c:v>4.9400000000000004</c:v>
                </c:pt>
                <c:pt idx="4">
                  <c:v>#N/A</c:v>
                </c:pt>
                <c:pt idx="5">
                  <c:v>4.99</c:v>
                </c:pt>
                <c:pt idx="6">
                  <c:v>#N/A</c:v>
                </c:pt>
                <c:pt idx="7">
                  <c:v>4.3099999999999996</c:v>
                </c:pt>
                <c:pt idx="8">
                  <c:v>#N/A</c:v>
                </c:pt>
                <c:pt idx="9">
                  <c:v>4.71</c:v>
                </c:pt>
              </c:numCache>
            </c:numRef>
          </c:val>
          <c:extLst>
            <c:ext xmlns:c16="http://schemas.microsoft.com/office/drawing/2014/chart" uri="{C3380CC4-5D6E-409C-BE32-E72D297353CC}">
              <c16:uniqueId val="{00000009-A18A-45BD-AC35-0B9D97E26A3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1587</c:v>
                </c:pt>
                <c:pt idx="5">
                  <c:v>1625</c:v>
                </c:pt>
                <c:pt idx="8">
                  <c:v>1582</c:v>
                </c:pt>
                <c:pt idx="11">
                  <c:v>1519</c:v>
                </c:pt>
                <c:pt idx="14">
                  <c:v>1495</c:v>
                </c:pt>
              </c:numCache>
            </c:numRef>
          </c:val>
          <c:extLst>
            <c:ext xmlns:c16="http://schemas.microsoft.com/office/drawing/2014/chart" uri="{C3380CC4-5D6E-409C-BE32-E72D297353CC}">
              <c16:uniqueId val="{00000000-90E4-4EA2-88A8-ECF678E9BB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0E4-4EA2-88A8-ECF678E9BB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c:v>
                </c:pt>
                <c:pt idx="3">
                  <c:v>7</c:v>
                </c:pt>
                <c:pt idx="6">
                  <c:v>7</c:v>
                </c:pt>
                <c:pt idx="9">
                  <c:v>32</c:v>
                </c:pt>
                <c:pt idx="12">
                  <c:v>30</c:v>
                </c:pt>
              </c:numCache>
            </c:numRef>
          </c:val>
          <c:extLst>
            <c:ext xmlns:c16="http://schemas.microsoft.com/office/drawing/2014/chart" uri="{C3380CC4-5D6E-409C-BE32-E72D297353CC}">
              <c16:uniqueId val="{00000002-90E4-4EA2-88A8-ECF678E9BB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c:v>
                </c:pt>
                <c:pt idx="3">
                  <c:v>-5</c:v>
                </c:pt>
                <c:pt idx="6">
                  <c:v>-5</c:v>
                </c:pt>
                <c:pt idx="9">
                  <c:v>-3</c:v>
                </c:pt>
                <c:pt idx="12">
                  <c:v>0</c:v>
                </c:pt>
              </c:numCache>
            </c:numRef>
          </c:val>
          <c:extLst>
            <c:ext xmlns:c16="http://schemas.microsoft.com/office/drawing/2014/chart" uri="{C3380CC4-5D6E-409C-BE32-E72D297353CC}">
              <c16:uniqueId val="{00000003-90E4-4EA2-88A8-ECF678E9BB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396</c:v>
                </c:pt>
                <c:pt idx="3">
                  <c:v>349</c:v>
                </c:pt>
                <c:pt idx="6">
                  <c:v>345</c:v>
                </c:pt>
                <c:pt idx="9">
                  <c:v>353</c:v>
                </c:pt>
                <c:pt idx="12">
                  <c:v>358</c:v>
                </c:pt>
              </c:numCache>
            </c:numRef>
          </c:val>
          <c:extLst>
            <c:ext xmlns:c16="http://schemas.microsoft.com/office/drawing/2014/chart" uri="{C3380CC4-5D6E-409C-BE32-E72D297353CC}">
              <c16:uniqueId val="{00000004-90E4-4EA2-88A8-ECF678E9BB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E4-4EA2-88A8-ECF678E9BB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E4-4EA2-88A8-ECF678E9BB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1568</c:v>
                </c:pt>
                <c:pt idx="3">
                  <c:v>1605</c:v>
                </c:pt>
                <c:pt idx="6">
                  <c:v>1591</c:v>
                </c:pt>
                <c:pt idx="9">
                  <c:v>1546</c:v>
                </c:pt>
                <c:pt idx="12">
                  <c:v>1549</c:v>
                </c:pt>
              </c:numCache>
            </c:numRef>
          </c:val>
          <c:extLst>
            <c:ext xmlns:c16="http://schemas.microsoft.com/office/drawing/2014/chart" uri="{C3380CC4-5D6E-409C-BE32-E72D297353CC}">
              <c16:uniqueId val="{00000007-90E4-4EA2-88A8-ECF678E9BB6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378</c:v>
                </c:pt>
                <c:pt idx="2">
                  <c:v>#N/A</c:v>
                </c:pt>
                <c:pt idx="3">
                  <c:v>#N/A</c:v>
                </c:pt>
                <c:pt idx="4">
                  <c:v>331</c:v>
                </c:pt>
                <c:pt idx="5">
                  <c:v>#N/A</c:v>
                </c:pt>
                <c:pt idx="6">
                  <c:v>#N/A</c:v>
                </c:pt>
                <c:pt idx="7">
                  <c:v>356</c:v>
                </c:pt>
                <c:pt idx="8">
                  <c:v>#N/A</c:v>
                </c:pt>
                <c:pt idx="9">
                  <c:v>#N/A</c:v>
                </c:pt>
                <c:pt idx="10">
                  <c:v>409</c:v>
                </c:pt>
                <c:pt idx="11">
                  <c:v>#N/A</c:v>
                </c:pt>
                <c:pt idx="12">
                  <c:v>#N/A</c:v>
                </c:pt>
                <c:pt idx="13">
                  <c:v>442</c:v>
                </c:pt>
                <c:pt idx="14">
                  <c:v>#N/A</c:v>
                </c:pt>
              </c:numCache>
            </c:numRef>
          </c:val>
          <c:smooth val="0"/>
          <c:extLst>
            <c:ext xmlns:c16="http://schemas.microsoft.com/office/drawing/2014/chart" uri="{C3380CC4-5D6E-409C-BE32-E72D297353CC}">
              <c16:uniqueId val="{00000008-90E4-4EA2-88A8-ECF678E9BB6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15045</c:v>
                </c:pt>
                <c:pt idx="5">
                  <c:v>14906</c:v>
                </c:pt>
                <c:pt idx="8">
                  <c:v>14560</c:v>
                </c:pt>
                <c:pt idx="11">
                  <c:v>15058</c:v>
                </c:pt>
                <c:pt idx="14">
                  <c:v>14517</c:v>
                </c:pt>
              </c:numCache>
            </c:numRef>
          </c:val>
          <c:extLst>
            <c:ext xmlns:c16="http://schemas.microsoft.com/office/drawing/2014/chart" uri="{C3380CC4-5D6E-409C-BE32-E72D297353CC}">
              <c16:uniqueId val="{00000000-062B-46F7-973F-AC54425BBF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82</c:v>
                </c:pt>
                <c:pt idx="5">
                  <c:v>61</c:v>
                </c:pt>
                <c:pt idx="8">
                  <c:v>42</c:v>
                </c:pt>
                <c:pt idx="11">
                  <c:v>25</c:v>
                </c:pt>
                <c:pt idx="14">
                  <c:v>15</c:v>
                </c:pt>
              </c:numCache>
            </c:numRef>
          </c:val>
          <c:extLst>
            <c:ext xmlns:c16="http://schemas.microsoft.com/office/drawing/2014/chart" uri="{C3380CC4-5D6E-409C-BE32-E72D297353CC}">
              <c16:uniqueId val="{00000001-062B-46F7-973F-AC54425BBF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4896</c:v>
                </c:pt>
                <c:pt idx="5">
                  <c:v>4799</c:v>
                </c:pt>
                <c:pt idx="8">
                  <c:v>4489</c:v>
                </c:pt>
                <c:pt idx="11">
                  <c:v>4734</c:v>
                </c:pt>
                <c:pt idx="14">
                  <c:v>5052</c:v>
                </c:pt>
              </c:numCache>
            </c:numRef>
          </c:val>
          <c:extLst>
            <c:ext xmlns:c16="http://schemas.microsoft.com/office/drawing/2014/chart" uri="{C3380CC4-5D6E-409C-BE32-E72D297353CC}">
              <c16:uniqueId val="{00000002-062B-46F7-973F-AC54425BBF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62B-46F7-973F-AC54425BBF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62B-46F7-973F-AC54425BBF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62B-46F7-973F-AC54425BBF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1958</c:v>
                </c:pt>
                <c:pt idx="3">
                  <c:v>1912</c:v>
                </c:pt>
                <c:pt idx="6">
                  <c:v>1881</c:v>
                </c:pt>
                <c:pt idx="9">
                  <c:v>1813</c:v>
                </c:pt>
                <c:pt idx="12">
                  <c:v>1736</c:v>
                </c:pt>
              </c:numCache>
            </c:numRef>
          </c:val>
          <c:extLst>
            <c:ext xmlns:c16="http://schemas.microsoft.com/office/drawing/2014/chart" uri="{C3380CC4-5D6E-409C-BE32-E72D297353CC}">
              <c16:uniqueId val="{00000006-062B-46F7-973F-AC54425BBF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62B-46F7-973F-AC54425BBF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4064</c:v>
                </c:pt>
                <c:pt idx="3">
                  <c:v>3779</c:v>
                </c:pt>
                <c:pt idx="6">
                  <c:v>3299</c:v>
                </c:pt>
                <c:pt idx="9">
                  <c:v>3170</c:v>
                </c:pt>
                <c:pt idx="12">
                  <c:v>3048</c:v>
                </c:pt>
              </c:numCache>
            </c:numRef>
          </c:val>
          <c:extLst>
            <c:ext xmlns:c16="http://schemas.microsoft.com/office/drawing/2014/chart" uri="{C3380CC4-5D6E-409C-BE32-E72D297353CC}">
              <c16:uniqueId val="{00000008-062B-46F7-973F-AC54425BBF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15</c:v>
                </c:pt>
                <c:pt idx="3">
                  <c:v>9</c:v>
                </c:pt>
                <c:pt idx="6">
                  <c:v>122</c:v>
                </c:pt>
                <c:pt idx="9">
                  <c:v>89</c:v>
                </c:pt>
                <c:pt idx="12">
                  <c:v>59</c:v>
                </c:pt>
              </c:numCache>
            </c:numRef>
          </c:val>
          <c:extLst>
            <c:ext xmlns:c16="http://schemas.microsoft.com/office/drawing/2014/chart" uri="{C3380CC4-5D6E-409C-BE32-E72D297353CC}">
              <c16:uniqueId val="{00000009-062B-46F7-973F-AC54425BBF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15569</c:v>
                </c:pt>
                <c:pt idx="3">
                  <c:v>15733</c:v>
                </c:pt>
                <c:pt idx="6">
                  <c:v>15978</c:v>
                </c:pt>
                <c:pt idx="9">
                  <c:v>16951</c:v>
                </c:pt>
                <c:pt idx="12">
                  <c:v>16976</c:v>
                </c:pt>
              </c:numCache>
            </c:numRef>
          </c:val>
          <c:extLst>
            <c:ext xmlns:c16="http://schemas.microsoft.com/office/drawing/2014/chart" uri="{C3380CC4-5D6E-409C-BE32-E72D297353CC}">
              <c16:uniqueId val="{0000000A-062B-46F7-973F-AC54425BBFF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1583</c:v>
                </c:pt>
                <c:pt idx="2">
                  <c:v>#N/A</c:v>
                </c:pt>
                <c:pt idx="3">
                  <c:v>#N/A</c:v>
                </c:pt>
                <c:pt idx="4">
                  <c:v>1667</c:v>
                </c:pt>
                <c:pt idx="5">
                  <c:v>#N/A</c:v>
                </c:pt>
                <c:pt idx="6">
                  <c:v>#N/A</c:v>
                </c:pt>
                <c:pt idx="7">
                  <c:v>2189</c:v>
                </c:pt>
                <c:pt idx="8">
                  <c:v>#N/A</c:v>
                </c:pt>
                <c:pt idx="9">
                  <c:v>#N/A</c:v>
                </c:pt>
                <c:pt idx="10">
                  <c:v>2206</c:v>
                </c:pt>
                <c:pt idx="11">
                  <c:v>#N/A</c:v>
                </c:pt>
                <c:pt idx="12">
                  <c:v>#N/A</c:v>
                </c:pt>
                <c:pt idx="13">
                  <c:v>2235</c:v>
                </c:pt>
                <c:pt idx="14">
                  <c:v>#N/A</c:v>
                </c:pt>
              </c:numCache>
            </c:numRef>
          </c:val>
          <c:smooth val="0"/>
          <c:extLst>
            <c:ext xmlns:c16="http://schemas.microsoft.com/office/drawing/2014/chart" uri="{C3380CC4-5D6E-409C-BE32-E72D297353CC}">
              <c16:uniqueId val="{0000000B-062B-46F7-973F-AC54425BBFF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1422</c:v>
                </c:pt>
                <c:pt idx="1">
                  <c:v>1598</c:v>
                </c:pt>
                <c:pt idx="2">
                  <c:v>1777</c:v>
                </c:pt>
              </c:numCache>
            </c:numRef>
          </c:val>
          <c:extLst>
            <c:ext xmlns:c16="http://schemas.microsoft.com/office/drawing/2014/chart" uri="{C3380CC4-5D6E-409C-BE32-E72D297353CC}">
              <c16:uniqueId val="{00000000-D4EB-49A9-B745-E997722EC0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669</c:v>
                </c:pt>
                <c:pt idx="1">
                  <c:v>640</c:v>
                </c:pt>
                <c:pt idx="2">
                  <c:v>685</c:v>
                </c:pt>
              </c:numCache>
            </c:numRef>
          </c:val>
          <c:extLst>
            <c:ext xmlns:c16="http://schemas.microsoft.com/office/drawing/2014/chart" uri="{C3380CC4-5D6E-409C-BE32-E72D297353CC}">
              <c16:uniqueId val="{00000001-D4EB-49A9-B745-E997722EC0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3459</c:v>
                </c:pt>
                <c:pt idx="1">
                  <c:v>3507</c:v>
                </c:pt>
                <c:pt idx="2">
                  <c:v>3482</c:v>
                </c:pt>
              </c:numCache>
            </c:numRef>
          </c:val>
          <c:extLst>
            <c:ext xmlns:c16="http://schemas.microsoft.com/office/drawing/2014/chart" uri="{C3380CC4-5D6E-409C-BE32-E72D297353CC}">
              <c16:uniqueId val="{00000002-D4EB-49A9-B745-E997722EC0B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{6FAA7807-FCC4-49E1-B0EE-3171C70BDA42}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322-4CAC-8DFC-4049C7D9A16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{A4036670-AED1-4178-B039-D12F03F3A8A3}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22-4CAC-8DFC-4049C7D9A16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{D175576B-E456-48DF-84EE-713E631F460E}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22-4CAC-8DFC-4049C7D9A16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{D80F70B3-7FEA-4200-B172-21100333784F}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22-4CAC-8DFC-4049C7D9A16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{18EEB992-ABE2-4178-BCCF-EE68617C116C}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22-4CAC-8DFC-4049C7D9A16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{2D3E737D-056B-4FB0-8DE0-CCEB068E76DF}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322-4CAC-8DFC-4049C7D9A16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{385D1D53-8315-4384-8E7A-E661D33724E4}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322-4CAC-8DFC-4049C7D9A16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{4402090A-062E-4BE8-8B57-BC102BE6B1D5}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322-4CAC-8DFC-4049C7D9A16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{A88AF38B-FA4D-43EA-9937-DD131F764976}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322-4CAC-8DFC-4049C7D9A16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72.099999999999994</c:v>
                </c:pt>
                <c:pt idx="8">
                  <c:v>70.599999999999994</c:v>
                </c:pt>
                <c:pt idx="16">
                  <c:v>71.7</c:v>
                </c:pt>
                <c:pt idx="24">
                  <c:v>73.099999999999994</c:v>
                </c:pt>
                <c:pt idx="32">
                  <c:v>73.8</c:v>
                </c:pt>
              </c:numCache>
            </c:numRef>
          </c:xVal>
          <c:yVal>
            <c:numRef>
              <c:f>公会計指標分析・財政指標組合せ分析表!$BP$51:$DC$51</c:f>
              <c:numCache>
                <c:formatCode>#,##0.0;"▲ "#,##0.0</c:formatCode>
                <c:ptCount val="40"/>
                <c:pt idx="0">
                  <c:v>23.3</c:v>
                </c:pt>
                <c:pt idx="8">
                  <c:v>25</c:v>
                </c:pt>
                <c:pt idx="16">
                  <c:v>33.1</c:v>
                </c:pt>
                <c:pt idx="24">
                  <c:v>32.5</c:v>
                </c:pt>
                <c:pt idx="32">
                  <c:v>31.4</c:v>
                </c:pt>
              </c:numCache>
            </c:numRef>
          </c:yVal>
          <c:smooth val="0"/>
          <c:extLst>
            <c:ext xmlns:c16="http://schemas.microsoft.com/office/drawing/2014/chart" uri="{C3380CC4-5D6E-409C-BE32-E72D297353CC}">
              <c16:uniqueId val="{00000009-E322-4CAC-8DFC-4049C7D9A16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{3DB5F455-BFAF-4E48-9A93-6EF75C99A6FC}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322-4CAC-8DFC-4049C7D9A16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{55627E6F-9174-4736-AD86-5D0DA3290F01}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22-4CAC-8DFC-4049C7D9A16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{F463EC1A-22E5-4A62-BF40-668160290141}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22-4CAC-8DFC-4049C7D9A16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{103401A1-421B-4318-979C-71E9AC8A5BB9}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22-4CAC-8DFC-4049C7D9A16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{D07636CC-7373-4D58-B164-3BE6CF5F929C}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22-4CAC-8DFC-4049C7D9A16E}"/>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{CC99E74A-2CB9-41AE-ACAC-BD7564152148}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322-4CAC-8DFC-4049C7D9A16E}"/>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{EC0C66B2-C2A8-4712-BD6A-3FB4F0489BBB}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322-4CAC-8DFC-4049C7D9A16E}"/>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{0CCB1432-45AC-4E36-8EEA-65E309A92F4B}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322-4CAC-8DFC-4049C7D9A16E}"/>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{899BB8D0-003B-4DCC-8DF7-B6622343761E}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322-4CAC-8DFC-4049C7D9A1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63.5</c:v>
                </c:pt>
                <c:pt idx="8">
                  <c:v>65.3</c:v>
                </c:pt>
                <c:pt idx="16">
                  <c:v>66</c:v>
                </c:pt>
                <c:pt idx="24">
                  <c:v>61.9</c:v>
                </c:pt>
                <c:pt idx="32">
                  <c:v>62.1</c:v>
                </c:pt>
              </c:numCache>
            </c:numRef>
          </c:xVal>
          <c:yVal>
            <c:numRef>
              <c:f>公会計指標分析・財政指標組合せ分析表!$BP$55:$DC$55</c:f>
              <c:numCache>
                <c:formatCode>#,##0.0;"▲ "#,##0.0</c:formatCode>
                <c:ptCount val="40"/>
                <c:pt idx="0">
                  <c:v>40.799999999999997</c:v>
                </c:pt>
                <c:pt idx="8">
                  <c:v>38.5</c:v>
                </c:pt>
                <c:pt idx="16">
                  <c:v>35.5</c:v>
                </c:pt>
                <c:pt idx="24">
                  <c:v>23.5</c:v>
                </c:pt>
                <c:pt idx="32">
                  <c:v>8.5</c:v>
                </c:pt>
              </c:numCache>
            </c:numRef>
          </c:yVal>
          <c:smooth val="0"/>
          <c:extLst>
            <c:ext xmlns:c16="http://schemas.microsoft.com/office/drawing/2014/chart" uri="{C3380CC4-5D6E-409C-BE32-E72D297353CC}">
              <c16:uniqueId val="{00000013-E322-4CAC-8DFC-4049C7D9A16E}"/>
            </c:ext>
          </c:extLst>
        </c:ser>
        <c:dLbls>
          <c:showLegendKey val="0"/>
          <c:showVal val="1"/>
          <c:showCatName val="0"/>
          <c:showSerName val="0"/>
          <c:showPercent val="0"/>
          <c:showBubbleSize val="0"/>
        </c:dLbls>
        <c:axId val="46179840"/>
        <c:axId val="46181760"/>
      </c:scatterChart>
      <c:valAx>
        <c:axId val="46179840"/>
        <c:scaling>
          <c:orientation val="maxMin"/>
          <c:max val="80"/>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8097594974223249E-2"/>
                  <c:y val="-6.8092008600547843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{B201AC8C-F1FD-45A4-A82F-BE92B36FCEC1}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AA3-4148-BF86-95A98A9A35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{736E1012-9BAF-48D9-BA89-148413384223}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A3-4148-BF86-95A98A9A35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{450C1E84-9D39-48DF-899A-38DD999ED168}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A3-4148-BF86-95A98A9A35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{A4B66351-F0C3-4534-8603-97C2504CAE24}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A3-4148-BF86-95A98A9A35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{F1542FE8-0F57-49E5-85CE-37163FF1790B}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A3-4148-BF86-95A98A9A3587}"/>
                </c:ext>
              </c:extLst>
            </c:dLbl>
            <c:dLbl>
              <c:idx val="8"/>
              <c:layout>
                <c:manualLayout>
                  <c:x val="-2.5298388263998016E-2"/>
                  <c:y val="-5.6741285575040053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{E9B8EAB9-1D13-4986-83B1-07985CA4DCCD}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AA3-4148-BF86-95A98A9A3587}"/>
                </c:ext>
              </c:extLst>
            </c:dLbl>
            <c:dLbl>
              <c:idx val="16"/>
              <c:layout>
                <c:manualLayout>
                  <c:x val="-2.5298460057526718E-2"/>
                  <c:y val="-4.8170705394247719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{BBC3A287-D03B-4EFB-97B0-B69F877AE119}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AA3-4148-BF86-95A98A9A3587}"/>
                </c:ext>
              </c:extLst>
            </c:dLbl>
            <c:dLbl>
              <c:idx val="24"/>
              <c:layout>
                <c:manualLayout>
                  <c:x val="-3.7842225392624447E-2"/>
                  <c:y val="-7.6662588781340177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{1B87CD7A-3A7F-4BD1-965F-D424673E19D8}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AA3-4148-BF86-95A98A9A3587}"/>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{12BDE66F-022A-4411-94B1-7CD3E9561B36}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AA3-4148-BF86-95A98A9A35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5.2</c:v>
                </c:pt>
                <c:pt idx="16">
                  <c:v>5.3</c:v>
                </c:pt>
                <c:pt idx="24">
                  <c:v>5.4</c:v>
                </c:pt>
                <c:pt idx="32">
                  <c:v>5.8</c:v>
                </c:pt>
              </c:numCache>
            </c:numRef>
          </c:xVal>
          <c:yVal>
            <c:numRef>
              <c:f>公会計指標分析・財政指標組合せ分析表!$BP$73:$DC$73</c:f>
              <c:numCache>
                <c:formatCode>#,##0.0;"▲ "#,##0.0</c:formatCode>
                <c:ptCount val="40"/>
                <c:pt idx="0">
                  <c:v>23.3</c:v>
                </c:pt>
                <c:pt idx="8">
                  <c:v>25</c:v>
                </c:pt>
                <c:pt idx="16">
                  <c:v>33.1</c:v>
                </c:pt>
                <c:pt idx="24">
                  <c:v>32.5</c:v>
                </c:pt>
                <c:pt idx="32">
                  <c:v>31.4</c:v>
                </c:pt>
              </c:numCache>
            </c:numRef>
          </c:yVal>
          <c:smooth val="0"/>
          <c:extLst>
            <c:ext xmlns:c16="http://schemas.microsoft.com/office/drawing/2014/chart" uri="{C3380CC4-5D6E-409C-BE32-E72D297353CC}">
              <c16:uniqueId val="{00000009-EAA3-4148-BF86-95A98A9A358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0005774340420314E-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{9C6FD804-4911-4D9E-ABD9-A754E67A074D}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AA3-4148-BF86-95A98A9A358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{F29D646A-C5C8-47B2-8456-835804351C0C}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A3-4148-BF86-95A98A9A35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{19EF13F0-DEB1-469C-A189-35CA3E7B9FB4}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A3-4148-BF86-95A98A9A35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{33977D53-965B-4F2C-9380-BEE0959B3BCC}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A3-4148-BF86-95A98A9A35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{5A29ECF0-978C-4F34-8B1B-DFCF651A33FA}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A3-4148-BF86-95A98A9A3587}"/>
                </c:ext>
              </c:extLst>
            </c:dLbl>
            <c:dLbl>
              <c:idx val="8"/>
              <c:layout>
                <c:manualLayout>
                  <c:x val="0"/>
                  <c:y val="-1.0005774340420314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{B13CE20D-F82A-4021-9F44-A7A7801B3BBE}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AA3-4148-BF86-95A98A9A358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{00CF5FA5-58DC-4CB5-BF8D-71DCAE2AAF4B}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AA3-4148-BF86-95A98A9A358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{F5DD50C0-9DF2-4A37-895F-2F5E3211D2A8}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AA3-4148-BF86-95A98A9A358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{FC6038A5-BD41-415E-B3D7-1C8A43B7572A}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AA3-4148-BF86-95A98A9A35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8.9</c:v>
                </c:pt>
                <c:pt idx="16">
                  <c:v>8.8000000000000007</c:v>
                </c:pt>
                <c:pt idx="24">
                  <c:v>8.6</c:v>
                </c:pt>
                <c:pt idx="32">
                  <c:v>8.1999999999999993</c:v>
                </c:pt>
              </c:numCache>
            </c:numRef>
          </c:xVal>
          <c:yVal>
            <c:numRef>
              <c:f>公会計指標分析・財政指標組合せ分析表!$BP$77:$DC$77</c:f>
              <c:numCache>
                <c:formatCode>#,##0.0;"▲ "#,##0.0</c:formatCode>
                <c:ptCount val="40"/>
                <c:pt idx="0">
                  <c:v>40.799999999999997</c:v>
                </c:pt>
                <c:pt idx="8">
                  <c:v>38.5</c:v>
                </c:pt>
                <c:pt idx="16">
                  <c:v>35.5</c:v>
                </c:pt>
                <c:pt idx="24">
                  <c:v>23.5</c:v>
                </c:pt>
                <c:pt idx="32">
                  <c:v>8.5</c:v>
                </c:pt>
              </c:numCache>
            </c:numRef>
          </c:yVal>
          <c:smooth val="0"/>
          <c:extLst>
            <c:ext xmlns:c16="http://schemas.microsoft.com/office/drawing/2014/chart" uri="{C3380CC4-5D6E-409C-BE32-E72D297353CC}">
              <c16:uniqueId val="{00000013-EAA3-4148-BF86-95A98A9A3587}"/>
            </c:ext>
          </c:extLst>
        </c:ser>
        <c:dLbls>
          <c:showLegendKey val="0"/>
          <c:showVal val="1"/>
          <c:showCatName val="0"/>
          <c:showSerName val="0"/>
          <c:showPercent val="0"/>
          <c:showBubbleSize val="0"/>
        </c:dLbls>
        <c:axId val="84219776"/>
        <c:axId val="84234240"/>
      </c:scatterChart>
      <c:valAx>
        <c:axId val="84219776"/>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BD89020A-FDA7-4964-993D-50AB2A90315E}"/>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F474A3B9-1AD3-4894-807A-44F292D8EE29}"/>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福島県南会津町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新規地方債の発行額を適正に管理し、かつ交付税措置率の高い地方債を活用することで、実質公債費比率の上昇を抑えている。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今後地方債充当事業が多く控えていることから、事業の平準化を図り財政の健全性を維持していく。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福島県南会津町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将来負担額の地方債の現在高については、施設の老朽化等の対策により公共施設整備事業に多額の資金を投入しなければならない状況であるため、増加傾向にある。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一方で債務負担行為、公営企業債等繰入見込額、退職手当負担見込額については減少している。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充当可能財源等については、財政調整基金を取り崩さなかったことから、増加した。</a:t>
          </a:r>
        </a:p>
        <a:p>
          <a:r>
            <a:rPr kumimoji="1" lang="ja-JP" altLang="en-US" sz="1400">
              <a:latin typeface="ＭＳ ゴシック" pitchFamily="49" charset="-128"/>
              <a:ea typeface="ＭＳ ゴシック" pitchFamily="49" charset="-128"/>
            </a:rPr>
            <a:t>　今後も普通交付税の減少や大規模事業が続くため、地方債現在高の増加や基金残高の減少が想定されることから、事業の平準化を図りながら財政の健全性を保持していく。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福島県南会津町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前年度の決算余剰金から「財政調整基金」に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178,307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千円、令和３年度臨時財政対策債の基準財政需要額充当分を追加した「減債基金」に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79,258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千円、地域づくり振興基金をはじめとした「特定目的基金」に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162,772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420,337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千円積み立てた。一方、集落応援交付金事業に充当するため「地域づくり振興基金」を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千円、高齢者世帯等除雪支援事業等福祉事業に充当するため「ふれあい福祉基金」を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千円、保育所改修工事や町営住宅の改修工事等に充当するため「公共施設等整備基金」を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千円など、合計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222,336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千円を取り崩したが、財政調整基金を取り崩さなかったことから、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198,001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公共施設の維持管理や児童福祉・高齢者福祉における事業で多くの費用を要することとなるため、基金は減少傾向となることが予想される。適切な予算配分をし、必要な事業に必要な財源を確保できるよう基金の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・地域づくり振興基金・・・地域における住民の連携及び旧町村単位での地域振興に資するための事業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・公共施設等整備基金・・・公共施設の新築や維持補修のための事業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・ふれあい福祉基金・・・福祉サービス向上に資するための事業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・過疎地域持続的発展事業基金・・・過疎地域の持続的発展の支援に関する特別措置法に規定する事業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・ふるさとづくり基金・・・地域振興に資するための事業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・地域づくり振興基金・・・利子収入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千円を積み立てた一方、地域づくり事業への充当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103,923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千円を積み立てた一方、保育所や町営住宅等の施設整備事業への充当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・ふれあい福祉基金・・・寄付等で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千円を積み立てた一方、高齢者世帯等除雪事業等への充当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・過疎地域持続的発展事業基金・・・新たに過疎対策事業債を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千円発行し積み立てたことによる増加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・ふるさとづくり基金・・・観光施設への防犯カメラ設置等への充当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56,535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千円を取り崩した一方、寄付等で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新たな基金の創設による大きな積立の予定はないが、普通交付税が減少していく中で事業を実施しなければならないため、適切な予算配分をし、必要な事業に必要な財源を確保できるよう基金の運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令和３年度については、財政調整基金を取り崩さなかったことから増加した。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取り崩さなかったが、例年財政調整基金を取り崩さなければ予算が組めない状況が続いており、当該基金に依存している状態である。適切な予算配分をし、必要な事業に必要な財源を確保できるよう基金の運営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役場庁舎建設に係る合併特例事業債と、常備消防を行う一部事務組合が管理する消防庁舎建設に係る緊急防災・減災事業債の償還額相当額を積み立てており、令和３年度は利子相当分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千円を積み立て、元金償還に対する額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千円を取り崩した。また令和３年度から臨時財政対策債の基準財政需要額充当分を追加した減債基金を積み立てたことから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当面は消防庁舎建設に係る緊急防災・減債事業債の償還が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年で最終となるため、計画的に取り崩していく。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6CD4068-0A9B-4F8C-B28B-5CB3A96A97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62D9929-D0F3-49BF-8D2D-78C74A3168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8DF2299-7BDD-4F63-B10E-36C69083EBE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2EEE081-5CB9-41F2-8C43-91953D2260D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834DC2F-BEC8-42C3-8399-A4A14EA2378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8990A29F-A1B9-4D88-809C-C664899927B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E5D4A1D6-5DC7-49CA-8AEE-966504764D9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9CDB944-AA4B-4B02-9F57-FA37C1E5609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B5709EA-7890-4A41-8C9A-E10D5CBCDBD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94DFF9C-F06A-44AF-9E35-10FAB67006F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E7447C1-3B37-4878-8DD4-69BEE95D8C3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BD3E16C-162E-48BF-8453-997864C9D16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14,517
14,446
886.47
14,284,973
13,867,958
403,793
8,571,437
16,975,738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6DBB087-7CD3-49B6-8EF3-B04FDD022FD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AA25AF6-F78B-47AA-AF7C-3CA7AF1DCFB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16BDEAB-66CE-4EF9-B71B-C3C81FF594E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52E8E4C-2969-491A-AB0E-8D9C7D84600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18F44A0-6554-4531-8CA9-CEB50875509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780AC1F-CF8D-4C71-8814-E77A763D67B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0944E9A-29C4-4EB4-A00F-663EEC60687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DA2A332-7A80-4945-8E54-977C2BD75A5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6226212-B8B8-4EA9-A457-480303B3C7A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4C14838-75ED-4F3B-8586-978DDAA043C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5A0474F-2AB1-49E3-B8C4-055F7A4F51E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D32ABD1-05A5-4F10-8507-83E21C11A80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B61758A-F4DB-4E44-9A6B-958354A0113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9893C9B-F0B0-40AA-A242-458810A0EA7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41C4815-539F-493B-85C9-DDD3D202239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05391C8-6ABF-4F31-B0C8-C266DCBA5EF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39AE9A5-90D6-4553-B001-5F78CBC05A0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77121A8-8011-4B90-947B-EBF2540107E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83E9C36-B20E-4453-9E8B-E2ED5E2B5A9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40B8D71E-3860-4013-8E67-7E5AB7A3050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A4BAA59-BA1E-4B52-8ED6-D8F566D68E4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3A3613F-32DC-431B-9B34-96D9D5A93B7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EA60E0C-C092-4BC1-9D68-EEE9C43903F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FE50327-62B7-41B8-A2F6-28CE789F5CE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19ABFD5-0F09-4444-A808-E7014BDB490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41D09C11-6B33-40B0-9BA6-E03BCE65058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FDCB236-D746-453B-A0BD-241F2246960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6D2621E3-8D15-459D-8C86-8BEE2CDFB86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4744663-1EB7-4443-90A1-DFBABB19383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8F6B204-00A3-4CBC-A25B-9D11552266D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D764F61-BFE4-44D0-994D-6DC374969D2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56B1AAA-38BE-483C-81FD-90C7153166E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2997BD30-5750-432E-9C23-7B856FB3A36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7CA5FBA-4536-47B6-AC44-3791F30D29F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2B24E54-7D89-42CA-89D5-3B380AB5110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全体として上昇傾向であり、当町が保有する有形固定資産の老朽化が進んでいることが分かる。類似団体内でも下位に位置し、全国平均、県平均と比較しても大きく上回っている。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これは、当町が４町村の合併団体であることと、広大な面積を有することにより、同種の老朽化した公共施設が複数存在することが大きな原因であると考えられる。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公共施設等総合管理計画に基づく計画的な施設の更新のみならず、除却等による保有資産の整理も重要となっている。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E7790C30-9841-4761-A150-0252F11BA83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72A073B-0C06-41F2-B9C2-A468D1FCA82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EF7521EF-54FE-4CF3-9A76-827A1D30F32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D0D50B17-B075-4282-8E83-2A630ECC9A5E}"/>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1EE60042-C4CF-4B1D-BEC6-A825409FAEC3}"/>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F623522-C080-4131-B76F-A753CAB5E207}"/>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9F4AD9BF-72B5-4BFA-8BC8-9EAC69C771AF}"/>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1C1FE9FF-DC8D-4191-A2DF-6C9C0202C372}"/>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5084FF3C-FC79-432E-B51A-E33394A452FB}"/>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42E9624F-743D-46EC-B97C-4BFC623702A1}"/>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ACC8B31A-0ABC-48F4-8D4B-223795B8F0C9}"/>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1EA8CD16-740F-45F2-9AF3-EBAC6E8A834B}"/>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16F6B587-AF2D-4822-B7F2-8101D513EB35}"/>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F0989AEC-E513-421D-BF36-248D67DA52E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67C6F831-2FF3-4CD8-A098-BDEB4E71163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8A28D507-6DCD-4CD5-B7AD-7C25314DB07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65" name="直線コネクタ 64">
          <a:extLst>
            <a:ext uri="{FF2B5EF4-FFF2-40B4-BE49-F238E27FC236}">
              <a16:creationId xmlns:a16="http://schemas.microsoft.com/office/drawing/2014/main" id="{9D627988-7552-4836-A4AF-B23B65FFFF1F}"/>
            </a:ext>
          </a:extLst>
        </xdr:cNvPr>
        <xdr:cNvCxnSpPr/>
      </xdr:nvCxnSpPr>
      <xdr:spPr>
        <a:xfrm flipV="1">
          <a:off x="4760595" y="5427980"/>
          <a:ext cx="1270" cy="130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66" name="有形固定資産減価償却率最小値テキスト">
          <a:extLst>
            <a:ext uri="{FF2B5EF4-FFF2-40B4-BE49-F238E27FC236}">
              <a16:creationId xmlns:a16="http://schemas.microsoft.com/office/drawing/2014/main" id="{EECD4D9F-545B-40FB-B44D-B98CBD9CF024}"/>
            </a:ext>
          </a:extLst>
        </xdr:cNvPr>
        <xdr:cNvSpPr txBox="1"/>
      </xdr:nvSpPr>
      <xdr:spPr>
        <a:xfrm>
          <a:off x="48133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67" name="直線コネクタ 66">
          <a:extLst>
            <a:ext uri="{FF2B5EF4-FFF2-40B4-BE49-F238E27FC236}">
              <a16:creationId xmlns:a16="http://schemas.microsoft.com/office/drawing/2014/main" id="{D373176C-532D-4484-9515-DDC9F1D0198E}"/>
            </a:ext>
          </a:extLst>
        </xdr:cNvPr>
        <xdr:cNvCxnSpPr/>
      </xdr:nvCxnSpPr>
      <xdr:spPr>
        <a:xfrm>
          <a:off x="4673600" y="673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8" name="有形固定資産減価償却率最大値テキスト">
          <a:extLst>
            <a:ext uri="{FF2B5EF4-FFF2-40B4-BE49-F238E27FC236}">
              <a16:creationId xmlns:a16="http://schemas.microsoft.com/office/drawing/2014/main" id="{794DDC94-653A-46E1-A4AD-B77717EF8C45}"/>
            </a:ext>
          </a:extLst>
        </xdr:cNvPr>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9" name="直線コネクタ 68">
          <a:extLst>
            <a:ext uri="{FF2B5EF4-FFF2-40B4-BE49-F238E27FC236}">
              <a16:creationId xmlns:a16="http://schemas.microsoft.com/office/drawing/2014/main" id="{E5CBE120-75C5-48DD-AF22-FE6B77A66883}"/>
            </a:ext>
          </a:extLst>
        </xdr:cNvPr>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a:extLst>
            <a:ext uri="{FF2B5EF4-FFF2-40B4-BE49-F238E27FC236}">
              <a16:creationId xmlns:a16="http://schemas.microsoft.com/office/drawing/2014/main" id="{25ED74E6-B936-439D-98B5-85BD4EACDCC8}"/>
            </a:ext>
          </a:extLst>
        </xdr:cNvPr>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A13299A6-19AA-494C-96D5-91E71C444FCF}"/>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id="{939ACEA1-55D3-4832-8E20-9751F4DF580B}"/>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3" name="フローチャート: 判断 72">
          <a:extLst>
            <a:ext uri="{FF2B5EF4-FFF2-40B4-BE49-F238E27FC236}">
              <a16:creationId xmlns:a16="http://schemas.microsoft.com/office/drawing/2014/main" id="{B4850EBC-B71B-461A-89D3-49CC9864D83C}"/>
            </a:ext>
          </a:extLst>
        </xdr:cNvPr>
        <xdr:cNvSpPr/>
      </xdr:nvSpPr>
      <xdr:spPr>
        <a:xfrm>
          <a:off x="323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85937</xdr:rowOff>
    </xdr:from>
    <xdr:to>
      <xdr:col>11</xdr:col>
      <xdr:colOff>187325</xdr:colOff>
      <xdr:row>32</xdr:row>
      <xdr:rowOff>16087</xdr:rowOff>
    </xdr:to>
    <xdr:sp macro="" textlink="">
      <xdr:nvSpPr>
        <xdr:cNvPr id="74" name="フローチャート: 判断 73">
          <a:extLst>
            <a:ext uri="{FF2B5EF4-FFF2-40B4-BE49-F238E27FC236}">
              <a16:creationId xmlns:a16="http://schemas.microsoft.com/office/drawing/2014/main" id="{A415344D-D0F7-4981-A916-A5FCE88C20AD}"/>
            </a:ext>
          </a:extLst>
        </xdr:cNvPr>
        <xdr:cNvSpPr/>
      </xdr:nvSpPr>
      <xdr:spPr>
        <a:xfrm>
          <a:off x="2476500" y="617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21167</xdr:rowOff>
    </xdr:from>
    <xdr:to>
      <xdr:col>7</xdr:col>
      <xdr:colOff>187325</xdr:colOff>
      <xdr:row>31</xdr:row>
      <xdr:rowOff>122767</xdr:rowOff>
    </xdr:to>
    <xdr:sp macro="" textlink="">
      <xdr:nvSpPr>
        <xdr:cNvPr id="75" name="フローチャート: 判断 74">
          <a:extLst>
            <a:ext uri="{FF2B5EF4-FFF2-40B4-BE49-F238E27FC236}">
              <a16:creationId xmlns:a16="http://schemas.microsoft.com/office/drawing/2014/main" id="{4A17620E-71D1-4A25-BBAF-6DD9F9804B6E}"/>
            </a:ext>
          </a:extLst>
        </xdr:cNvPr>
        <xdr:cNvSpPr/>
      </xdr:nvSpPr>
      <xdr:spPr>
        <a:xfrm>
          <a:off x="1714500" y="610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425CED1-80F1-440A-A8CB-27623183455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B227EC07-1421-417B-953B-FD23D7CC1CE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D4FD9F3-0291-492B-BA10-557A4290653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1D9594F-0000-4CC2-921B-1012D4FEE52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308DC3AF-1759-4276-AC1A-0254E751ADF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48895</xdr:rowOff>
    </xdr:from>
    <xdr:to>
      <xdr:col>23</xdr:col>
      <xdr:colOff>136525</xdr:colOff>
      <xdr:row>33</xdr:row>
      <xdr:rowOff>150495</xdr:rowOff>
    </xdr:to>
    <xdr:sp macro="" textlink="">
      <xdr:nvSpPr>
        <xdr:cNvPr id="81" name="楕円 80">
          <a:extLst>
            <a:ext uri="{FF2B5EF4-FFF2-40B4-BE49-F238E27FC236}">
              <a16:creationId xmlns:a16="http://schemas.microsoft.com/office/drawing/2014/main" id="{E9D8A7B0-9790-447C-92A7-1AF9AD973F3C}"/>
            </a:ext>
          </a:extLst>
        </xdr:cNvPr>
        <xdr:cNvSpPr/>
      </xdr:nvSpPr>
      <xdr:spPr>
        <a:xfrm>
          <a:off x="47117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27322</xdr:rowOff>
    </xdr:from>
    <xdr:ext cx="405111" cy="259045"/>
    <xdr:sp macro="" textlink="">
      <xdr:nvSpPr>
        <xdr:cNvPr id="82" name="有形固定資産減価償却率該当値テキスト">
          <a:extLst>
            <a:ext uri="{FF2B5EF4-FFF2-40B4-BE49-F238E27FC236}">
              <a16:creationId xmlns:a16="http://schemas.microsoft.com/office/drawing/2014/main" id="{49AF8731-F5FF-4C66-AF82-BA3B9EEC773A}"/>
            </a:ext>
          </a:extLst>
        </xdr:cNvPr>
        <xdr:cNvSpPr txBox="1"/>
      </xdr:nvSpPr>
      <xdr:spPr>
        <a:xfrm>
          <a:off x="4813300" y="645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23707</xdr:rowOff>
    </xdr:from>
    <xdr:to>
      <xdr:col>19</xdr:col>
      <xdr:colOff>187325</xdr:colOff>
      <xdr:row>33</xdr:row>
      <xdr:rowOff>125307</xdr:rowOff>
    </xdr:to>
    <xdr:sp macro="" textlink="">
      <xdr:nvSpPr>
        <xdr:cNvPr id="83" name="楕円 82">
          <a:extLst>
            <a:ext uri="{FF2B5EF4-FFF2-40B4-BE49-F238E27FC236}">
              <a16:creationId xmlns:a16="http://schemas.microsoft.com/office/drawing/2014/main" id="{F5D47136-8041-42A6-9110-8D2D2FC45849}"/>
            </a:ext>
          </a:extLst>
        </xdr:cNvPr>
        <xdr:cNvSpPr/>
      </xdr:nvSpPr>
      <xdr:spPr>
        <a:xfrm>
          <a:off x="4000500" y="645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74506</xdr:rowOff>
    </xdr:from>
    <xdr:to>
      <xdr:col>23</xdr:col>
      <xdr:colOff>85725</xdr:colOff>
      <xdr:row>33</xdr:row>
      <xdr:rowOff>99695</xdr:rowOff>
    </xdr:to>
    <xdr:cxnSp macro="">
      <xdr:nvCxnSpPr>
        <xdr:cNvPr id="84" name="直線コネクタ 83">
          <a:extLst>
            <a:ext uri="{FF2B5EF4-FFF2-40B4-BE49-F238E27FC236}">
              <a16:creationId xmlns:a16="http://schemas.microsoft.com/office/drawing/2014/main" id="{B8D84FF9-37CE-4A02-BAC7-9046D4469476}"/>
            </a:ext>
          </a:extLst>
        </xdr:cNvPr>
        <xdr:cNvCxnSpPr/>
      </xdr:nvCxnSpPr>
      <xdr:spPr>
        <a:xfrm>
          <a:off x="4051300" y="6503881"/>
          <a:ext cx="7112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144780</xdr:rowOff>
    </xdr:from>
    <xdr:to>
      <xdr:col>15</xdr:col>
      <xdr:colOff>187325</xdr:colOff>
      <xdr:row>33</xdr:row>
      <xdr:rowOff>74930</xdr:rowOff>
    </xdr:to>
    <xdr:sp macro="" textlink="">
      <xdr:nvSpPr>
        <xdr:cNvPr id="85" name="楕円 84">
          <a:extLst>
            <a:ext uri="{FF2B5EF4-FFF2-40B4-BE49-F238E27FC236}">
              <a16:creationId xmlns:a16="http://schemas.microsoft.com/office/drawing/2014/main" id="{A500CC3A-52AC-4541-BB30-C55881FCF395}"/>
            </a:ext>
          </a:extLst>
        </xdr:cNvPr>
        <xdr:cNvSpPr/>
      </xdr:nvSpPr>
      <xdr:spPr>
        <a:xfrm>
          <a:off x="32385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24130</xdr:rowOff>
    </xdr:from>
    <xdr:to>
      <xdr:col>19</xdr:col>
      <xdr:colOff>136525</xdr:colOff>
      <xdr:row>33</xdr:row>
      <xdr:rowOff>74506</xdr:rowOff>
    </xdr:to>
    <xdr:cxnSp macro="">
      <xdr:nvCxnSpPr>
        <xdr:cNvPr id="86" name="直線コネクタ 85">
          <a:extLst>
            <a:ext uri="{FF2B5EF4-FFF2-40B4-BE49-F238E27FC236}">
              <a16:creationId xmlns:a16="http://schemas.microsoft.com/office/drawing/2014/main" id="{E7547A1D-BE9D-4A2B-9EEA-3067D690AD44}"/>
            </a:ext>
          </a:extLst>
        </xdr:cNvPr>
        <xdr:cNvCxnSpPr/>
      </xdr:nvCxnSpPr>
      <xdr:spPr>
        <a:xfrm>
          <a:off x="3289300" y="6453505"/>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105198</xdr:rowOff>
    </xdr:from>
    <xdr:to>
      <xdr:col>11</xdr:col>
      <xdr:colOff>187325</xdr:colOff>
      <xdr:row>33</xdr:row>
      <xdr:rowOff>35348</xdr:rowOff>
    </xdr:to>
    <xdr:sp macro="" textlink="">
      <xdr:nvSpPr>
        <xdr:cNvPr id="87" name="楕円 86">
          <a:extLst>
            <a:ext uri="{FF2B5EF4-FFF2-40B4-BE49-F238E27FC236}">
              <a16:creationId xmlns:a16="http://schemas.microsoft.com/office/drawing/2014/main" id="{220F41B3-4917-46B8-BC6C-C82D25B70D11}"/>
            </a:ext>
          </a:extLst>
        </xdr:cNvPr>
        <xdr:cNvSpPr/>
      </xdr:nvSpPr>
      <xdr:spPr>
        <a:xfrm>
          <a:off x="24765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155998</xdr:rowOff>
    </xdr:from>
    <xdr:to>
      <xdr:col>15</xdr:col>
      <xdr:colOff>136525</xdr:colOff>
      <xdr:row>33</xdr:row>
      <xdr:rowOff>24130</xdr:rowOff>
    </xdr:to>
    <xdr:cxnSp macro="">
      <xdr:nvCxnSpPr>
        <xdr:cNvPr id="88" name="直線コネクタ 87">
          <a:extLst>
            <a:ext uri="{FF2B5EF4-FFF2-40B4-BE49-F238E27FC236}">
              <a16:creationId xmlns:a16="http://schemas.microsoft.com/office/drawing/2014/main" id="{B345B828-4462-42BF-B209-B531BC4BBD64}"/>
            </a:ext>
          </a:extLst>
        </xdr:cNvPr>
        <xdr:cNvCxnSpPr/>
      </xdr:nvCxnSpPr>
      <xdr:spPr>
        <a:xfrm>
          <a:off x="2527300" y="6413923"/>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159173</xdr:rowOff>
    </xdr:from>
    <xdr:to>
      <xdr:col>7</xdr:col>
      <xdr:colOff>187325</xdr:colOff>
      <xdr:row>33</xdr:row>
      <xdr:rowOff>89323</xdr:rowOff>
    </xdr:to>
    <xdr:sp macro="" textlink="">
      <xdr:nvSpPr>
        <xdr:cNvPr id="89" name="楕円 88">
          <a:extLst>
            <a:ext uri="{FF2B5EF4-FFF2-40B4-BE49-F238E27FC236}">
              <a16:creationId xmlns:a16="http://schemas.microsoft.com/office/drawing/2014/main" id="{39462987-8372-4F57-80B2-0D8AE617C4FE}"/>
            </a:ext>
          </a:extLst>
        </xdr:cNvPr>
        <xdr:cNvSpPr/>
      </xdr:nvSpPr>
      <xdr:spPr>
        <a:xfrm>
          <a:off x="1714500" y="641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155998</xdr:rowOff>
    </xdr:from>
    <xdr:to>
      <xdr:col>11</xdr:col>
      <xdr:colOff>136525</xdr:colOff>
      <xdr:row>33</xdr:row>
      <xdr:rowOff>38523</xdr:rowOff>
    </xdr:to>
    <xdr:cxnSp macro="">
      <xdr:nvCxnSpPr>
        <xdr:cNvPr id="90" name="直線コネクタ 89">
          <a:extLst>
            <a:ext uri="{FF2B5EF4-FFF2-40B4-BE49-F238E27FC236}">
              <a16:creationId xmlns:a16="http://schemas.microsoft.com/office/drawing/2014/main" id="{D8CFB729-D318-4D56-B22F-EA538C825154}"/>
            </a:ext>
          </a:extLst>
        </xdr:cNvPr>
        <xdr:cNvCxnSpPr/>
      </xdr:nvCxnSpPr>
      <xdr:spPr>
        <a:xfrm flipV="1">
          <a:off x="1765300" y="6413923"/>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91" name="n_1aveValue有形固定資産減価償却率">
          <a:extLst>
            <a:ext uri="{FF2B5EF4-FFF2-40B4-BE49-F238E27FC236}">
              <a16:creationId xmlns:a16="http://schemas.microsoft.com/office/drawing/2014/main" id="{95BFA1EB-048B-4BD2-BA56-751C077877F3}"/>
            </a:ext>
          </a:extLst>
        </xdr:cNvPr>
        <xdr:cNvSpPr txBox="1"/>
      </xdr:nvSpPr>
      <xdr:spPr>
        <a:xfrm>
          <a:off x="38360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57802</xdr:rowOff>
    </xdr:from>
    <xdr:ext cx="405111" cy="259045"/>
    <xdr:sp macro="" textlink="">
      <xdr:nvSpPr>
        <xdr:cNvPr id="92" name="n_2aveValue有形固定資産減価償却率">
          <a:extLst>
            <a:ext uri="{FF2B5EF4-FFF2-40B4-BE49-F238E27FC236}">
              <a16:creationId xmlns:a16="http://schemas.microsoft.com/office/drawing/2014/main" id="{C609FC58-D49A-42CC-A68A-76770941F48D}"/>
            </a:ext>
          </a:extLst>
        </xdr:cNvPr>
        <xdr:cNvSpPr txBox="1"/>
      </xdr:nvSpPr>
      <xdr:spPr>
        <a:xfrm>
          <a:off x="3086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32614</xdr:rowOff>
    </xdr:from>
    <xdr:ext cx="405111" cy="259045"/>
    <xdr:sp macro="" textlink="">
      <xdr:nvSpPr>
        <xdr:cNvPr id="93" name="n_3aveValue有形固定資産減価償却率">
          <a:extLst>
            <a:ext uri="{FF2B5EF4-FFF2-40B4-BE49-F238E27FC236}">
              <a16:creationId xmlns:a16="http://schemas.microsoft.com/office/drawing/2014/main" id="{D2A88D76-7910-43A2-8552-F00EF533E58D}"/>
            </a:ext>
          </a:extLst>
        </xdr:cNvPr>
        <xdr:cNvSpPr txBox="1"/>
      </xdr:nvSpPr>
      <xdr:spPr>
        <a:xfrm>
          <a:off x="2324744" y="5947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139294</xdr:rowOff>
    </xdr:from>
    <xdr:ext cx="405111" cy="259045"/>
    <xdr:sp macro="" textlink="">
      <xdr:nvSpPr>
        <xdr:cNvPr id="94" name="n_4aveValue有形固定資産減価償却率">
          <a:extLst>
            <a:ext uri="{FF2B5EF4-FFF2-40B4-BE49-F238E27FC236}">
              <a16:creationId xmlns:a16="http://schemas.microsoft.com/office/drawing/2014/main" id="{606F3EF5-2BDE-4B16-9C8A-A65CE234BDAE}"/>
            </a:ext>
          </a:extLst>
        </xdr:cNvPr>
        <xdr:cNvSpPr txBox="1"/>
      </xdr:nvSpPr>
      <xdr:spPr>
        <a:xfrm>
          <a:off x="1562744" y="5882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116433</xdr:rowOff>
    </xdr:from>
    <xdr:ext cx="405111" cy="259045"/>
    <xdr:sp macro="" textlink="">
      <xdr:nvSpPr>
        <xdr:cNvPr id="95" name="n_1mainValue有形固定資産減価償却率">
          <a:extLst>
            <a:ext uri="{FF2B5EF4-FFF2-40B4-BE49-F238E27FC236}">
              <a16:creationId xmlns:a16="http://schemas.microsoft.com/office/drawing/2014/main" id="{65AF5827-3AEB-4333-891E-CD89CD7A1BED}"/>
            </a:ext>
          </a:extLst>
        </xdr:cNvPr>
        <xdr:cNvSpPr txBox="1"/>
      </xdr:nvSpPr>
      <xdr:spPr>
        <a:xfrm>
          <a:off x="3836044" y="654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66057</xdr:rowOff>
    </xdr:from>
    <xdr:ext cx="405111" cy="259045"/>
    <xdr:sp macro="" textlink="">
      <xdr:nvSpPr>
        <xdr:cNvPr id="96" name="n_2mainValue有形固定資産減価償却率">
          <a:extLst>
            <a:ext uri="{FF2B5EF4-FFF2-40B4-BE49-F238E27FC236}">
              <a16:creationId xmlns:a16="http://schemas.microsoft.com/office/drawing/2014/main" id="{50197DB1-E793-4B5D-8D52-BE90A22A51B9}"/>
            </a:ext>
          </a:extLst>
        </xdr:cNvPr>
        <xdr:cNvSpPr txBox="1"/>
      </xdr:nvSpPr>
      <xdr:spPr>
        <a:xfrm>
          <a:off x="3086744" y="6495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26475</xdr:rowOff>
    </xdr:from>
    <xdr:ext cx="405111" cy="259045"/>
    <xdr:sp macro="" textlink="">
      <xdr:nvSpPr>
        <xdr:cNvPr id="97" name="n_3mainValue有形固定資産減価償却率">
          <a:extLst>
            <a:ext uri="{FF2B5EF4-FFF2-40B4-BE49-F238E27FC236}">
              <a16:creationId xmlns:a16="http://schemas.microsoft.com/office/drawing/2014/main" id="{0760C7F5-6B77-47DF-AAFE-A5B1BC11652A}"/>
            </a:ext>
          </a:extLst>
        </xdr:cNvPr>
        <xdr:cNvSpPr txBox="1"/>
      </xdr:nvSpPr>
      <xdr:spPr>
        <a:xfrm>
          <a:off x="2324744" y="645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80450</xdr:rowOff>
    </xdr:from>
    <xdr:ext cx="405111" cy="259045"/>
    <xdr:sp macro="" textlink="">
      <xdr:nvSpPr>
        <xdr:cNvPr id="98" name="n_4mainValue有形固定資産減価償却率">
          <a:extLst>
            <a:ext uri="{FF2B5EF4-FFF2-40B4-BE49-F238E27FC236}">
              <a16:creationId xmlns:a16="http://schemas.microsoft.com/office/drawing/2014/main" id="{AEA97A47-3D0B-4D79-9857-2367C33127EF}"/>
            </a:ext>
          </a:extLst>
        </xdr:cNvPr>
        <xdr:cNvSpPr txBox="1"/>
      </xdr:nvSpPr>
      <xdr:spPr>
        <a:xfrm>
          <a:off x="1562744" y="650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B4BC23DF-8276-486D-B68D-29EB515438E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76F012-823B-4DB7-A284-0A03E278D4A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1631E38C-F191-4C2C-AC75-43AC84D82BB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771D8CFE-7E93-454F-93A9-043982BAF10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722AD2AC-F517-4B25-BE91-D3EE823DEFD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A4814961-0C1D-466F-BA7C-2C02E1987C5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FA7611E6-C235-4C91-93C6-6FDCB928A2A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BD516706-B8FD-4DDA-9E22-E50B9B4FA9A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F885C0EE-01C9-4D59-882F-E4E66694CE0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F9C8A87D-DE27-49DE-B459-BAE61333067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D12CB8B-F4E8-490A-8E4D-ECAA2596118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10360679-3AFB-4789-9CA7-518415E3980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2F1EF163-18A7-4CC8-98B8-5FCA84D6A5D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昨年度から若干の改善がみられるものの、経常一般財源等（歳入）の減少、将来負担額の増加等により、依然として債務償還能力が低いことが分かる。類似団体内でも下位に位置し、全国平均、県平均と比較しても大きく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これは、公共施設等の更新に係る地方債発行額の増加と、それに伴う元利償還額の増加が大きな原因であると考えられる。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引き続き地方債発行額の平準化を図るとともに、経常収支比率の上昇をできるだけ抑えた財政運営に努める。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C1F9F2F3-6748-4C6E-BF63-9D2EBB669A7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9B3FA435-76FD-4565-96BB-724FD7827D7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CB906073-2298-4150-9F82-56677A74FE7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5801D12B-9958-4A7F-87E8-5A3A5437BC3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FDD7ABD8-B987-49A6-8B13-A05F7288F37B}"/>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EC4F9835-9932-4DA3-B343-3433A32B9DBD}"/>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68D93AB1-E374-4CD4-8029-E43A333B3503}"/>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F82E214A-7622-40F0-9CA6-8CE767F1693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E5710EA3-CC6B-49E6-B9FF-BF8538A9CCA2}"/>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7455D691-103B-4FE8-8053-12A374D4E924}"/>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F6492EB3-007F-4367-8ECD-45398333E8C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26E17322-9DED-48A9-ACAE-001A4F1E3BF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10F2837B-30FB-4CE8-A683-1C2A7D427FF6}"/>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A7358C85-72D3-464A-831A-0253BF02E6D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42A490E9-0F90-4D9B-BE23-846256AB9AA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27" name="直線コネクタ 126">
          <a:extLst>
            <a:ext uri="{FF2B5EF4-FFF2-40B4-BE49-F238E27FC236}">
              <a16:creationId xmlns:a16="http://schemas.microsoft.com/office/drawing/2014/main" id="{575EA26F-32C1-47A8-8261-DED979B7B48B}"/>
            </a:ext>
          </a:extLst>
        </xdr:cNvPr>
        <xdr:cNvCxnSpPr/>
      </xdr:nvCxnSpPr>
      <xdr:spPr>
        <a:xfrm flipV="1">
          <a:off x="14793595" y="5312833"/>
          <a:ext cx="1269" cy="138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128" name="債務償還比率最小値テキスト">
          <a:extLst>
            <a:ext uri="{FF2B5EF4-FFF2-40B4-BE49-F238E27FC236}">
              <a16:creationId xmlns:a16="http://schemas.microsoft.com/office/drawing/2014/main" id="{2065CD03-3901-45C9-8091-DCC4FAE530A9}"/>
            </a:ext>
          </a:extLst>
        </xdr:cNvPr>
        <xdr:cNvSpPr txBox="1"/>
      </xdr:nvSpPr>
      <xdr:spPr>
        <a:xfrm>
          <a:off x="14846300" y="67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29" name="直線コネクタ 128">
          <a:extLst>
            <a:ext uri="{FF2B5EF4-FFF2-40B4-BE49-F238E27FC236}">
              <a16:creationId xmlns:a16="http://schemas.microsoft.com/office/drawing/2014/main" id="{ACBEA26B-9F43-4F01-8AA0-15CE19497C83}"/>
            </a:ext>
          </a:extLst>
        </xdr:cNvPr>
        <xdr:cNvCxnSpPr/>
      </xdr:nvCxnSpPr>
      <xdr:spPr>
        <a:xfrm>
          <a:off x="14706600" y="66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B25D8ABB-FD18-49FE-8DC7-925BB619746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4F91EEC-B9A4-4273-9CCA-CA1DB15EF25A}"/>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88293</xdr:rowOff>
    </xdr:from>
    <xdr:ext cx="469744" cy="259045"/>
    <xdr:sp macro="" textlink="">
      <xdr:nvSpPr>
        <xdr:cNvPr id="132" name="債務償還比率平均値テキスト">
          <a:extLst>
            <a:ext uri="{FF2B5EF4-FFF2-40B4-BE49-F238E27FC236}">
              <a16:creationId xmlns:a16="http://schemas.microsoft.com/office/drawing/2014/main" id="{B87A2903-EFDC-4490-A0DB-FE4C0F1886A7}"/>
            </a:ext>
          </a:extLst>
        </xdr:cNvPr>
        <xdr:cNvSpPr txBox="1"/>
      </xdr:nvSpPr>
      <xdr:spPr>
        <a:xfrm>
          <a:off x="14846300" y="5831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133" name="フローチャート: 判断 132">
          <a:extLst>
            <a:ext uri="{FF2B5EF4-FFF2-40B4-BE49-F238E27FC236}">
              <a16:creationId xmlns:a16="http://schemas.microsoft.com/office/drawing/2014/main" id="{548BC332-231A-434F-99FA-4D7D834A4AFD}"/>
            </a:ext>
          </a:extLst>
        </xdr:cNvPr>
        <xdr:cNvSpPr/>
      </xdr:nvSpPr>
      <xdr:spPr>
        <a:xfrm>
          <a:off x="14744700" y="5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127317</xdr:rowOff>
    </xdr:from>
    <xdr:to>
      <xdr:col>72</xdr:col>
      <xdr:colOff>123825</xdr:colOff>
      <xdr:row>32</xdr:row>
      <xdr:rowOff>57467</xdr:rowOff>
    </xdr:to>
    <xdr:sp macro="" textlink="">
      <xdr:nvSpPr>
        <xdr:cNvPr id="134" name="フローチャート: 判断 133">
          <a:extLst>
            <a:ext uri="{FF2B5EF4-FFF2-40B4-BE49-F238E27FC236}">
              <a16:creationId xmlns:a16="http://schemas.microsoft.com/office/drawing/2014/main" id="{5445F059-DA55-4C79-9202-C1503BFF58E8}"/>
            </a:ext>
          </a:extLst>
        </xdr:cNvPr>
        <xdr:cNvSpPr/>
      </xdr:nvSpPr>
      <xdr:spPr>
        <a:xfrm>
          <a:off x="14033500" y="621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167079</xdr:rowOff>
    </xdr:from>
    <xdr:to>
      <xdr:col>68</xdr:col>
      <xdr:colOff>123825</xdr:colOff>
      <xdr:row>32</xdr:row>
      <xdr:rowOff>97229</xdr:rowOff>
    </xdr:to>
    <xdr:sp macro="" textlink="">
      <xdr:nvSpPr>
        <xdr:cNvPr id="135" name="フローチャート: 判断 134">
          <a:extLst>
            <a:ext uri="{FF2B5EF4-FFF2-40B4-BE49-F238E27FC236}">
              <a16:creationId xmlns:a16="http://schemas.microsoft.com/office/drawing/2014/main" id="{73FB27A2-5903-421A-8C35-C929467E0D88}"/>
            </a:ext>
          </a:extLst>
        </xdr:cNvPr>
        <xdr:cNvSpPr/>
      </xdr:nvSpPr>
      <xdr:spPr>
        <a:xfrm>
          <a:off x="13271500" y="625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27654</xdr:rowOff>
    </xdr:from>
    <xdr:to>
      <xdr:col>64</xdr:col>
      <xdr:colOff>123825</xdr:colOff>
      <xdr:row>32</xdr:row>
      <xdr:rowOff>129254</xdr:rowOff>
    </xdr:to>
    <xdr:sp macro="" textlink="">
      <xdr:nvSpPr>
        <xdr:cNvPr id="136" name="フローチャート: 判断 135">
          <a:extLst>
            <a:ext uri="{FF2B5EF4-FFF2-40B4-BE49-F238E27FC236}">
              <a16:creationId xmlns:a16="http://schemas.microsoft.com/office/drawing/2014/main" id="{29D8B2AC-1691-4C86-ABC9-24729D40B44A}"/>
            </a:ext>
          </a:extLst>
        </xdr:cNvPr>
        <xdr:cNvSpPr/>
      </xdr:nvSpPr>
      <xdr:spPr>
        <a:xfrm>
          <a:off x="12509500" y="628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47805</xdr:rowOff>
    </xdr:from>
    <xdr:to>
      <xdr:col>60</xdr:col>
      <xdr:colOff>123825</xdr:colOff>
      <xdr:row>32</xdr:row>
      <xdr:rowOff>149405</xdr:rowOff>
    </xdr:to>
    <xdr:sp macro="" textlink="">
      <xdr:nvSpPr>
        <xdr:cNvPr id="137" name="フローチャート: 判断 136">
          <a:extLst>
            <a:ext uri="{FF2B5EF4-FFF2-40B4-BE49-F238E27FC236}">
              <a16:creationId xmlns:a16="http://schemas.microsoft.com/office/drawing/2014/main" id="{5DD90911-88E9-4F86-9206-D0BDD7063D5D}"/>
            </a:ext>
          </a:extLst>
        </xdr:cNvPr>
        <xdr:cNvSpPr/>
      </xdr:nvSpPr>
      <xdr:spPr>
        <a:xfrm>
          <a:off x="11747500" y="63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F65B8DDF-E79D-4A66-9DB2-73B1C18B98C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601676BA-7879-4245-AEFA-F9295D50C5D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BA8CA5B-0033-446F-A748-54A44981668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249D8C83-00D6-4B44-98A3-DA5BB833C2C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5AC3F033-574E-462A-B326-3092B3AB0F9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168518</xdr:rowOff>
    </xdr:from>
    <xdr:to>
      <xdr:col>76</xdr:col>
      <xdr:colOff>73025</xdr:colOff>
      <xdr:row>32</xdr:row>
      <xdr:rowOff>98668</xdr:rowOff>
    </xdr:to>
    <xdr:sp macro="" textlink="">
      <xdr:nvSpPr>
        <xdr:cNvPr id="143" name="楕円 142">
          <a:extLst>
            <a:ext uri="{FF2B5EF4-FFF2-40B4-BE49-F238E27FC236}">
              <a16:creationId xmlns:a16="http://schemas.microsoft.com/office/drawing/2014/main" id="{D6F5B2E8-086A-4612-BF18-F48908A5B0E7}"/>
            </a:ext>
          </a:extLst>
        </xdr:cNvPr>
        <xdr:cNvSpPr/>
      </xdr:nvSpPr>
      <xdr:spPr>
        <a:xfrm>
          <a:off x="14744700" y="625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146945</xdr:rowOff>
    </xdr:from>
    <xdr:ext cx="469744" cy="259045"/>
    <xdr:sp macro="" textlink="">
      <xdr:nvSpPr>
        <xdr:cNvPr id="144" name="債務償還比率該当値テキスト">
          <a:extLst>
            <a:ext uri="{FF2B5EF4-FFF2-40B4-BE49-F238E27FC236}">
              <a16:creationId xmlns:a16="http://schemas.microsoft.com/office/drawing/2014/main" id="{0238AC8A-002A-4280-ABF0-3126C89F845B}"/>
            </a:ext>
          </a:extLst>
        </xdr:cNvPr>
        <xdr:cNvSpPr txBox="1"/>
      </xdr:nvSpPr>
      <xdr:spPr>
        <a:xfrm>
          <a:off x="14846300" y="623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6795</xdr:rowOff>
    </xdr:from>
    <xdr:to>
      <xdr:col>72</xdr:col>
      <xdr:colOff>123825</xdr:colOff>
      <xdr:row>33</xdr:row>
      <xdr:rowOff>108395</xdr:rowOff>
    </xdr:to>
    <xdr:sp macro="" textlink="">
      <xdr:nvSpPr>
        <xdr:cNvPr id="145" name="楕円 144">
          <a:extLst>
            <a:ext uri="{FF2B5EF4-FFF2-40B4-BE49-F238E27FC236}">
              <a16:creationId xmlns:a16="http://schemas.microsoft.com/office/drawing/2014/main" id="{A3B6ED29-8789-4091-8D7D-26A657A89297}"/>
            </a:ext>
          </a:extLst>
        </xdr:cNvPr>
        <xdr:cNvSpPr/>
      </xdr:nvSpPr>
      <xdr:spPr>
        <a:xfrm>
          <a:off x="14033500" y="643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47868</xdr:rowOff>
    </xdr:from>
    <xdr:to>
      <xdr:col>76</xdr:col>
      <xdr:colOff>22225</xdr:colOff>
      <xdr:row>33</xdr:row>
      <xdr:rowOff>57595</xdr:rowOff>
    </xdr:to>
    <xdr:cxnSp macro="">
      <xdr:nvCxnSpPr>
        <xdr:cNvPr id="146" name="直線コネクタ 145">
          <a:extLst>
            <a:ext uri="{FF2B5EF4-FFF2-40B4-BE49-F238E27FC236}">
              <a16:creationId xmlns:a16="http://schemas.microsoft.com/office/drawing/2014/main" id="{25E2A216-CE09-41DA-9AEA-1BD040F70902}"/>
            </a:ext>
          </a:extLst>
        </xdr:cNvPr>
        <xdr:cNvCxnSpPr/>
      </xdr:nvCxnSpPr>
      <xdr:spPr>
        <a:xfrm flipV="1">
          <a:off x="14084300" y="6305793"/>
          <a:ext cx="711200" cy="18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96562</xdr:rowOff>
    </xdr:from>
    <xdr:to>
      <xdr:col>68</xdr:col>
      <xdr:colOff>123825</xdr:colOff>
      <xdr:row>33</xdr:row>
      <xdr:rowOff>26712</xdr:rowOff>
    </xdr:to>
    <xdr:sp macro="" textlink="">
      <xdr:nvSpPr>
        <xdr:cNvPr id="147" name="楕円 146">
          <a:extLst>
            <a:ext uri="{FF2B5EF4-FFF2-40B4-BE49-F238E27FC236}">
              <a16:creationId xmlns:a16="http://schemas.microsoft.com/office/drawing/2014/main" id="{0D9E13AB-55F3-4E0E-840D-4CBF39C8D044}"/>
            </a:ext>
          </a:extLst>
        </xdr:cNvPr>
        <xdr:cNvSpPr/>
      </xdr:nvSpPr>
      <xdr:spPr>
        <a:xfrm>
          <a:off x="13271500" y="635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147362</xdr:rowOff>
    </xdr:from>
    <xdr:to>
      <xdr:col>72</xdr:col>
      <xdr:colOff>73025</xdr:colOff>
      <xdr:row>33</xdr:row>
      <xdr:rowOff>57595</xdr:rowOff>
    </xdr:to>
    <xdr:cxnSp macro="">
      <xdr:nvCxnSpPr>
        <xdr:cNvPr id="148" name="直線コネクタ 147">
          <a:extLst>
            <a:ext uri="{FF2B5EF4-FFF2-40B4-BE49-F238E27FC236}">
              <a16:creationId xmlns:a16="http://schemas.microsoft.com/office/drawing/2014/main" id="{27750D0A-A9C6-407B-BAAE-18627BE5B9FA}"/>
            </a:ext>
          </a:extLst>
        </xdr:cNvPr>
        <xdr:cNvCxnSpPr/>
      </xdr:nvCxnSpPr>
      <xdr:spPr>
        <a:xfrm>
          <a:off x="13322300" y="6405287"/>
          <a:ext cx="762000" cy="8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157554</xdr:rowOff>
    </xdr:from>
    <xdr:to>
      <xdr:col>64</xdr:col>
      <xdr:colOff>123825</xdr:colOff>
      <xdr:row>33</xdr:row>
      <xdr:rowOff>87704</xdr:rowOff>
    </xdr:to>
    <xdr:sp macro="" textlink="">
      <xdr:nvSpPr>
        <xdr:cNvPr id="149" name="楕円 148">
          <a:extLst>
            <a:ext uri="{FF2B5EF4-FFF2-40B4-BE49-F238E27FC236}">
              <a16:creationId xmlns:a16="http://schemas.microsoft.com/office/drawing/2014/main" id="{0B9FDF66-DC40-4181-BE4F-066BCC93D7E4}"/>
            </a:ext>
          </a:extLst>
        </xdr:cNvPr>
        <xdr:cNvSpPr/>
      </xdr:nvSpPr>
      <xdr:spPr>
        <a:xfrm>
          <a:off x="12509500" y="64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147362</xdr:rowOff>
    </xdr:from>
    <xdr:to>
      <xdr:col>68</xdr:col>
      <xdr:colOff>73025</xdr:colOff>
      <xdr:row>33</xdr:row>
      <xdr:rowOff>36904</xdr:rowOff>
    </xdr:to>
    <xdr:cxnSp macro="">
      <xdr:nvCxnSpPr>
        <xdr:cNvPr id="150" name="直線コネクタ 149">
          <a:extLst>
            <a:ext uri="{FF2B5EF4-FFF2-40B4-BE49-F238E27FC236}">
              <a16:creationId xmlns:a16="http://schemas.microsoft.com/office/drawing/2014/main" id="{5CD989B0-128B-4A42-9379-FA6A19E031EB}"/>
            </a:ext>
          </a:extLst>
        </xdr:cNvPr>
        <xdr:cNvCxnSpPr/>
      </xdr:nvCxnSpPr>
      <xdr:spPr>
        <a:xfrm flipV="1">
          <a:off x="12560300" y="6405287"/>
          <a:ext cx="762000" cy="6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112575</xdr:rowOff>
    </xdr:from>
    <xdr:to>
      <xdr:col>60</xdr:col>
      <xdr:colOff>123825</xdr:colOff>
      <xdr:row>33</xdr:row>
      <xdr:rowOff>42725</xdr:rowOff>
    </xdr:to>
    <xdr:sp macro="" textlink="">
      <xdr:nvSpPr>
        <xdr:cNvPr id="151" name="楕円 150">
          <a:extLst>
            <a:ext uri="{FF2B5EF4-FFF2-40B4-BE49-F238E27FC236}">
              <a16:creationId xmlns:a16="http://schemas.microsoft.com/office/drawing/2014/main" id="{68E134B3-CB10-4C63-96BB-5E981751E9EE}"/>
            </a:ext>
          </a:extLst>
        </xdr:cNvPr>
        <xdr:cNvSpPr/>
      </xdr:nvSpPr>
      <xdr:spPr>
        <a:xfrm>
          <a:off x="11747500" y="63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163375</xdr:rowOff>
    </xdr:from>
    <xdr:to>
      <xdr:col>64</xdr:col>
      <xdr:colOff>73025</xdr:colOff>
      <xdr:row>33</xdr:row>
      <xdr:rowOff>36904</xdr:rowOff>
    </xdr:to>
    <xdr:cxnSp macro="">
      <xdr:nvCxnSpPr>
        <xdr:cNvPr id="152" name="直線コネクタ 151">
          <a:extLst>
            <a:ext uri="{FF2B5EF4-FFF2-40B4-BE49-F238E27FC236}">
              <a16:creationId xmlns:a16="http://schemas.microsoft.com/office/drawing/2014/main" id="{94B6AFA7-5812-453E-BBAC-A4E7BE3BB890}"/>
            </a:ext>
          </a:extLst>
        </xdr:cNvPr>
        <xdr:cNvCxnSpPr/>
      </xdr:nvCxnSpPr>
      <xdr:spPr>
        <a:xfrm>
          <a:off x="11798300" y="6421300"/>
          <a:ext cx="762000" cy="4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73994</xdr:rowOff>
    </xdr:from>
    <xdr:ext cx="469744" cy="259045"/>
    <xdr:sp macro="" textlink="">
      <xdr:nvSpPr>
        <xdr:cNvPr id="153" name="n_1aveValue債務償還比率">
          <a:extLst>
            <a:ext uri="{FF2B5EF4-FFF2-40B4-BE49-F238E27FC236}">
              <a16:creationId xmlns:a16="http://schemas.microsoft.com/office/drawing/2014/main" id="{16E48AAA-CB69-487E-9995-F01DA2ACA4E7}"/>
            </a:ext>
          </a:extLst>
        </xdr:cNvPr>
        <xdr:cNvSpPr txBox="1"/>
      </xdr:nvSpPr>
      <xdr:spPr>
        <a:xfrm>
          <a:off x="13836727" y="598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113756</xdr:rowOff>
    </xdr:from>
    <xdr:ext cx="469744" cy="259045"/>
    <xdr:sp macro="" textlink="">
      <xdr:nvSpPr>
        <xdr:cNvPr id="154" name="n_2aveValue債務償還比率">
          <a:extLst>
            <a:ext uri="{FF2B5EF4-FFF2-40B4-BE49-F238E27FC236}">
              <a16:creationId xmlns:a16="http://schemas.microsoft.com/office/drawing/2014/main" id="{35DAAF8C-3D14-4301-99D0-5F9591D80A3E}"/>
            </a:ext>
          </a:extLst>
        </xdr:cNvPr>
        <xdr:cNvSpPr txBox="1"/>
      </xdr:nvSpPr>
      <xdr:spPr>
        <a:xfrm>
          <a:off x="13087427" y="602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145781</xdr:rowOff>
    </xdr:from>
    <xdr:ext cx="469744" cy="259045"/>
    <xdr:sp macro="" textlink="">
      <xdr:nvSpPr>
        <xdr:cNvPr id="155" name="n_3aveValue債務償還比率">
          <a:extLst>
            <a:ext uri="{FF2B5EF4-FFF2-40B4-BE49-F238E27FC236}">
              <a16:creationId xmlns:a16="http://schemas.microsoft.com/office/drawing/2014/main" id="{A22AE380-E4E3-4E83-ADD4-79D8681FBE16}"/>
            </a:ext>
          </a:extLst>
        </xdr:cNvPr>
        <xdr:cNvSpPr txBox="1"/>
      </xdr:nvSpPr>
      <xdr:spPr>
        <a:xfrm>
          <a:off x="12325427" y="60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165932</xdr:rowOff>
    </xdr:from>
    <xdr:ext cx="469744" cy="259045"/>
    <xdr:sp macro="" textlink="">
      <xdr:nvSpPr>
        <xdr:cNvPr id="156" name="n_4aveValue債務償還比率">
          <a:extLst>
            <a:ext uri="{FF2B5EF4-FFF2-40B4-BE49-F238E27FC236}">
              <a16:creationId xmlns:a16="http://schemas.microsoft.com/office/drawing/2014/main" id="{FA87B44B-24B5-4B4D-9EAC-82B59AAF03BB}"/>
            </a:ext>
          </a:extLst>
        </xdr:cNvPr>
        <xdr:cNvSpPr txBox="1"/>
      </xdr:nvSpPr>
      <xdr:spPr>
        <a:xfrm>
          <a:off x="11563427" y="60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99521</xdr:rowOff>
    </xdr:from>
    <xdr:ext cx="469744" cy="259045"/>
    <xdr:sp macro="" textlink="">
      <xdr:nvSpPr>
        <xdr:cNvPr id="157" name="n_1mainValue債務償還比率">
          <a:extLst>
            <a:ext uri="{FF2B5EF4-FFF2-40B4-BE49-F238E27FC236}">
              <a16:creationId xmlns:a16="http://schemas.microsoft.com/office/drawing/2014/main" id="{023E8FB9-0A3E-4F38-9B9E-28AE8F8D3B90}"/>
            </a:ext>
          </a:extLst>
        </xdr:cNvPr>
        <xdr:cNvSpPr txBox="1"/>
      </xdr:nvSpPr>
      <xdr:spPr>
        <a:xfrm>
          <a:off x="13836727" y="6528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17839</xdr:rowOff>
    </xdr:from>
    <xdr:ext cx="469744" cy="259045"/>
    <xdr:sp macro="" textlink="">
      <xdr:nvSpPr>
        <xdr:cNvPr id="158" name="n_2mainValue債務償還比率">
          <a:extLst>
            <a:ext uri="{FF2B5EF4-FFF2-40B4-BE49-F238E27FC236}">
              <a16:creationId xmlns:a16="http://schemas.microsoft.com/office/drawing/2014/main" id="{8E2239CE-C70A-4E98-919C-0734D7FF39AA}"/>
            </a:ext>
          </a:extLst>
        </xdr:cNvPr>
        <xdr:cNvSpPr txBox="1"/>
      </xdr:nvSpPr>
      <xdr:spPr>
        <a:xfrm>
          <a:off x="13087427" y="644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78831</xdr:rowOff>
    </xdr:from>
    <xdr:ext cx="469744" cy="259045"/>
    <xdr:sp macro="" textlink="">
      <xdr:nvSpPr>
        <xdr:cNvPr id="159" name="n_3mainValue債務償還比率">
          <a:extLst>
            <a:ext uri="{FF2B5EF4-FFF2-40B4-BE49-F238E27FC236}">
              <a16:creationId xmlns:a16="http://schemas.microsoft.com/office/drawing/2014/main" id="{1966596D-9ADB-4010-A417-D92A55384E7D}"/>
            </a:ext>
          </a:extLst>
        </xdr:cNvPr>
        <xdr:cNvSpPr txBox="1"/>
      </xdr:nvSpPr>
      <xdr:spPr>
        <a:xfrm>
          <a:off x="12325427" y="650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33852</xdr:rowOff>
    </xdr:from>
    <xdr:ext cx="469744" cy="259045"/>
    <xdr:sp macro="" textlink="">
      <xdr:nvSpPr>
        <xdr:cNvPr id="160" name="n_4mainValue債務償還比率">
          <a:extLst>
            <a:ext uri="{FF2B5EF4-FFF2-40B4-BE49-F238E27FC236}">
              <a16:creationId xmlns:a16="http://schemas.microsoft.com/office/drawing/2014/main" id="{97283D00-472C-4AAC-9F31-46FDD7C0413B}"/>
            </a:ext>
          </a:extLst>
        </xdr:cNvPr>
        <xdr:cNvSpPr txBox="1"/>
      </xdr:nvSpPr>
      <xdr:spPr>
        <a:xfrm>
          <a:off x="11563427" y="64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4E2E5D81-B7B8-4F38-AF1F-57111174B25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5DB1131-6A07-4294-A68F-0C82B706F95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20722C40-A784-44B3-A58F-ED25BB80D1F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A83F7AF8-0CEF-445C-AA84-30790918DA1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F4AC5B3D-6536-4D93-BC24-016F4DFD39E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64B5720B-974A-47E3-BD05-02ACB3264A9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CDB33DD-31DD-4F60-8279-5C46FEB26FF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B91A46A-F13B-4E16-80AA-41F7AEDBA6D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C32DA87-C884-4C0C-9099-9F39F5D6F47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BF06FF4-1F5C-4F91-B7FC-91C2D698DD0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6D3C4EC-7A30-425F-ADF2-58C87E70383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977E1D0-B984-48C8-AF8C-752A0060F7B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EAEB238-8166-4B34-A272-6F35A171852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89BC2D2-AD33-4FEE-A5B5-21AADD61CBE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B2B5F74-CCA2-4392-9AF3-64E912375EE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7232BEC-72D5-4DC4-B96F-214446D3B4B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14,517
14,446
886.47
14,284,973
13,867,958
403,793
8,571,437
16,975,738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21167AC-5D5F-4F2A-B51F-FE1AE35B07E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F7A5AEB-F840-4152-B81D-76738A54E1C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4EB5F2B-405D-488B-A7C9-D173C241D0E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DB8281E-5753-4352-91EA-B9025F22EE4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577BD24-E5FE-4140-9561-95375C5A6D0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590A3B6-3FBA-442C-8F82-17BEF7FA5C0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5CC05EB-0031-4C71-963F-BFD30BBC6BC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5589203-A094-40E0-A367-72FC6FC2F96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05D7207-49D7-4F48-ABAA-DEE889BA63E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487EFBD-537C-4DF5-B9C1-855F003370B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F9FA528-7471-496D-91CE-7B271D78646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D7488DC-9F7C-4642-A77E-F235630DEF0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23B872E-07D6-485E-AD9C-0582DA1A685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B4E1751-EBB0-4CD4-95AF-56471C29FC7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DFB7B98-EDB4-43F4-BBF5-759EDE46CF8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2A9B8C2-7CD4-4A46-9CF7-4713763F56E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0BC2577-5D45-4760-A7DA-623EA1ACDC8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9BAFCAB-8E8C-4F64-AEA9-9FCE89B61B3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4D73500-1113-412B-B063-2C844BB2715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F333C4B-4CC1-4DA6-8754-9C0FEFB9304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AD98F68-0880-4312-A920-136232B3C36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2E30AA4-D6C0-4353-9F3F-6FE8BE64D56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18F422C-D74B-49CF-95F6-40CDA42D207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470CEE9-ECBE-410E-A88F-192AC851486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3FCCAF0-31D9-4125-B7D0-481C86F2BE0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27BCA9B-882A-4A51-853E-0FF1F4C3FD5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A17F133-958F-4549-BF18-428D7C66057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54A742C-B386-4C2D-9D65-6DD2D22FFA8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053CDE7-BBB4-42E3-8080-3C39B4B9093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EA038CF-868B-4F96-BE41-90C864F6465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7D4D38E-C907-4934-8D6D-24891A23650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5E89370-4016-4CEF-BBC8-2E11B799606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D84884E-E0F3-4191-89CB-D58BDC3B9E8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21EDB60-FB87-44AD-BCB1-5683501E0974}"/>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5D87B76-C775-450C-AF43-497BEE9C3A7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683F4FF-FC21-4BEC-8EBA-22383E368FD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66F235F-E1FC-4336-94A4-18D74DA8B00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A9240DB-3AEA-4DB8-8D01-C4BE30A49F8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15B48EC-C6A9-4167-A112-042ECEF9CA1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6F0D07E-0CDE-4413-BB12-8868360284F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9466342-F3C5-41E2-9435-63E94080F7D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E048DD8-4369-40CB-99E8-A4FD30101D9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3EE1901-E0DE-4690-BEC2-FFA6CFFE9A7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9C18FAC-DCBC-4747-9EC0-00C861C394E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B32DFA4-C20A-4710-980E-EBFE8494BE9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B0C8EF07-E548-4EF1-B353-8BC49DF40AD2}"/>
            </a:ext>
          </a:extLst>
        </xdr:cNvPr>
        <xdr:cNvCxnSpPr/>
      </xdr:nvCxnSpPr>
      <xdr:spPr>
        <a:xfrm flipV="1">
          <a:off x="4634865" y="584263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a:extLst>
            <a:ext uri="{FF2B5EF4-FFF2-40B4-BE49-F238E27FC236}">
              <a16:creationId xmlns:a16="http://schemas.microsoft.com/office/drawing/2014/main" id="{AF46CEFF-E598-44D6-8D6A-0A3B93841508}"/>
            </a:ext>
          </a:extLst>
        </xdr:cNvPr>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3FFC4758-22C6-4789-8582-2590D7507427}"/>
            </a:ext>
          </a:extLst>
        </xdr:cNvPr>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a:extLst>
            <a:ext uri="{FF2B5EF4-FFF2-40B4-BE49-F238E27FC236}">
              <a16:creationId xmlns:a16="http://schemas.microsoft.com/office/drawing/2014/main" id="{52A6FF73-8471-4326-AF03-2EDE3845A5FF}"/>
            </a:ext>
          </a:extLst>
        </xdr:cNvPr>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a:extLst>
            <a:ext uri="{FF2B5EF4-FFF2-40B4-BE49-F238E27FC236}">
              <a16:creationId xmlns:a16="http://schemas.microsoft.com/office/drawing/2014/main" id="{F95512C3-8A2F-463E-842E-56B32EFAE980}"/>
            </a:ext>
          </a:extLst>
        </xdr:cNvPr>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a:extLst>
            <a:ext uri="{FF2B5EF4-FFF2-40B4-BE49-F238E27FC236}">
              <a16:creationId xmlns:a16="http://schemas.microsoft.com/office/drawing/2014/main" id="{8C3EA485-9B75-4C30-9E81-5BC3BB0B5911}"/>
            </a:ext>
          </a:extLst>
        </xdr:cNvPr>
        <xdr:cNvSpPr txBox="1"/>
      </xdr:nvSpPr>
      <xdr:spPr>
        <a:xfrm>
          <a:off x="4673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CFBE731E-2091-4DC3-B9FF-6CE1400D0CC6}"/>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a:extLst>
            <a:ext uri="{FF2B5EF4-FFF2-40B4-BE49-F238E27FC236}">
              <a16:creationId xmlns:a16="http://schemas.microsoft.com/office/drawing/2014/main" id="{D21B5722-3636-4311-B133-7493EB32FE0A}"/>
            </a:ext>
          </a:extLst>
        </xdr:cNvPr>
        <xdr:cNvSpPr/>
      </xdr:nvSpPr>
      <xdr:spPr>
        <a:xfrm>
          <a:off x="3746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93980</xdr:rowOff>
    </xdr:from>
    <xdr:to>
      <xdr:col>15</xdr:col>
      <xdr:colOff>101600</xdr:colOff>
      <xdr:row>39</xdr:row>
      <xdr:rowOff>24130</xdr:rowOff>
    </xdr:to>
    <xdr:sp macro="" textlink="">
      <xdr:nvSpPr>
        <xdr:cNvPr id="65" name="フローチャート: 判断 64">
          <a:extLst>
            <a:ext uri="{FF2B5EF4-FFF2-40B4-BE49-F238E27FC236}">
              <a16:creationId xmlns:a16="http://schemas.microsoft.com/office/drawing/2014/main" id="{3AC89E06-69CE-4327-9313-51EC928F0794}"/>
            </a:ext>
          </a:extLst>
        </xdr:cNvPr>
        <xdr:cNvSpPr/>
      </xdr:nvSpPr>
      <xdr:spPr>
        <a:xfrm>
          <a:off x="2857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52070</xdr:rowOff>
    </xdr:from>
    <xdr:to>
      <xdr:col>10</xdr:col>
      <xdr:colOff>165100</xdr:colOff>
      <xdr:row>38</xdr:row>
      <xdr:rowOff>153670</xdr:rowOff>
    </xdr:to>
    <xdr:sp macro="" textlink="">
      <xdr:nvSpPr>
        <xdr:cNvPr id="66" name="フローチャート: 判断 65">
          <a:extLst>
            <a:ext uri="{FF2B5EF4-FFF2-40B4-BE49-F238E27FC236}">
              <a16:creationId xmlns:a16="http://schemas.microsoft.com/office/drawing/2014/main" id="{E83A9ACC-A383-4449-AB12-0B2FFC105CE4}"/>
            </a:ext>
          </a:extLst>
        </xdr:cNvPr>
        <xdr:cNvSpPr/>
      </xdr:nvSpPr>
      <xdr:spPr>
        <a:xfrm>
          <a:off x="1968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7" name="フローチャート: 判断 66">
          <a:extLst>
            <a:ext uri="{FF2B5EF4-FFF2-40B4-BE49-F238E27FC236}">
              <a16:creationId xmlns:a16="http://schemas.microsoft.com/office/drawing/2014/main" id="{E837E044-1EC1-4D15-AEA8-3C454DBB7CCE}"/>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F06D253-1EA3-4722-A8B9-E29B11DDD16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7C438A6-5C48-45EE-BB99-7B8CB3138AA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09E8525-D9A6-4DBE-B76C-589E448B5F5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115CBD5-A377-42FF-B340-8BC15D2C283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28757CA-1A2E-45D1-B4B1-690DA05D605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153035</xdr:rowOff>
    </xdr:from>
    <xdr:to>
      <xdr:col>24</xdr:col>
      <xdr:colOff>114300</xdr:colOff>
      <xdr:row>40</xdr:row>
      <xdr:rowOff>83185</xdr:rowOff>
    </xdr:to>
    <xdr:sp macro="" textlink="">
      <xdr:nvSpPr>
        <xdr:cNvPr id="73" name="楕円 72">
          <a:extLst>
            <a:ext uri="{FF2B5EF4-FFF2-40B4-BE49-F238E27FC236}">
              <a16:creationId xmlns:a16="http://schemas.microsoft.com/office/drawing/2014/main" id="{1B61E619-102D-4875-AE03-310D071FEC55}"/>
            </a:ext>
          </a:extLst>
        </xdr:cNvPr>
        <xdr:cNvSpPr/>
      </xdr:nvSpPr>
      <xdr:spPr>
        <a:xfrm>
          <a:off x="4584700" y="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131462</xdr:rowOff>
    </xdr:from>
    <xdr:ext cx="405111" cy="259045"/>
    <xdr:sp macro="" textlink="">
      <xdr:nvSpPr>
        <xdr:cNvPr id="74" name="【道路】&#10;有形固定資産減価償却率該当値テキスト">
          <a:extLst>
            <a:ext uri="{FF2B5EF4-FFF2-40B4-BE49-F238E27FC236}">
              <a16:creationId xmlns:a16="http://schemas.microsoft.com/office/drawing/2014/main" id="{E3BE4A2C-0BB6-416C-BD75-56D00C64DC1F}"/>
            </a:ext>
          </a:extLst>
        </xdr:cNvPr>
        <xdr:cNvSpPr txBox="1"/>
      </xdr:nvSpPr>
      <xdr:spPr>
        <a:xfrm>
          <a:off x="4673600"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130175</xdr:rowOff>
    </xdr:from>
    <xdr:to>
      <xdr:col>20</xdr:col>
      <xdr:colOff>38100</xdr:colOff>
      <xdr:row>40</xdr:row>
      <xdr:rowOff>60325</xdr:rowOff>
    </xdr:to>
    <xdr:sp macro="" textlink="">
      <xdr:nvSpPr>
        <xdr:cNvPr id="75" name="楕円 74">
          <a:extLst>
            <a:ext uri="{FF2B5EF4-FFF2-40B4-BE49-F238E27FC236}">
              <a16:creationId xmlns:a16="http://schemas.microsoft.com/office/drawing/2014/main" id="{BB3461DB-2305-447C-A470-CEFDCDEC957C}"/>
            </a:ext>
          </a:extLst>
        </xdr:cNvPr>
        <xdr:cNvSpPr/>
      </xdr:nvSpPr>
      <xdr:spPr>
        <a:xfrm>
          <a:off x="37465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9525</xdr:rowOff>
    </xdr:from>
    <xdr:to>
      <xdr:col>24</xdr:col>
      <xdr:colOff>63500</xdr:colOff>
      <xdr:row>40</xdr:row>
      <xdr:rowOff>32385</xdr:rowOff>
    </xdr:to>
    <xdr:cxnSp macro="">
      <xdr:nvCxnSpPr>
        <xdr:cNvPr id="76" name="直線コネクタ 75">
          <a:extLst>
            <a:ext uri="{FF2B5EF4-FFF2-40B4-BE49-F238E27FC236}">
              <a16:creationId xmlns:a16="http://schemas.microsoft.com/office/drawing/2014/main" id="{43E55AFB-21BF-4295-B4BD-4011C9153363}"/>
            </a:ext>
          </a:extLst>
        </xdr:cNvPr>
        <xdr:cNvCxnSpPr/>
      </xdr:nvCxnSpPr>
      <xdr:spPr>
        <a:xfrm>
          <a:off x="3797300" y="68675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107315</xdr:rowOff>
    </xdr:from>
    <xdr:to>
      <xdr:col>15</xdr:col>
      <xdr:colOff>101600</xdr:colOff>
      <xdr:row>40</xdr:row>
      <xdr:rowOff>37465</xdr:rowOff>
    </xdr:to>
    <xdr:sp macro="" textlink="">
      <xdr:nvSpPr>
        <xdr:cNvPr id="77" name="楕円 76">
          <a:extLst>
            <a:ext uri="{FF2B5EF4-FFF2-40B4-BE49-F238E27FC236}">
              <a16:creationId xmlns:a16="http://schemas.microsoft.com/office/drawing/2014/main" id="{828E61CF-DDBD-43D5-AB69-AAAD3C2ABE8B}"/>
            </a:ext>
          </a:extLst>
        </xdr:cNvPr>
        <xdr:cNvSpPr/>
      </xdr:nvSpPr>
      <xdr:spPr>
        <a:xfrm>
          <a:off x="28575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158115</xdr:rowOff>
    </xdr:from>
    <xdr:to>
      <xdr:col>19</xdr:col>
      <xdr:colOff>177800</xdr:colOff>
      <xdr:row>40</xdr:row>
      <xdr:rowOff>9525</xdr:rowOff>
    </xdr:to>
    <xdr:cxnSp macro="">
      <xdr:nvCxnSpPr>
        <xdr:cNvPr id="78" name="直線コネクタ 77">
          <a:extLst>
            <a:ext uri="{FF2B5EF4-FFF2-40B4-BE49-F238E27FC236}">
              <a16:creationId xmlns:a16="http://schemas.microsoft.com/office/drawing/2014/main" id="{C7D53141-42E9-47F4-8C0E-CBDE4CB12A90}"/>
            </a:ext>
          </a:extLst>
        </xdr:cNvPr>
        <xdr:cNvCxnSpPr/>
      </xdr:nvCxnSpPr>
      <xdr:spPr>
        <a:xfrm>
          <a:off x="2908300" y="68446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93980</xdr:rowOff>
    </xdr:from>
    <xdr:to>
      <xdr:col>10</xdr:col>
      <xdr:colOff>165100</xdr:colOff>
      <xdr:row>40</xdr:row>
      <xdr:rowOff>24130</xdr:rowOff>
    </xdr:to>
    <xdr:sp macro="" textlink="">
      <xdr:nvSpPr>
        <xdr:cNvPr id="79" name="楕円 78">
          <a:extLst>
            <a:ext uri="{FF2B5EF4-FFF2-40B4-BE49-F238E27FC236}">
              <a16:creationId xmlns:a16="http://schemas.microsoft.com/office/drawing/2014/main" id="{A21D3267-DF69-4ECB-9646-031E91530800}"/>
            </a:ext>
          </a:extLst>
        </xdr:cNvPr>
        <xdr:cNvSpPr/>
      </xdr:nvSpPr>
      <xdr:spPr>
        <a:xfrm>
          <a:off x="1968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144780</xdr:rowOff>
    </xdr:from>
    <xdr:to>
      <xdr:col>15</xdr:col>
      <xdr:colOff>50800</xdr:colOff>
      <xdr:row>39</xdr:row>
      <xdr:rowOff>158115</xdr:rowOff>
    </xdr:to>
    <xdr:cxnSp macro="">
      <xdr:nvCxnSpPr>
        <xdr:cNvPr id="80" name="直線コネクタ 79">
          <a:extLst>
            <a:ext uri="{FF2B5EF4-FFF2-40B4-BE49-F238E27FC236}">
              <a16:creationId xmlns:a16="http://schemas.microsoft.com/office/drawing/2014/main" id="{1F738132-8A73-41DE-94CB-AD1591A2B0C1}"/>
            </a:ext>
          </a:extLst>
        </xdr:cNvPr>
        <xdr:cNvCxnSpPr/>
      </xdr:nvCxnSpPr>
      <xdr:spPr>
        <a:xfrm>
          <a:off x="2019300" y="683133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73025</xdr:rowOff>
    </xdr:from>
    <xdr:to>
      <xdr:col>6</xdr:col>
      <xdr:colOff>38100</xdr:colOff>
      <xdr:row>40</xdr:row>
      <xdr:rowOff>3175</xdr:rowOff>
    </xdr:to>
    <xdr:sp macro="" textlink="">
      <xdr:nvSpPr>
        <xdr:cNvPr id="81" name="楕円 80">
          <a:extLst>
            <a:ext uri="{FF2B5EF4-FFF2-40B4-BE49-F238E27FC236}">
              <a16:creationId xmlns:a16="http://schemas.microsoft.com/office/drawing/2014/main" id="{AD53F769-0A89-46D8-82B9-D1059BFB6D71}"/>
            </a:ext>
          </a:extLst>
        </xdr:cNvPr>
        <xdr:cNvSpPr/>
      </xdr:nvSpPr>
      <xdr:spPr>
        <a:xfrm>
          <a:off x="1079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123825</xdr:rowOff>
    </xdr:from>
    <xdr:to>
      <xdr:col>10</xdr:col>
      <xdr:colOff>114300</xdr:colOff>
      <xdr:row>39</xdr:row>
      <xdr:rowOff>144780</xdr:rowOff>
    </xdr:to>
    <xdr:cxnSp macro="">
      <xdr:nvCxnSpPr>
        <xdr:cNvPr id="82" name="直線コネクタ 81">
          <a:extLst>
            <a:ext uri="{FF2B5EF4-FFF2-40B4-BE49-F238E27FC236}">
              <a16:creationId xmlns:a16="http://schemas.microsoft.com/office/drawing/2014/main" id="{E903B075-BA66-4D3E-A7B7-3A1073B5E239}"/>
            </a:ext>
          </a:extLst>
        </xdr:cNvPr>
        <xdr:cNvCxnSpPr/>
      </xdr:nvCxnSpPr>
      <xdr:spPr>
        <a:xfrm>
          <a:off x="1130300" y="68103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95902</xdr:rowOff>
    </xdr:from>
    <xdr:ext cx="405111" cy="259045"/>
    <xdr:sp macro="" textlink="">
      <xdr:nvSpPr>
        <xdr:cNvPr id="83" name="n_1aveValue【道路】&#10;有形固定資産減価償却率">
          <a:extLst>
            <a:ext uri="{FF2B5EF4-FFF2-40B4-BE49-F238E27FC236}">
              <a16:creationId xmlns:a16="http://schemas.microsoft.com/office/drawing/2014/main" id="{E739A7A7-418C-4028-9161-D6751F286A99}"/>
            </a:ext>
          </a:extLst>
        </xdr:cNvPr>
        <xdr:cNvSpPr txBox="1"/>
      </xdr:nvSpPr>
      <xdr:spPr>
        <a:xfrm>
          <a:off x="35820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40657</xdr:rowOff>
    </xdr:from>
    <xdr:ext cx="405111" cy="259045"/>
    <xdr:sp macro="" textlink="">
      <xdr:nvSpPr>
        <xdr:cNvPr id="84" name="n_2aveValue【道路】&#10;有形固定資産減価償却率">
          <a:extLst>
            <a:ext uri="{FF2B5EF4-FFF2-40B4-BE49-F238E27FC236}">
              <a16:creationId xmlns:a16="http://schemas.microsoft.com/office/drawing/2014/main" id="{D1FB2D3E-23B5-48C9-9B82-E6B5AC6941F3}"/>
            </a:ext>
          </a:extLst>
        </xdr:cNvPr>
        <xdr:cNvSpPr txBox="1"/>
      </xdr:nvSpPr>
      <xdr:spPr>
        <a:xfrm>
          <a:off x="2705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170197</xdr:rowOff>
    </xdr:from>
    <xdr:ext cx="405111" cy="259045"/>
    <xdr:sp macro="" textlink="">
      <xdr:nvSpPr>
        <xdr:cNvPr id="85" name="n_3aveValue【道路】&#10;有形固定資産減価償却率">
          <a:extLst>
            <a:ext uri="{FF2B5EF4-FFF2-40B4-BE49-F238E27FC236}">
              <a16:creationId xmlns:a16="http://schemas.microsoft.com/office/drawing/2014/main" id="{E8E36B67-C42E-4A71-A223-2A85FD552474}"/>
            </a:ext>
          </a:extLst>
        </xdr:cNvPr>
        <xdr:cNvSpPr txBox="1"/>
      </xdr:nvSpPr>
      <xdr:spPr>
        <a:xfrm>
          <a:off x="18167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6" name="n_4aveValue【道路】&#10;有形固定資産減価償却率">
          <a:extLst>
            <a:ext uri="{FF2B5EF4-FFF2-40B4-BE49-F238E27FC236}">
              <a16:creationId xmlns:a16="http://schemas.microsoft.com/office/drawing/2014/main" id="{49E69813-8573-410E-8461-627AABE97D91}"/>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51452</xdr:rowOff>
    </xdr:from>
    <xdr:ext cx="405111" cy="259045"/>
    <xdr:sp macro="" textlink="">
      <xdr:nvSpPr>
        <xdr:cNvPr id="87" name="n_1mainValue【道路】&#10;有形固定資産減価償却率">
          <a:extLst>
            <a:ext uri="{FF2B5EF4-FFF2-40B4-BE49-F238E27FC236}">
              <a16:creationId xmlns:a16="http://schemas.microsoft.com/office/drawing/2014/main" id="{B963BEC8-9B1B-4F4E-A64A-A252D0E898B4}"/>
            </a:ext>
          </a:extLst>
        </xdr:cNvPr>
        <xdr:cNvSpPr txBox="1"/>
      </xdr:nvSpPr>
      <xdr:spPr>
        <a:xfrm>
          <a:off x="3582044" y="690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28592</xdr:rowOff>
    </xdr:from>
    <xdr:ext cx="405111" cy="259045"/>
    <xdr:sp macro="" textlink="">
      <xdr:nvSpPr>
        <xdr:cNvPr id="88" name="n_2mainValue【道路】&#10;有形固定資産減価償却率">
          <a:extLst>
            <a:ext uri="{FF2B5EF4-FFF2-40B4-BE49-F238E27FC236}">
              <a16:creationId xmlns:a16="http://schemas.microsoft.com/office/drawing/2014/main" id="{61B2CBE6-4D01-4D30-A851-63D4CB466368}"/>
            </a:ext>
          </a:extLst>
        </xdr:cNvPr>
        <xdr:cNvSpPr txBox="1"/>
      </xdr:nvSpPr>
      <xdr:spPr>
        <a:xfrm>
          <a:off x="2705744" y="688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15257</xdr:rowOff>
    </xdr:from>
    <xdr:ext cx="405111" cy="259045"/>
    <xdr:sp macro="" textlink="">
      <xdr:nvSpPr>
        <xdr:cNvPr id="89" name="n_3mainValue【道路】&#10;有形固定資産減価償却率">
          <a:extLst>
            <a:ext uri="{FF2B5EF4-FFF2-40B4-BE49-F238E27FC236}">
              <a16:creationId xmlns:a16="http://schemas.microsoft.com/office/drawing/2014/main" id="{83FB4D7A-7E09-4779-AE5D-0A91BBAA0385}"/>
            </a:ext>
          </a:extLst>
        </xdr:cNvPr>
        <xdr:cNvSpPr txBox="1"/>
      </xdr:nvSpPr>
      <xdr:spPr>
        <a:xfrm>
          <a:off x="18167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165752</xdr:rowOff>
    </xdr:from>
    <xdr:ext cx="405111" cy="259045"/>
    <xdr:sp macro="" textlink="">
      <xdr:nvSpPr>
        <xdr:cNvPr id="90" name="n_4mainValue【道路】&#10;有形固定資産減価償却率">
          <a:extLst>
            <a:ext uri="{FF2B5EF4-FFF2-40B4-BE49-F238E27FC236}">
              <a16:creationId xmlns:a16="http://schemas.microsoft.com/office/drawing/2014/main" id="{602E64A9-DD26-472D-9A1B-5DD4C59EC062}"/>
            </a:ext>
          </a:extLst>
        </xdr:cNvPr>
        <xdr:cNvSpPr txBox="1"/>
      </xdr:nvSpPr>
      <xdr:spPr>
        <a:xfrm>
          <a:off x="927744"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A6523ED-D81B-4408-BAE1-886D719E50B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2004A6B1-F166-4F1C-9BF3-728AF737C22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8EF0641C-A967-416C-B957-E744E93C415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3E0976B4-3819-4FA7-A37C-90448035EAD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A6B60CF-A9BB-4AA2-853F-EE23DDEE5BA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757880D7-CA9F-4FED-A07A-0608436EA60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83CAF9E-E010-4C5C-80D6-8FEA3107A57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D7111CBF-B54D-4E00-AD4F-B2254456AE0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E52BBEF4-9B89-428A-BBEE-BD32CD9AEE1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1E4183F2-838E-4AE7-A700-FE085EA2C36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C88BB680-0EE2-458F-8DEF-2DEA3FC4FD8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2B9DBCC9-830C-4AC7-898D-DA7AF2388EC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EA56539C-ADA3-4014-8F65-7113AA17FCB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89F70B68-71D7-4E91-89CE-6683B676C1F7}"/>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9BF66784-9F5E-493A-A44D-855673AD75B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AB5D55C4-61EB-4B47-AD77-16D19E3F327E}"/>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E7F15E1C-499F-40DF-86CC-33CFB95E3C5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74B1CDF1-AF8C-4C0F-8314-022277AF784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B36C92AF-792D-44BA-8DDD-A57920E0E2C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8AD4960E-8AC2-481B-A69E-5D1783DDA1C8}"/>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79EBEE20-42D7-47FC-9FA8-3E35AD0D3A5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45A23373-8DDA-4DC2-B6ED-CC68AF5E75F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A52BC05B-15FF-4CC7-B608-8B2027FE610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a:extLst>
            <a:ext uri="{FF2B5EF4-FFF2-40B4-BE49-F238E27FC236}">
              <a16:creationId xmlns:a16="http://schemas.microsoft.com/office/drawing/2014/main" id="{0B6000F6-3A13-4545-9EE9-8C1BE2B84E37}"/>
            </a:ext>
          </a:extLst>
        </xdr:cNvPr>
        <xdr:cNvCxnSpPr/>
      </xdr:nvCxnSpPr>
      <xdr:spPr>
        <a:xfrm flipV="1">
          <a:off x="10476865" y="567813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5" name="【道路】&#10;一人当たり延長最小値テキスト">
          <a:extLst>
            <a:ext uri="{FF2B5EF4-FFF2-40B4-BE49-F238E27FC236}">
              <a16:creationId xmlns:a16="http://schemas.microsoft.com/office/drawing/2014/main" id="{E2AAFB24-19AC-411B-A767-609B10E174F6}"/>
            </a:ext>
          </a:extLst>
        </xdr:cNvPr>
        <xdr:cNvSpPr txBox="1"/>
      </xdr:nvSpPr>
      <xdr:spPr>
        <a:xfrm>
          <a:off x="10515600" y="7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a:extLst>
            <a:ext uri="{FF2B5EF4-FFF2-40B4-BE49-F238E27FC236}">
              <a16:creationId xmlns:a16="http://schemas.microsoft.com/office/drawing/2014/main" id="{8CA549A8-65B7-495A-AC2A-A9E6429018B4}"/>
            </a:ext>
          </a:extLst>
        </xdr:cNvPr>
        <xdr:cNvCxnSpPr/>
      </xdr:nvCxnSpPr>
      <xdr:spPr>
        <a:xfrm>
          <a:off x="10388600" y="704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7" name="【道路】&#10;一人当たり延長最大値テキスト">
          <a:extLst>
            <a:ext uri="{FF2B5EF4-FFF2-40B4-BE49-F238E27FC236}">
              <a16:creationId xmlns:a16="http://schemas.microsoft.com/office/drawing/2014/main" id="{8F997E4A-5E10-46A3-9282-66CA10FF62AB}"/>
            </a:ext>
          </a:extLst>
        </xdr:cNvPr>
        <xdr:cNvSpPr txBox="1"/>
      </xdr:nvSpPr>
      <xdr:spPr>
        <a:xfrm>
          <a:off x="10515600" y="545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a:extLst>
            <a:ext uri="{FF2B5EF4-FFF2-40B4-BE49-F238E27FC236}">
              <a16:creationId xmlns:a16="http://schemas.microsoft.com/office/drawing/2014/main" id="{FAC700FB-8269-4366-B068-992AAF04C74F}"/>
            </a:ext>
          </a:extLst>
        </xdr:cNvPr>
        <xdr:cNvCxnSpPr/>
      </xdr:nvCxnSpPr>
      <xdr:spPr>
        <a:xfrm>
          <a:off x="10388600" y="567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73112</xdr:rowOff>
    </xdr:from>
    <xdr:ext cx="534377" cy="259045"/>
    <xdr:sp macro="" textlink="">
      <xdr:nvSpPr>
        <xdr:cNvPr id="119" name="【道路】&#10;一人当たり延長平均値テキスト">
          <a:extLst>
            <a:ext uri="{FF2B5EF4-FFF2-40B4-BE49-F238E27FC236}">
              <a16:creationId xmlns:a16="http://schemas.microsoft.com/office/drawing/2014/main" id="{50DF27A7-702C-40A1-ADF4-7DC3F1631465}"/>
            </a:ext>
          </a:extLst>
        </xdr:cNvPr>
        <xdr:cNvSpPr txBox="1"/>
      </xdr:nvSpPr>
      <xdr:spPr>
        <a:xfrm>
          <a:off x="10515600" y="6588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20" name="フローチャート: 判断 119">
          <a:extLst>
            <a:ext uri="{FF2B5EF4-FFF2-40B4-BE49-F238E27FC236}">
              <a16:creationId xmlns:a16="http://schemas.microsoft.com/office/drawing/2014/main" id="{02A1A227-975D-462A-9B98-4ABFDD10E5BF}"/>
            </a:ext>
          </a:extLst>
        </xdr:cNvPr>
        <xdr:cNvSpPr/>
      </xdr:nvSpPr>
      <xdr:spPr>
        <a:xfrm>
          <a:off x="10426700" y="660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21" name="フローチャート: 判断 120">
          <a:extLst>
            <a:ext uri="{FF2B5EF4-FFF2-40B4-BE49-F238E27FC236}">
              <a16:creationId xmlns:a16="http://schemas.microsoft.com/office/drawing/2014/main" id="{2E0B4802-6153-447B-914F-59324DF72A6D}"/>
            </a:ext>
          </a:extLst>
        </xdr:cNvPr>
        <xdr:cNvSpPr/>
      </xdr:nvSpPr>
      <xdr:spPr>
        <a:xfrm>
          <a:off x="9588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134404</xdr:rowOff>
    </xdr:from>
    <xdr:to>
      <xdr:col>46</xdr:col>
      <xdr:colOff>38100</xdr:colOff>
      <xdr:row>39</xdr:row>
      <xdr:rowOff>64554</xdr:rowOff>
    </xdr:to>
    <xdr:sp macro="" textlink="">
      <xdr:nvSpPr>
        <xdr:cNvPr id="122" name="フローチャート: 判断 121">
          <a:extLst>
            <a:ext uri="{FF2B5EF4-FFF2-40B4-BE49-F238E27FC236}">
              <a16:creationId xmlns:a16="http://schemas.microsoft.com/office/drawing/2014/main" id="{8C52C0E5-95D9-4EA0-B361-AD10B6FADE09}"/>
            </a:ext>
          </a:extLst>
        </xdr:cNvPr>
        <xdr:cNvSpPr/>
      </xdr:nvSpPr>
      <xdr:spPr>
        <a:xfrm>
          <a:off x="8699500" y="664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145244</xdr:rowOff>
    </xdr:from>
    <xdr:to>
      <xdr:col>41</xdr:col>
      <xdr:colOff>101600</xdr:colOff>
      <xdr:row>39</xdr:row>
      <xdr:rowOff>75394</xdr:rowOff>
    </xdr:to>
    <xdr:sp macro="" textlink="">
      <xdr:nvSpPr>
        <xdr:cNvPr id="123" name="フローチャート: 判断 122">
          <a:extLst>
            <a:ext uri="{FF2B5EF4-FFF2-40B4-BE49-F238E27FC236}">
              <a16:creationId xmlns:a16="http://schemas.microsoft.com/office/drawing/2014/main" id="{A72E444A-17BE-42AF-8EF2-8C9C83990F8A}"/>
            </a:ext>
          </a:extLst>
        </xdr:cNvPr>
        <xdr:cNvSpPr/>
      </xdr:nvSpPr>
      <xdr:spPr>
        <a:xfrm>
          <a:off x="7810500" y="666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155740</xdr:rowOff>
    </xdr:from>
    <xdr:to>
      <xdr:col>36</xdr:col>
      <xdr:colOff>165100</xdr:colOff>
      <xdr:row>39</xdr:row>
      <xdr:rowOff>85890</xdr:rowOff>
    </xdr:to>
    <xdr:sp macro="" textlink="">
      <xdr:nvSpPr>
        <xdr:cNvPr id="124" name="フローチャート: 判断 123">
          <a:extLst>
            <a:ext uri="{FF2B5EF4-FFF2-40B4-BE49-F238E27FC236}">
              <a16:creationId xmlns:a16="http://schemas.microsoft.com/office/drawing/2014/main" id="{2AEA0955-D3CA-4022-A983-706789282370}"/>
            </a:ext>
          </a:extLst>
        </xdr:cNvPr>
        <xdr:cNvSpPr/>
      </xdr:nvSpPr>
      <xdr:spPr>
        <a:xfrm>
          <a:off x="6921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6739754-B9C1-4D2A-A586-EECBDA53C44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34C5181-7674-4318-836F-9C2655AF0A8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F876828-9F5F-461C-82D9-130FAFE62F6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2EF1756-FDAD-4B2C-B2C0-21FAC2F53CC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A43D18D-01E1-4066-A84D-45A32028D8E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140938</xdr:rowOff>
    </xdr:from>
    <xdr:to>
      <xdr:col>55</xdr:col>
      <xdr:colOff>50800</xdr:colOff>
      <xdr:row>33</xdr:row>
      <xdr:rowOff>71088</xdr:rowOff>
    </xdr:to>
    <xdr:sp macro="" textlink="">
      <xdr:nvSpPr>
        <xdr:cNvPr id="130" name="楕円 129">
          <a:extLst>
            <a:ext uri="{FF2B5EF4-FFF2-40B4-BE49-F238E27FC236}">
              <a16:creationId xmlns:a16="http://schemas.microsoft.com/office/drawing/2014/main" id="{9C1A61AD-AF24-4B71-8D17-6292E3F4F1BA}"/>
            </a:ext>
          </a:extLst>
        </xdr:cNvPr>
        <xdr:cNvSpPr/>
      </xdr:nvSpPr>
      <xdr:spPr>
        <a:xfrm>
          <a:off x="10426700" y="562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93965</xdr:rowOff>
    </xdr:from>
    <xdr:ext cx="534377" cy="259045"/>
    <xdr:sp macro="" textlink="">
      <xdr:nvSpPr>
        <xdr:cNvPr id="131" name="【道路】&#10;一人当たり延長該当値テキスト">
          <a:extLst>
            <a:ext uri="{FF2B5EF4-FFF2-40B4-BE49-F238E27FC236}">
              <a16:creationId xmlns:a16="http://schemas.microsoft.com/office/drawing/2014/main" id="{9356945D-BC5F-4658-96F2-5B9FFB21F24A}"/>
            </a:ext>
          </a:extLst>
        </xdr:cNvPr>
        <xdr:cNvSpPr txBox="1"/>
      </xdr:nvSpPr>
      <xdr:spPr>
        <a:xfrm>
          <a:off x="10515600" y="558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15570</xdr:rowOff>
    </xdr:from>
    <xdr:to>
      <xdr:col>50</xdr:col>
      <xdr:colOff>165100</xdr:colOff>
      <xdr:row>33</xdr:row>
      <xdr:rowOff>117170</xdr:rowOff>
    </xdr:to>
    <xdr:sp macro="" textlink="">
      <xdr:nvSpPr>
        <xdr:cNvPr id="132" name="楕円 131">
          <a:extLst>
            <a:ext uri="{FF2B5EF4-FFF2-40B4-BE49-F238E27FC236}">
              <a16:creationId xmlns:a16="http://schemas.microsoft.com/office/drawing/2014/main" id="{AAFB9944-6C0A-43AE-97AC-DA70AC84BBB5}"/>
            </a:ext>
          </a:extLst>
        </xdr:cNvPr>
        <xdr:cNvSpPr/>
      </xdr:nvSpPr>
      <xdr:spPr>
        <a:xfrm>
          <a:off x="9588500" y="56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20288</xdr:rowOff>
    </xdr:from>
    <xdr:to>
      <xdr:col>55</xdr:col>
      <xdr:colOff>0</xdr:colOff>
      <xdr:row>33</xdr:row>
      <xdr:rowOff>66370</xdr:rowOff>
    </xdr:to>
    <xdr:cxnSp macro="">
      <xdr:nvCxnSpPr>
        <xdr:cNvPr id="133" name="直線コネクタ 132">
          <a:extLst>
            <a:ext uri="{FF2B5EF4-FFF2-40B4-BE49-F238E27FC236}">
              <a16:creationId xmlns:a16="http://schemas.microsoft.com/office/drawing/2014/main" id="{10DC9460-0C1A-4802-A056-733D4EA837EF}"/>
            </a:ext>
          </a:extLst>
        </xdr:cNvPr>
        <xdr:cNvCxnSpPr/>
      </xdr:nvCxnSpPr>
      <xdr:spPr>
        <a:xfrm flipV="1">
          <a:off x="9639300" y="5678138"/>
          <a:ext cx="838200" cy="4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52756</xdr:rowOff>
    </xdr:from>
    <xdr:to>
      <xdr:col>46</xdr:col>
      <xdr:colOff>38100</xdr:colOff>
      <xdr:row>33</xdr:row>
      <xdr:rowOff>154356</xdr:rowOff>
    </xdr:to>
    <xdr:sp macro="" textlink="">
      <xdr:nvSpPr>
        <xdr:cNvPr id="134" name="楕円 133">
          <a:extLst>
            <a:ext uri="{FF2B5EF4-FFF2-40B4-BE49-F238E27FC236}">
              <a16:creationId xmlns:a16="http://schemas.microsoft.com/office/drawing/2014/main" id="{C3A2B155-D522-46DE-AB21-4FA2194E90FE}"/>
            </a:ext>
          </a:extLst>
        </xdr:cNvPr>
        <xdr:cNvSpPr/>
      </xdr:nvSpPr>
      <xdr:spPr>
        <a:xfrm>
          <a:off x="8699500" y="571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66370</xdr:rowOff>
    </xdr:from>
    <xdr:to>
      <xdr:col>50</xdr:col>
      <xdr:colOff>114300</xdr:colOff>
      <xdr:row>33</xdr:row>
      <xdr:rowOff>103556</xdr:rowOff>
    </xdr:to>
    <xdr:cxnSp macro="">
      <xdr:nvCxnSpPr>
        <xdr:cNvPr id="135" name="直線コネクタ 134">
          <a:extLst>
            <a:ext uri="{FF2B5EF4-FFF2-40B4-BE49-F238E27FC236}">
              <a16:creationId xmlns:a16="http://schemas.microsoft.com/office/drawing/2014/main" id="{A8330553-FB86-47DC-A9F0-B6BE12D2FA22}"/>
            </a:ext>
          </a:extLst>
        </xdr:cNvPr>
        <xdr:cNvCxnSpPr/>
      </xdr:nvCxnSpPr>
      <xdr:spPr>
        <a:xfrm flipV="1">
          <a:off x="8750300" y="5724220"/>
          <a:ext cx="889000" cy="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95961</xdr:rowOff>
    </xdr:from>
    <xdr:to>
      <xdr:col>41</xdr:col>
      <xdr:colOff>101600</xdr:colOff>
      <xdr:row>34</xdr:row>
      <xdr:rowOff>26111</xdr:rowOff>
    </xdr:to>
    <xdr:sp macro="" textlink="">
      <xdr:nvSpPr>
        <xdr:cNvPr id="136" name="楕円 135">
          <a:extLst>
            <a:ext uri="{FF2B5EF4-FFF2-40B4-BE49-F238E27FC236}">
              <a16:creationId xmlns:a16="http://schemas.microsoft.com/office/drawing/2014/main" id="{E63C5B45-C0FD-443E-BC2E-3FF625E9652E}"/>
            </a:ext>
          </a:extLst>
        </xdr:cNvPr>
        <xdr:cNvSpPr/>
      </xdr:nvSpPr>
      <xdr:spPr>
        <a:xfrm>
          <a:off x="7810500" y="575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103556</xdr:rowOff>
    </xdr:from>
    <xdr:to>
      <xdr:col>45</xdr:col>
      <xdr:colOff>177800</xdr:colOff>
      <xdr:row>33</xdr:row>
      <xdr:rowOff>146761</xdr:rowOff>
    </xdr:to>
    <xdr:cxnSp macro="">
      <xdr:nvCxnSpPr>
        <xdr:cNvPr id="137" name="直線コネクタ 136">
          <a:extLst>
            <a:ext uri="{FF2B5EF4-FFF2-40B4-BE49-F238E27FC236}">
              <a16:creationId xmlns:a16="http://schemas.microsoft.com/office/drawing/2014/main" id="{C70ABCD0-93CD-432B-83A0-9C3A4720356D}"/>
            </a:ext>
          </a:extLst>
        </xdr:cNvPr>
        <xdr:cNvCxnSpPr/>
      </xdr:nvCxnSpPr>
      <xdr:spPr>
        <a:xfrm flipV="1">
          <a:off x="7861300" y="5761406"/>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133433</xdr:rowOff>
    </xdr:from>
    <xdr:to>
      <xdr:col>36</xdr:col>
      <xdr:colOff>165100</xdr:colOff>
      <xdr:row>34</xdr:row>
      <xdr:rowOff>63583</xdr:rowOff>
    </xdr:to>
    <xdr:sp macro="" textlink="">
      <xdr:nvSpPr>
        <xdr:cNvPr id="138" name="楕円 137">
          <a:extLst>
            <a:ext uri="{FF2B5EF4-FFF2-40B4-BE49-F238E27FC236}">
              <a16:creationId xmlns:a16="http://schemas.microsoft.com/office/drawing/2014/main" id="{B84FFBC3-A684-4606-B503-EAD3A8EB2B5E}"/>
            </a:ext>
          </a:extLst>
        </xdr:cNvPr>
        <xdr:cNvSpPr/>
      </xdr:nvSpPr>
      <xdr:spPr>
        <a:xfrm>
          <a:off x="6921500" y="579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146761</xdr:rowOff>
    </xdr:from>
    <xdr:to>
      <xdr:col>41</xdr:col>
      <xdr:colOff>50800</xdr:colOff>
      <xdr:row>34</xdr:row>
      <xdr:rowOff>12783</xdr:rowOff>
    </xdr:to>
    <xdr:cxnSp macro="">
      <xdr:nvCxnSpPr>
        <xdr:cNvPr id="139" name="直線コネクタ 138">
          <a:extLst>
            <a:ext uri="{FF2B5EF4-FFF2-40B4-BE49-F238E27FC236}">
              <a16:creationId xmlns:a16="http://schemas.microsoft.com/office/drawing/2014/main" id="{67F90DD8-C0C8-46CE-852B-4005B38F7141}"/>
            </a:ext>
          </a:extLst>
        </xdr:cNvPr>
        <xdr:cNvCxnSpPr/>
      </xdr:nvCxnSpPr>
      <xdr:spPr>
        <a:xfrm flipV="1">
          <a:off x="6972300" y="5804611"/>
          <a:ext cx="889000" cy="3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7752</xdr:rowOff>
    </xdr:from>
    <xdr:ext cx="534377" cy="259045"/>
    <xdr:sp macro="" textlink="">
      <xdr:nvSpPr>
        <xdr:cNvPr id="140" name="n_1aveValue【道路】&#10;一人当たり延長">
          <a:extLst>
            <a:ext uri="{FF2B5EF4-FFF2-40B4-BE49-F238E27FC236}">
              <a16:creationId xmlns:a16="http://schemas.microsoft.com/office/drawing/2014/main" id="{EB96BDA0-A81B-4201-A9EB-D79E00FCB8F0}"/>
            </a:ext>
          </a:extLst>
        </xdr:cNvPr>
        <xdr:cNvSpPr txBox="1"/>
      </xdr:nvSpPr>
      <xdr:spPr>
        <a:xfrm>
          <a:off x="9359411" y="66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55681</xdr:rowOff>
    </xdr:from>
    <xdr:ext cx="534377" cy="259045"/>
    <xdr:sp macro="" textlink="">
      <xdr:nvSpPr>
        <xdr:cNvPr id="141" name="n_2aveValue【道路】&#10;一人当たり延長">
          <a:extLst>
            <a:ext uri="{FF2B5EF4-FFF2-40B4-BE49-F238E27FC236}">
              <a16:creationId xmlns:a16="http://schemas.microsoft.com/office/drawing/2014/main" id="{CA7B3429-7D44-498B-88F0-9BDC19DC3654}"/>
            </a:ext>
          </a:extLst>
        </xdr:cNvPr>
        <xdr:cNvSpPr txBox="1"/>
      </xdr:nvSpPr>
      <xdr:spPr>
        <a:xfrm>
          <a:off x="8483111" y="674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66521</xdr:rowOff>
    </xdr:from>
    <xdr:ext cx="534377" cy="259045"/>
    <xdr:sp macro="" textlink="">
      <xdr:nvSpPr>
        <xdr:cNvPr id="142" name="n_3aveValue【道路】&#10;一人当たり延長">
          <a:extLst>
            <a:ext uri="{FF2B5EF4-FFF2-40B4-BE49-F238E27FC236}">
              <a16:creationId xmlns:a16="http://schemas.microsoft.com/office/drawing/2014/main" id="{9CD9C6E0-7EE4-43C9-AFB6-0440D4A7EE97}"/>
            </a:ext>
          </a:extLst>
        </xdr:cNvPr>
        <xdr:cNvSpPr txBox="1"/>
      </xdr:nvSpPr>
      <xdr:spPr>
        <a:xfrm>
          <a:off x="7594111" y="675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77017</xdr:rowOff>
    </xdr:from>
    <xdr:ext cx="534377" cy="259045"/>
    <xdr:sp macro="" textlink="">
      <xdr:nvSpPr>
        <xdr:cNvPr id="143" name="n_4aveValue【道路】&#10;一人当たり延長">
          <a:extLst>
            <a:ext uri="{FF2B5EF4-FFF2-40B4-BE49-F238E27FC236}">
              <a16:creationId xmlns:a16="http://schemas.microsoft.com/office/drawing/2014/main" id="{83E72D85-1FC0-4B3B-9E01-DB42CCB674F9}"/>
            </a:ext>
          </a:extLst>
        </xdr:cNvPr>
        <xdr:cNvSpPr txBox="1"/>
      </xdr:nvSpPr>
      <xdr:spPr>
        <a:xfrm>
          <a:off x="6705111" y="67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31</xdr:row>
      <xdr:rowOff>133697</xdr:rowOff>
    </xdr:from>
    <xdr:ext cx="534377" cy="259045"/>
    <xdr:sp macro="" textlink="">
      <xdr:nvSpPr>
        <xdr:cNvPr id="144" name="n_1mainValue【道路】&#10;一人当たり延長">
          <a:extLst>
            <a:ext uri="{FF2B5EF4-FFF2-40B4-BE49-F238E27FC236}">
              <a16:creationId xmlns:a16="http://schemas.microsoft.com/office/drawing/2014/main" id="{4BC52F19-2D69-4BB3-9B64-3FF4EE7BDCB9}"/>
            </a:ext>
          </a:extLst>
        </xdr:cNvPr>
        <xdr:cNvSpPr txBox="1"/>
      </xdr:nvSpPr>
      <xdr:spPr>
        <a:xfrm>
          <a:off x="9359411" y="544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31</xdr:row>
      <xdr:rowOff>170883</xdr:rowOff>
    </xdr:from>
    <xdr:ext cx="534377" cy="259045"/>
    <xdr:sp macro="" textlink="">
      <xdr:nvSpPr>
        <xdr:cNvPr id="145" name="n_2mainValue【道路】&#10;一人当たり延長">
          <a:extLst>
            <a:ext uri="{FF2B5EF4-FFF2-40B4-BE49-F238E27FC236}">
              <a16:creationId xmlns:a16="http://schemas.microsoft.com/office/drawing/2014/main" id="{3ED7FCF2-EFC4-4A6E-9513-8D6A494B5D3B}"/>
            </a:ext>
          </a:extLst>
        </xdr:cNvPr>
        <xdr:cNvSpPr txBox="1"/>
      </xdr:nvSpPr>
      <xdr:spPr>
        <a:xfrm>
          <a:off x="8483111" y="548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42638</xdr:rowOff>
    </xdr:from>
    <xdr:ext cx="534377" cy="259045"/>
    <xdr:sp macro="" textlink="">
      <xdr:nvSpPr>
        <xdr:cNvPr id="146" name="n_3mainValue【道路】&#10;一人当たり延長">
          <a:extLst>
            <a:ext uri="{FF2B5EF4-FFF2-40B4-BE49-F238E27FC236}">
              <a16:creationId xmlns:a16="http://schemas.microsoft.com/office/drawing/2014/main" id="{696EC60F-0C10-4194-A3DA-62EDDCF2162A}"/>
            </a:ext>
          </a:extLst>
        </xdr:cNvPr>
        <xdr:cNvSpPr txBox="1"/>
      </xdr:nvSpPr>
      <xdr:spPr>
        <a:xfrm>
          <a:off x="7594111" y="552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80110</xdr:rowOff>
    </xdr:from>
    <xdr:ext cx="534377" cy="259045"/>
    <xdr:sp macro="" textlink="">
      <xdr:nvSpPr>
        <xdr:cNvPr id="147" name="n_4mainValue【道路】&#10;一人当たり延長">
          <a:extLst>
            <a:ext uri="{FF2B5EF4-FFF2-40B4-BE49-F238E27FC236}">
              <a16:creationId xmlns:a16="http://schemas.microsoft.com/office/drawing/2014/main" id="{A23D6BFB-57EA-46FD-9530-04767809C79C}"/>
            </a:ext>
          </a:extLst>
        </xdr:cNvPr>
        <xdr:cNvSpPr txBox="1"/>
      </xdr:nvSpPr>
      <xdr:spPr>
        <a:xfrm>
          <a:off x="6705111" y="556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FA4828A7-B67A-4854-8801-0A158E53DC3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CE4D5175-EC8B-4513-826A-487084A5ADE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63D097BA-B4EC-498A-8FBF-67CA0F4B274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552954D5-72AB-4601-8CD3-EB5D04FB47C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6625A83B-F2CE-4A63-8E36-996CAE919AC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33CC4F75-163B-45CC-9DD3-37EE1DEC6C4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755CA7FC-76FC-4559-BD56-9B54EC0243A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CD0151AB-FE8F-4C7F-B608-5F3002CE262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D091CFB0-3B8C-475D-A776-5455638C129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7D6B27A5-7A86-4FAF-AA49-8B64FB5415E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DE0738EE-9FFE-44C2-9754-188FEEBE7E7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1B55BDB9-AB82-426E-94B9-3B95BBB08A0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CA6FAA9-3B9C-4901-ABF8-AB5E4F5BCC0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6B81E8A6-209F-458F-BB96-AB1C3BF4B4F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DD15DDE0-664F-4BF6-A381-CD80EC58217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1355E097-93D5-41DF-9A92-C893A5F4745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E2CAAC0D-3B2E-4DBF-BC95-88240E26EBE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BFF04C47-A6EC-4377-B23E-7EDE2949BDB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75E6C881-E6DB-428C-A9FC-BEE9C1E340B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57271A68-7E5E-4228-A16D-40D7825528D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24CA1175-B9A0-43A7-AA69-6E49A9609E2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46A696BA-1059-47A5-A985-D6899A32C1E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6091BB76-E2F9-430B-B5F2-5C744FAD96D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9DB18DF0-EF9B-4719-B997-830FE2E91D0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458B1316-E21E-426D-869A-E06317BA535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08DE99DD-2731-4E1F-A0E5-3D4584514B96}"/>
            </a:ext>
          </a:extLst>
        </xdr:cNvPr>
        <xdr:cNvCxnSpPr/>
      </xdr:nvCxnSpPr>
      <xdr:spPr>
        <a:xfrm flipV="1">
          <a:off x="4634865" y="9534253"/>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658872D8-C668-4B53-846E-AE870610DB35}"/>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F4FE847F-9FFF-4CCA-B983-EE7D6BF4DA3F}"/>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1ACA7041-6ED4-4FDE-ACA1-D3174D2C1CE3}"/>
            </a:ext>
          </a:extLst>
        </xdr:cNvPr>
        <xdr:cNvSpPr txBox="1"/>
      </xdr:nvSpPr>
      <xdr:spPr>
        <a:xfrm>
          <a:off x="4673600" y="9309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7" name="直線コネクタ 176">
          <a:extLst>
            <a:ext uri="{FF2B5EF4-FFF2-40B4-BE49-F238E27FC236}">
              <a16:creationId xmlns:a16="http://schemas.microsoft.com/office/drawing/2014/main" id="{DC39929E-E7E4-4506-9107-C4DAF4C5FF0E}"/>
            </a:ext>
          </a:extLst>
        </xdr:cNvPr>
        <xdr:cNvCxnSpPr/>
      </xdr:nvCxnSpPr>
      <xdr:spPr>
        <a:xfrm>
          <a:off x="4546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23A450C7-7302-403E-9E53-0DCEB36EEA45}"/>
            </a:ext>
          </a:extLst>
        </xdr:cNvPr>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F9A8E233-AB7C-4C83-89E2-E6B9BD6A0679}"/>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80" name="フローチャート: 判断 179">
          <a:extLst>
            <a:ext uri="{FF2B5EF4-FFF2-40B4-BE49-F238E27FC236}">
              <a16:creationId xmlns:a16="http://schemas.microsoft.com/office/drawing/2014/main" id="{6401CFC1-2220-481B-AEC8-D8D1B80A3EF6}"/>
            </a:ext>
          </a:extLst>
        </xdr:cNvPr>
        <xdr:cNvSpPr/>
      </xdr:nvSpPr>
      <xdr:spPr>
        <a:xfrm>
          <a:off x="3746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117384</xdr:rowOff>
    </xdr:from>
    <xdr:to>
      <xdr:col>15</xdr:col>
      <xdr:colOff>101600</xdr:colOff>
      <xdr:row>61</xdr:row>
      <xdr:rowOff>47534</xdr:rowOff>
    </xdr:to>
    <xdr:sp macro="" textlink="">
      <xdr:nvSpPr>
        <xdr:cNvPr id="181" name="フローチャート: 判断 180">
          <a:extLst>
            <a:ext uri="{FF2B5EF4-FFF2-40B4-BE49-F238E27FC236}">
              <a16:creationId xmlns:a16="http://schemas.microsoft.com/office/drawing/2014/main" id="{E96C0B5F-781D-431F-B6CA-17A8F7DC81CB}"/>
            </a:ext>
          </a:extLst>
        </xdr:cNvPr>
        <xdr:cNvSpPr/>
      </xdr:nvSpPr>
      <xdr:spPr>
        <a:xfrm>
          <a:off x="2857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82" name="フローチャート: 判断 181">
          <a:extLst>
            <a:ext uri="{FF2B5EF4-FFF2-40B4-BE49-F238E27FC236}">
              <a16:creationId xmlns:a16="http://schemas.microsoft.com/office/drawing/2014/main" id="{D6E54897-62EB-4FD4-A742-5460C59A4522}"/>
            </a:ext>
          </a:extLst>
        </xdr:cNvPr>
        <xdr:cNvSpPr/>
      </xdr:nvSpPr>
      <xdr:spPr>
        <a:xfrm>
          <a:off x="1968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3" name="フローチャート: 判断 182">
          <a:extLst>
            <a:ext uri="{FF2B5EF4-FFF2-40B4-BE49-F238E27FC236}">
              <a16:creationId xmlns:a16="http://schemas.microsoft.com/office/drawing/2014/main" id="{8B73961C-A7F8-4854-AFDB-871885FDB3DE}"/>
            </a:ext>
          </a:extLst>
        </xdr:cNvPr>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E81B10B-559D-42B9-A6B0-A9C3139E5C9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29D9DCC-C6B7-44EA-B84C-43D37884DEC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348C6C6-8E77-46C5-A170-0F0679F72EF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15C6123-E992-472F-8E52-02284888CCA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BD3EEF30-5D17-4D8D-B8BA-DF4D0E1FEDF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164737</xdr:rowOff>
    </xdr:from>
    <xdr:to>
      <xdr:col>24</xdr:col>
      <xdr:colOff>114300</xdr:colOff>
      <xdr:row>60</xdr:row>
      <xdr:rowOff>94887</xdr:rowOff>
    </xdr:to>
    <xdr:sp macro="" textlink="">
      <xdr:nvSpPr>
        <xdr:cNvPr id="189" name="楕円 188">
          <a:extLst>
            <a:ext uri="{FF2B5EF4-FFF2-40B4-BE49-F238E27FC236}">
              <a16:creationId xmlns:a16="http://schemas.microsoft.com/office/drawing/2014/main" id="{A6D65A2A-C08C-47EE-AD7D-977B2312B60A}"/>
            </a:ext>
          </a:extLst>
        </xdr:cNvPr>
        <xdr:cNvSpPr/>
      </xdr:nvSpPr>
      <xdr:spPr>
        <a:xfrm>
          <a:off x="45847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16164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5F6C4664-40FC-4639-B989-353881F5138F}"/>
            </a:ext>
          </a:extLst>
        </xdr:cNvPr>
        <xdr:cNvSpPr txBox="1"/>
      </xdr:nvSpPr>
      <xdr:spPr>
        <a:xfrm>
          <a:off x="4673600" y="1013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138612</xdr:rowOff>
    </xdr:from>
    <xdr:to>
      <xdr:col>20</xdr:col>
      <xdr:colOff>38100</xdr:colOff>
      <xdr:row>60</xdr:row>
      <xdr:rowOff>68762</xdr:rowOff>
    </xdr:to>
    <xdr:sp macro="" textlink="">
      <xdr:nvSpPr>
        <xdr:cNvPr id="191" name="楕円 190">
          <a:extLst>
            <a:ext uri="{FF2B5EF4-FFF2-40B4-BE49-F238E27FC236}">
              <a16:creationId xmlns:a16="http://schemas.microsoft.com/office/drawing/2014/main" id="{1BAE8D53-B5FD-4919-9229-D34E15469C90}"/>
            </a:ext>
          </a:extLst>
        </xdr:cNvPr>
        <xdr:cNvSpPr/>
      </xdr:nvSpPr>
      <xdr:spPr>
        <a:xfrm>
          <a:off x="3746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17962</xdr:rowOff>
    </xdr:from>
    <xdr:to>
      <xdr:col>24</xdr:col>
      <xdr:colOff>63500</xdr:colOff>
      <xdr:row>60</xdr:row>
      <xdr:rowOff>44087</xdr:rowOff>
    </xdr:to>
    <xdr:cxnSp macro="">
      <xdr:nvCxnSpPr>
        <xdr:cNvPr id="192" name="直線コネクタ 191">
          <a:extLst>
            <a:ext uri="{FF2B5EF4-FFF2-40B4-BE49-F238E27FC236}">
              <a16:creationId xmlns:a16="http://schemas.microsoft.com/office/drawing/2014/main" id="{421E9E37-AD83-4F88-A527-7F1694709B6D}"/>
            </a:ext>
          </a:extLst>
        </xdr:cNvPr>
        <xdr:cNvCxnSpPr/>
      </xdr:nvCxnSpPr>
      <xdr:spPr>
        <a:xfrm>
          <a:off x="3797300" y="1030496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112485</xdr:rowOff>
    </xdr:from>
    <xdr:to>
      <xdr:col>15</xdr:col>
      <xdr:colOff>101600</xdr:colOff>
      <xdr:row>60</xdr:row>
      <xdr:rowOff>42635</xdr:rowOff>
    </xdr:to>
    <xdr:sp macro="" textlink="">
      <xdr:nvSpPr>
        <xdr:cNvPr id="193" name="楕円 192">
          <a:extLst>
            <a:ext uri="{FF2B5EF4-FFF2-40B4-BE49-F238E27FC236}">
              <a16:creationId xmlns:a16="http://schemas.microsoft.com/office/drawing/2014/main" id="{E686C33F-87F9-4275-85EC-346364F98A2E}"/>
            </a:ext>
          </a:extLst>
        </xdr:cNvPr>
        <xdr:cNvSpPr/>
      </xdr:nvSpPr>
      <xdr:spPr>
        <a:xfrm>
          <a:off x="2857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163285</xdr:rowOff>
    </xdr:from>
    <xdr:to>
      <xdr:col>19</xdr:col>
      <xdr:colOff>177800</xdr:colOff>
      <xdr:row>60</xdr:row>
      <xdr:rowOff>17962</xdr:rowOff>
    </xdr:to>
    <xdr:cxnSp macro="">
      <xdr:nvCxnSpPr>
        <xdr:cNvPr id="194" name="直線コネクタ 193">
          <a:extLst>
            <a:ext uri="{FF2B5EF4-FFF2-40B4-BE49-F238E27FC236}">
              <a16:creationId xmlns:a16="http://schemas.microsoft.com/office/drawing/2014/main" id="{C7A5D94C-8D5C-45E8-8885-D3773CD875E9}"/>
            </a:ext>
          </a:extLst>
        </xdr:cNvPr>
        <xdr:cNvCxnSpPr/>
      </xdr:nvCxnSpPr>
      <xdr:spPr>
        <a:xfrm>
          <a:off x="2908300" y="1027883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101056</xdr:rowOff>
    </xdr:from>
    <xdr:to>
      <xdr:col>10</xdr:col>
      <xdr:colOff>165100</xdr:colOff>
      <xdr:row>60</xdr:row>
      <xdr:rowOff>31206</xdr:rowOff>
    </xdr:to>
    <xdr:sp macro="" textlink="">
      <xdr:nvSpPr>
        <xdr:cNvPr id="195" name="楕円 194">
          <a:extLst>
            <a:ext uri="{FF2B5EF4-FFF2-40B4-BE49-F238E27FC236}">
              <a16:creationId xmlns:a16="http://schemas.microsoft.com/office/drawing/2014/main" id="{9A2B8720-557C-4C36-921B-BBA736715BD7}"/>
            </a:ext>
          </a:extLst>
        </xdr:cNvPr>
        <xdr:cNvSpPr/>
      </xdr:nvSpPr>
      <xdr:spPr>
        <a:xfrm>
          <a:off x="1968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151856</xdr:rowOff>
    </xdr:from>
    <xdr:to>
      <xdr:col>15</xdr:col>
      <xdr:colOff>50800</xdr:colOff>
      <xdr:row>59</xdr:row>
      <xdr:rowOff>163285</xdr:rowOff>
    </xdr:to>
    <xdr:cxnSp macro="">
      <xdr:nvCxnSpPr>
        <xdr:cNvPr id="196" name="直線コネクタ 195">
          <a:extLst>
            <a:ext uri="{FF2B5EF4-FFF2-40B4-BE49-F238E27FC236}">
              <a16:creationId xmlns:a16="http://schemas.microsoft.com/office/drawing/2014/main" id="{B153F6DE-8A5C-40D7-8C70-97299AA6670F}"/>
            </a:ext>
          </a:extLst>
        </xdr:cNvPr>
        <xdr:cNvCxnSpPr/>
      </xdr:nvCxnSpPr>
      <xdr:spPr>
        <a:xfrm>
          <a:off x="2019300" y="10267406"/>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74930</xdr:rowOff>
    </xdr:from>
    <xdr:to>
      <xdr:col>6</xdr:col>
      <xdr:colOff>38100</xdr:colOff>
      <xdr:row>60</xdr:row>
      <xdr:rowOff>5080</xdr:rowOff>
    </xdr:to>
    <xdr:sp macro="" textlink="">
      <xdr:nvSpPr>
        <xdr:cNvPr id="197" name="楕円 196">
          <a:extLst>
            <a:ext uri="{FF2B5EF4-FFF2-40B4-BE49-F238E27FC236}">
              <a16:creationId xmlns:a16="http://schemas.microsoft.com/office/drawing/2014/main" id="{D7C5DBBD-22C3-4B30-B190-5DC913B18E22}"/>
            </a:ext>
          </a:extLst>
        </xdr:cNvPr>
        <xdr:cNvSpPr/>
      </xdr:nvSpPr>
      <xdr:spPr>
        <a:xfrm>
          <a:off x="1079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125730</xdr:rowOff>
    </xdr:from>
    <xdr:to>
      <xdr:col>10</xdr:col>
      <xdr:colOff>114300</xdr:colOff>
      <xdr:row>59</xdr:row>
      <xdr:rowOff>151856</xdr:rowOff>
    </xdr:to>
    <xdr:cxnSp macro="">
      <xdr:nvCxnSpPr>
        <xdr:cNvPr id="198" name="直線コネクタ 197">
          <a:extLst>
            <a:ext uri="{FF2B5EF4-FFF2-40B4-BE49-F238E27FC236}">
              <a16:creationId xmlns:a16="http://schemas.microsoft.com/office/drawing/2014/main" id="{2ABD0E19-B4B0-4B1B-A66B-891D250FA815}"/>
            </a:ext>
          </a:extLst>
        </xdr:cNvPr>
        <xdr:cNvCxnSpPr/>
      </xdr:nvCxnSpPr>
      <xdr:spPr>
        <a:xfrm>
          <a:off x="1130300" y="102412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51724</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AA7D750E-7726-4C88-90DF-21AEB9C5301A}"/>
            </a:ext>
          </a:extLst>
        </xdr:cNvPr>
        <xdr:cNvSpPr txBox="1"/>
      </xdr:nvSpPr>
      <xdr:spPr>
        <a:xfrm>
          <a:off x="35820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38661</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79EBF470-DF67-4E16-8F15-57175C71DFDB}"/>
            </a:ext>
          </a:extLst>
        </xdr:cNvPr>
        <xdr:cNvSpPr txBox="1"/>
      </xdr:nvSpPr>
      <xdr:spPr>
        <a:xfrm>
          <a:off x="2705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35396</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2EE35CF6-4B14-4A88-9B7B-EAAC70EB9298}"/>
            </a:ext>
          </a:extLst>
        </xdr:cNvPr>
        <xdr:cNvSpPr txBox="1"/>
      </xdr:nvSpPr>
      <xdr:spPr>
        <a:xfrm>
          <a:off x="1816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2739</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69F8F5F6-55ED-4E71-B9A2-17D58840B7B6}"/>
            </a:ext>
          </a:extLst>
        </xdr:cNvPr>
        <xdr:cNvSpPr txBox="1"/>
      </xdr:nvSpPr>
      <xdr:spPr>
        <a:xfrm>
          <a:off x="927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85289</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60C1871B-6C9F-48BB-93A0-916A1E639C20}"/>
            </a:ext>
          </a:extLst>
        </xdr:cNvPr>
        <xdr:cNvSpPr txBox="1"/>
      </xdr:nvSpPr>
      <xdr:spPr>
        <a:xfrm>
          <a:off x="35820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59162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4B5C672A-8B7C-456E-9074-5F822F17EC37}"/>
            </a:ext>
          </a:extLst>
        </xdr:cNvPr>
        <xdr:cNvSpPr txBox="1"/>
      </xdr:nvSpPr>
      <xdr:spPr>
        <a:xfrm>
          <a:off x="27057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47733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4F8890F5-7C97-49B1-8EA8-D4CB0F0E62ED}"/>
            </a:ext>
          </a:extLst>
        </xdr:cNvPr>
        <xdr:cNvSpPr txBox="1"/>
      </xdr:nvSpPr>
      <xdr:spPr>
        <a:xfrm>
          <a:off x="1816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A5FBAA34-3D01-4172-901D-9A785CEB1C67}"/>
            </a:ext>
          </a:extLst>
        </xdr:cNvPr>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6BBCA1F7-21B0-4DCF-9116-4DA6E7DEB42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9C28FBAD-D7AE-434B-B365-DA67CDBB4E2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6C768D48-2D79-480F-885E-E3C176EDA39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5FC7E2C6-CFE9-47CE-809D-F09A2BE29B1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6122576B-9592-4CCB-A456-D8245D181D8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34BA57B7-D67C-47BE-A591-0E8D8438814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7F875B27-0028-4B6E-B228-DD4D49745B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46B875A6-3F97-4172-8CDC-692C0A2AC83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2E2CB11A-78BA-43CD-B427-C5A27C2311E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4BD6005F-EF37-4F35-AEE5-BD729C8C14C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3C4B3593-D13C-4EFE-8646-9157B4ECC10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8F192B10-E8C8-469A-8EC0-81A4E459462B}"/>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962F3D58-72AB-45E1-9890-17BC7509B72B}"/>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2CCA8BD4-2773-4E8F-A3EC-A464240455BA}"/>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C6CC63D8-F8E5-4BA8-A34E-51BDB9D076F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0D9C362F-561F-454A-B7D1-849E6B14872B}"/>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60D675C8-E3BD-437C-9C2E-3BC005A4C73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E4693C9D-7617-4917-B640-8D2614CED4DB}"/>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973A5583-E086-440A-BE9B-1688235158ED}"/>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80E98762-2B77-4008-B523-A123E8201607}"/>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8626E311-B63D-4072-B3A3-2EC6ED5FA38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D233BA54-8B68-40F1-94EF-4F93E1049ADE}"/>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F5E504A6-4572-4470-BFA2-ECC9D873D81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92F99860-8891-4250-B320-CD3C950A69D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440C83D4-2A25-4555-9355-544DB260A78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32" name="直線コネクタ 231">
          <a:extLst>
            <a:ext uri="{FF2B5EF4-FFF2-40B4-BE49-F238E27FC236}">
              <a16:creationId xmlns:a16="http://schemas.microsoft.com/office/drawing/2014/main" id="{691FDD18-A5E9-41E5-B541-FD7E1BED1486}"/>
            </a:ext>
          </a:extLst>
        </xdr:cNvPr>
        <xdr:cNvCxnSpPr/>
      </xdr:nvCxnSpPr>
      <xdr:spPr>
        <a:xfrm flipV="1">
          <a:off x="10476865" y="9626419"/>
          <a:ext cx="0" cy="147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25BCA28A-DFCA-4456-A710-14A4B28D93CF}"/>
            </a:ext>
          </a:extLst>
        </xdr:cNvPr>
        <xdr:cNvSpPr txBox="1"/>
      </xdr:nvSpPr>
      <xdr:spPr>
        <a:xfrm>
          <a:off x="10515600" y="111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34" name="直線コネクタ 233">
          <a:extLst>
            <a:ext uri="{FF2B5EF4-FFF2-40B4-BE49-F238E27FC236}">
              <a16:creationId xmlns:a16="http://schemas.microsoft.com/office/drawing/2014/main" id="{625094CA-48B6-4CDC-9E6B-C08E733DDDC4}"/>
            </a:ext>
          </a:extLst>
        </xdr:cNvPr>
        <xdr:cNvCxnSpPr/>
      </xdr:nvCxnSpPr>
      <xdr:spPr>
        <a:xfrm>
          <a:off x="10388600" y="11097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6A70528E-9567-4361-803A-C7FD7FB16B82}"/>
            </a:ext>
          </a:extLst>
        </xdr:cNvPr>
        <xdr:cNvSpPr txBox="1"/>
      </xdr:nvSpPr>
      <xdr:spPr>
        <a:xfrm>
          <a:off x="10515600" y="9401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36" name="直線コネクタ 235">
          <a:extLst>
            <a:ext uri="{FF2B5EF4-FFF2-40B4-BE49-F238E27FC236}">
              <a16:creationId xmlns:a16="http://schemas.microsoft.com/office/drawing/2014/main" id="{B6BD7C6F-34E0-4559-8776-B69A316AF917}"/>
            </a:ext>
          </a:extLst>
        </xdr:cNvPr>
        <xdr:cNvCxnSpPr/>
      </xdr:nvCxnSpPr>
      <xdr:spPr>
        <a:xfrm>
          <a:off x="10388600" y="962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14590</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57E7BF8B-D7DB-47CC-B7DD-1CA35C042F2E}"/>
            </a:ext>
          </a:extLst>
        </xdr:cNvPr>
        <xdr:cNvSpPr txBox="1"/>
      </xdr:nvSpPr>
      <xdr:spPr>
        <a:xfrm>
          <a:off x="10515600" y="10644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38" name="フローチャート: 判断 237">
          <a:extLst>
            <a:ext uri="{FF2B5EF4-FFF2-40B4-BE49-F238E27FC236}">
              <a16:creationId xmlns:a16="http://schemas.microsoft.com/office/drawing/2014/main" id="{8FB5CFFC-F2F6-4AE6-BC0C-AF171FC3F3C6}"/>
            </a:ext>
          </a:extLst>
        </xdr:cNvPr>
        <xdr:cNvSpPr/>
      </xdr:nvSpPr>
      <xdr:spPr>
        <a:xfrm>
          <a:off x="10426700" y="1066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12202</xdr:rowOff>
    </xdr:from>
    <xdr:to>
      <xdr:col>50</xdr:col>
      <xdr:colOff>165100</xdr:colOff>
      <xdr:row>62</xdr:row>
      <xdr:rowOff>113802</xdr:rowOff>
    </xdr:to>
    <xdr:sp macro="" textlink="">
      <xdr:nvSpPr>
        <xdr:cNvPr id="239" name="フローチャート: 判断 238">
          <a:extLst>
            <a:ext uri="{FF2B5EF4-FFF2-40B4-BE49-F238E27FC236}">
              <a16:creationId xmlns:a16="http://schemas.microsoft.com/office/drawing/2014/main" id="{A1744625-4AE1-44EF-A455-5C9817E76156}"/>
            </a:ext>
          </a:extLst>
        </xdr:cNvPr>
        <xdr:cNvSpPr/>
      </xdr:nvSpPr>
      <xdr:spPr>
        <a:xfrm>
          <a:off x="9588500" y="1064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142301</xdr:rowOff>
    </xdr:from>
    <xdr:to>
      <xdr:col>46</xdr:col>
      <xdr:colOff>38100</xdr:colOff>
      <xdr:row>63</xdr:row>
      <xdr:rowOff>72451</xdr:rowOff>
    </xdr:to>
    <xdr:sp macro="" textlink="">
      <xdr:nvSpPr>
        <xdr:cNvPr id="240" name="フローチャート: 判断 239">
          <a:extLst>
            <a:ext uri="{FF2B5EF4-FFF2-40B4-BE49-F238E27FC236}">
              <a16:creationId xmlns:a16="http://schemas.microsoft.com/office/drawing/2014/main" id="{09F89EFF-7FDE-47F0-ACDE-FFE7FBAA75EC}"/>
            </a:ext>
          </a:extLst>
        </xdr:cNvPr>
        <xdr:cNvSpPr/>
      </xdr:nvSpPr>
      <xdr:spPr>
        <a:xfrm>
          <a:off x="8699500" y="1077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160149</xdr:rowOff>
    </xdr:from>
    <xdr:to>
      <xdr:col>41</xdr:col>
      <xdr:colOff>101600</xdr:colOff>
      <xdr:row>63</xdr:row>
      <xdr:rowOff>90299</xdr:rowOff>
    </xdr:to>
    <xdr:sp macro="" textlink="">
      <xdr:nvSpPr>
        <xdr:cNvPr id="241" name="フローチャート: 判断 240">
          <a:extLst>
            <a:ext uri="{FF2B5EF4-FFF2-40B4-BE49-F238E27FC236}">
              <a16:creationId xmlns:a16="http://schemas.microsoft.com/office/drawing/2014/main" id="{8AF58178-3C05-4368-AD30-8031EACE33E0}"/>
            </a:ext>
          </a:extLst>
        </xdr:cNvPr>
        <xdr:cNvSpPr/>
      </xdr:nvSpPr>
      <xdr:spPr>
        <a:xfrm>
          <a:off x="7810500" y="1079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153049</xdr:rowOff>
    </xdr:from>
    <xdr:to>
      <xdr:col>36</xdr:col>
      <xdr:colOff>165100</xdr:colOff>
      <xdr:row>63</xdr:row>
      <xdr:rowOff>83199</xdr:rowOff>
    </xdr:to>
    <xdr:sp macro="" textlink="">
      <xdr:nvSpPr>
        <xdr:cNvPr id="242" name="フローチャート: 判断 241">
          <a:extLst>
            <a:ext uri="{FF2B5EF4-FFF2-40B4-BE49-F238E27FC236}">
              <a16:creationId xmlns:a16="http://schemas.microsoft.com/office/drawing/2014/main" id="{529AE1A7-D5A5-41D6-849B-EB61AF3C7525}"/>
            </a:ext>
          </a:extLst>
        </xdr:cNvPr>
        <xdr:cNvSpPr/>
      </xdr:nvSpPr>
      <xdr:spPr>
        <a:xfrm>
          <a:off x="6921500" y="107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F38A683-2256-49DA-BC63-59E3149A997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C8E744F-1BBF-4CE7-AC78-0E717DD4CD3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C5C1E45-AEB5-4FED-B453-F2E9F1CEB4F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E75C5DE-92DC-460B-8542-BBAFA8EBD7E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49C2848E-36C9-4473-A1A9-189BB87B9BE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135030</xdr:rowOff>
    </xdr:from>
    <xdr:to>
      <xdr:col>55</xdr:col>
      <xdr:colOff>50800</xdr:colOff>
      <xdr:row>57</xdr:row>
      <xdr:rowOff>65180</xdr:rowOff>
    </xdr:to>
    <xdr:sp macro="" textlink="">
      <xdr:nvSpPr>
        <xdr:cNvPr id="248" name="楕円 247">
          <a:extLst>
            <a:ext uri="{FF2B5EF4-FFF2-40B4-BE49-F238E27FC236}">
              <a16:creationId xmlns:a16="http://schemas.microsoft.com/office/drawing/2014/main" id="{6B841E57-5A1D-41B2-8F8B-4FA9B3F5DD33}"/>
            </a:ext>
          </a:extLst>
        </xdr:cNvPr>
        <xdr:cNvSpPr/>
      </xdr:nvSpPr>
      <xdr:spPr>
        <a:xfrm>
          <a:off x="10426700" y="973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157907</xdr:rowOff>
    </xdr:from>
    <xdr:ext cx="690189" cy="259045"/>
    <xdr:sp macro="" textlink="">
      <xdr:nvSpPr>
        <xdr:cNvPr id="249" name="【橋りょう・トンネル】&#10;一人当たり有形固定資産（償却資産）額該当値テキスト">
          <a:extLst>
            <a:ext uri="{FF2B5EF4-FFF2-40B4-BE49-F238E27FC236}">
              <a16:creationId xmlns:a16="http://schemas.microsoft.com/office/drawing/2014/main" id="{D5509469-2021-4771-821F-85588B478075}"/>
            </a:ext>
          </a:extLst>
        </xdr:cNvPr>
        <xdr:cNvSpPr txBox="1"/>
      </xdr:nvSpPr>
      <xdr:spPr>
        <a:xfrm>
          <a:off x="10515600" y="95876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1536</xdr:rowOff>
    </xdr:from>
    <xdr:to>
      <xdr:col>50</xdr:col>
      <xdr:colOff>165100</xdr:colOff>
      <xdr:row>57</xdr:row>
      <xdr:rowOff>103136</xdr:rowOff>
    </xdr:to>
    <xdr:sp macro="" textlink="">
      <xdr:nvSpPr>
        <xdr:cNvPr id="250" name="楕円 249">
          <a:extLst>
            <a:ext uri="{FF2B5EF4-FFF2-40B4-BE49-F238E27FC236}">
              <a16:creationId xmlns:a16="http://schemas.microsoft.com/office/drawing/2014/main" id="{0A1159EE-4A44-46FF-A7D7-1479EDF41F7C}"/>
            </a:ext>
          </a:extLst>
        </xdr:cNvPr>
        <xdr:cNvSpPr/>
      </xdr:nvSpPr>
      <xdr:spPr>
        <a:xfrm>
          <a:off x="9588500" y="977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14380</xdr:rowOff>
    </xdr:from>
    <xdr:to>
      <xdr:col>55</xdr:col>
      <xdr:colOff>0</xdr:colOff>
      <xdr:row>57</xdr:row>
      <xdr:rowOff>52336</xdr:rowOff>
    </xdr:to>
    <xdr:cxnSp macro="">
      <xdr:nvCxnSpPr>
        <xdr:cNvPr id="251" name="直線コネクタ 250">
          <a:extLst>
            <a:ext uri="{FF2B5EF4-FFF2-40B4-BE49-F238E27FC236}">
              <a16:creationId xmlns:a16="http://schemas.microsoft.com/office/drawing/2014/main" id="{1D1A3DCB-65D2-4AA5-8CAD-9226D6674235}"/>
            </a:ext>
          </a:extLst>
        </xdr:cNvPr>
        <xdr:cNvCxnSpPr/>
      </xdr:nvCxnSpPr>
      <xdr:spPr>
        <a:xfrm flipV="1">
          <a:off x="9639300" y="9787030"/>
          <a:ext cx="838200" cy="3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34292</xdr:rowOff>
    </xdr:from>
    <xdr:to>
      <xdr:col>46</xdr:col>
      <xdr:colOff>38100</xdr:colOff>
      <xdr:row>57</xdr:row>
      <xdr:rowOff>135892</xdr:rowOff>
    </xdr:to>
    <xdr:sp macro="" textlink="">
      <xdr:nvSpPr>
        <xdr:cNvPr id="252" name="楕円 251">
          <a:extLst>
            <a:ext uri="{FF2B5EF4-FFF2-40B4-BE49-F238E27FC236}">
              <a16:creationId xmlns:a16="http://schemas.microsoft.com/office/drawing/2014/main" id="{9662FF8A-EA89-451D-AA1A-0FD984DAF938}"/>
            </a:ext>
          </a:extLst>
        </xdr:cNvPr>
        <xdr:cNvSpPr/>
      </xdr:nvSpPr>
      <xdr:spPr>
        <a:xfrm>
          <a:off x="8699500" y="980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52336</xdr:rowOff>
    </xdr:from>
    <xdr:to>
      <xdr:col>50</xdr:col>
      <xdr:colOff>114300</xdr:colOff>
      <xdr:row>57</xdr:row>
      <xdr:rowOff>85092</xdr:rowOff>
    </xdr:to>
    <xdr:cxnSp macro="">
      <xdr:nvCxnSpPr>
        <xdr:cNvPr id="253" name="直線コネクタ 252">
          <a:extLst>
            <a:ext uri="{FF2B5EF4-FFF2-40B4-BE49-F238E27FC236}">
              <a16:creationId xmlns:a16="http://schemas.microsoft.com/office/drawing/2014/main" id="{88816A08-A832-4996-8B98-3726531ABA75}"/>
            </a:ext>
          </a:extLst>
        </xdr:cNvPr>
        <xdr:cNvCxnSpPr/>
      </xdr:nvCxnSpPr>
      <xdr:spPr>
        <a:xfrm flipV="1">
          <a:off x="8750300" y="9824986"/>
          <a:ext cx="889000" cy="3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86807</xdr:rowOff>
    </xdr:from>
    <xdr:to>
      <xdr:col>41</xdr:col>
      <xdr:colOff>101600</xdr:colOff>
      <xdr:row>58</xdr:row>
      <xdr:rowOff>16957</xdr:rowOff>
    </xdr:to>
    <xdr:sp macro="" textlink="">
      <xdr:nvSpPr>
        <xdr:cNvPr id="254" name="楕円 253">
          <a:extLst>
            <a:ext uri="{FF2B5EF4-FFF2-40B4-BE49-F238E27FC236}">
              <a16:creationId xmlns:a16="http://schemas.microsoft.com/office/drawing/2014/main" id="{9EAA76A2-048A-4087-906B-1931DBA9FC0C}"/>
            </a:ext>
          </a:extLst>
        </xdr:cNvPr>
        <xdr:cNvSpPr/>
      </xdr:nvSpPr>
      <xdr:spPr>
        <a:xfrm>
          <a:off x="7810500" y="985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85092</xdr:rowOff>
    </xdr:from>
    <xdr:to>
      <xdr:col>45</xdr:col>
      <xdr:colOff>177800</xdr:colOff>
      <xdr:row>57</xdr:row>
      <xdr:rowOff>137607</xdr:rowOff>
    </xdr:to>
    <xdr:cxnSp macro="">
      <xdr:nvCxnSpPr>
        <xdr:cNvPr id="255" name="直線コネクタ 254">
          <a:extLst>
            <a:ext uri="{FF2B5EF4-FFF2-40B4-BE49-F238E27FC236}">
              <a16:creationId xmlns:a16="http://schemas.microsoft.com/office/drawing/2014/main" id="{FB51040D-3D9A-42A8-A862-5A0E86599D1C}"/>
            </a:ext>
          </a:extLst>
        </xdr:cNvPr>
        <xdr:cNvCxnSpPr/>
      </xdr:nvCxnSpPr>
      <xdr:spPr>
        <a:xfrm flipV="1">
          <a:off x="7861300" y="9857742"/>
          <a:ext cx="889000" cy="5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118637</xdr:rowOff>
    </xdr:from>
    <xdr:to>
      <xdr:col>36</xdr:col>
      <xdr:colOff>165100</xdr:colOff>
      <xdr:row>58</xdr:row>
      <xdr:rowOff>48787</xdr:rowOff>
    </xdr:to>
    <xdr:sp macro="" textlink="">
      <xdr:nvSpPr>
        <xdr:cNvPr id="256" name="楕円 255">
          <a:extLst>
            <a:ext uri="{FF2B5EF4-FFF2-40B4-BE49-F238E27FC236}">
              <a16:creationId xmlns:a16="http://schemas.microsoft.com/office/drawing/2014/main" id="{C2F73B7A-FA69-45AC-8F7C-C592E16BA0A3}"/>
            </a:ext>
          </a:extLst>
        </xdr:cNvPr>
        <xdr:cNvSpPr/>
      </xdr:nvSpPr>
      <xdr:spPr>
        <a:xfrm>
          <a:off x="6921500" y="989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137607</xdr:rowOff>
    </xdr:from>
    <xdr:to>
      <xdr:col>41</xdr:col>
      <xdr:colOff>50800</xdr:colOff>
      <xdr:row>57</xdr:row>
      <xdr:rowOff>169437</xdr:rowOff>
    </xdr:to>
    <xdr:cxnSp macro="">
      <xdr:nvCxnSpPr>
        <xdr:cNvPr id="257" name="直線コネクタ 256">
          <a:extLst>
            <a:ext uri="{FF2B5EF4-FFF2-40B4-BE49-F238E27FC236}">
              <a16:creationId xmlns:a16="http://schemas.microsoft.com/office/drawing/2014/main" id="{1AF1199D-94C7-4341-82B1-0AD0CBB02779}"/>
            </a:ext>
          </a:extLst>
        </xdr:cNvPr>
        <xdr:cNvCxnSpPr/>
      </xdr:nvCxnSpPr>
      <xdr:spPr>
        <a:xfrm flipV="1">
          <a:off x="6972300" y="9910257"/>
          <a:ext cx="889000" cy="3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104929</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70086288-2A49-48ED-9821-35B381E5FCE7}"/>
            </a:ext>
          </a:extLst>
        </xdr:cNvPr>
        <xdr:cNvSpPr txBox="1"/>
      </xdr:nvSpPr>
      <xdr:spPr>
        <a:xfrm>
          <a:off x="9327095" y="1073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63578</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B56EDA87-B064-4DDF-A406-C02117192C35}"/>
            </a:ext>
          </a:extLst>
        </xdr:cNvPr>
        <xdr:cNvSpPr txBox="1"/>
      </xdr:nvSpPr>
      <xdr:spPr>
        <a:xfrm>
          <a:off x="8450795" y="10864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81426</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82555D77-F453-4BC4-BFC6-4EF025ABA082}"/>
            </a:ext>
          </a:extLst>
        </xdr:cNvPr>
        <xdr:cNvSpPr txBox="1"/>
      </xdr:nvSpPr>
      <xdr:spPr>
        <a:xfrm>
          <a:off x="7561795" y="1088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74326</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AF9C7BF3-DE82-44E5-B920-651D9187561C}"/>
            </a:ext>
          </a:extLst>
        </xdr:cNvPr>
        <xdr:cNvSpPr txBox="1"/>
      </xdr:nvSpPr>
      <xdr:spPr>
        <a:xfrm>
          <a:off x="6672795" y="1087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55</xdr:row>
      <xdr:rowOff>119663</xdr:rowOff>
    </xdr:from>
    <xdr:ext cx="690189" cy="259045"/>
    <xdr:sp macro="" textlink="">
      <xdr:nvSpPr>
        <xdr:cNvPr id="262" name="n_1mainValue【橋りょう・トンネル】&#10;一人当たり有形固定資産（償却資産）額">
          <a:extLst>
            <a:ext uri="{FF2B5EF4-FFF2-40B4-BE49-F238E27FC236}">
              <a16:creationId xmlns:a16="http://schemas.microsoft.com/office/drawing/2014/main" id="{C407B294-8652-42E4-BEC8-6877142BA084}"/>
            </a:ext>
          </a:extLst>
        </xdr:cNvPr>
        <xdr:cNvSpPr txBox="1"/>
      </xdr:nvSpPr>
      <xdr:spPr>
        <a:xfrm>
          <a:off x="9281505" y="9549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55</xdr:row>
      <xdr:rowOff>152419</xdr:rowOff>
    </xdr:from>
    <xdr:ext cx="690189" cy="259045"/>
    <xdr:sp macro="" textlink="">
      <xdr:nvSpPr>
        <xdr:cNvPr id="263" name="n_2mainValue【橋りょう・トンネル】&#10;一人当たり有形固定資産（償却資産）額">
          <a:extLst>
            <a:ext uri="{FF2B5EF4-FFF2-40B4-BE49-F238E27FC236}">
              <a16:creationId xmlns:a16="http://schemas.microsoft.com/office/drawing/2014/main" id="{28BFBBDC-A3DA-4ECC-9BBC-AAD2C0516553}"/>
            </a:ext>
          </a:extLst>
        </xdr:cNvPr>
        <xdr:cNvSpPr txBox="1"/>
      </xdr:nvSpPr>
      <xdr:spPr>
        <a:xfrm>
          <a:off x="8405205" y="95821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56</xdr:row>
      <xdr:rowOff>33484</xdr:rowOff>
    </xdr:from>
    <xdr:ext cx="690189" cy="259045"/>
    <xdr:sp macro="" textlink="">
      <xdr:nvSpPr>
        <xdr:cNvPr id="264" name="n_3mainValue【橋りょう・トンネル】&#10;一人当たり有形固定資産（償却資産）額">
          <a:extLst>
            <a:ext uri="{FF2B5EF4-FFF2-40B4-BE49-F238E27FC236}">
              <a16:creationId xmlns:a16="http://schemas.microsoft.com/office/drawing/2014/main" id="{50AB51AB-7621-43F4-ABF0-BB41F7EC9602}"/>
            </a:ext>
          </a:extLst>
        </xdr:cNvPr>
        <xdr:cNvSpPr txBox="1"/>
      </xdr:nvSpPr>
      <xdr:spPr>
        <a:xfrm>
          <a:off x="7516205" y="9634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56</xdr:row>
      <xdr:rowOff>65314</xdr:rowOff>
    </xdr:from>
    <xdr:ext cx="690189" cy="259045"/>
    <xdr:sp macro="" textlink="">
      <xdr:nvSpPr>
        <xdr:cNvPr id="265" name="n_4mainValue【橋りょう・トンネル】&#10;一人当たり有形固定資産（償却資産）額">
          <a:extLst>
            <a:ext uri="{FF2B5EF4-FFF2-40B4-BE49-F238E27FC236}">
              <a16:creationId xmlns:a16="http://schemas.microsoft.com/office/drawing/2014/main" id="{11481950-8216-4333-A24D-80681EEC29E9}"/>
            </a:ext>
          </a:extLst>
        </xdr:cNvPr>
        <xdr:cNvSpPr txBox="1"/>
      </xdr:nvSpPr>
      <xdr:spPr>
        <a:xfrm>
          <a:off x="6627205" y="96665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5E3F2F76-A3A4-4D49-A9F7-965A8FBBCF5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82F7FDDA-1A2F-4384-B48E-D01ED132A07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9959E094-3C35-4B1A-9347-8B15ECB0E96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C0D94C80-43B8-4360-91EC-9A63D09369E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C29BC2B9-BEBD-422F-8942-9CF6975546F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65809E13-188B-4D49-AD1E-A5661A46FB8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2EF0F114-409E-4423-9FA1-994B6B016DD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726946D8-70D3-4FA2-A835-F85EF955CED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EA6B41E6-76CB-4244-A883-3FCB23E36A3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C5016536-91BF-4578-8BB9-FEA45188CF3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7B7DEFD5-F439-4474-889F-DBD55760C90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560DB0E8-E243-4708-9E4A-0B14BE8352E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FE729383-1444-4213-9D82-0202E3E998A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D574EC04-EC00-448C-8AD5-49F8C90458A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F1F678EA-62CD-45B3-89F5-4E06C23B9B2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E1D1C3C9-8C5F-4A58-A3F7-C65068C8426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6B66B1E2-73DB-4577-A6A4-9333C4830EB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56414216-87DF-4BF2-BD39-6D6A4E5F13E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A95BF117-8B5B-4DA9-9492-D3E7E1B2EB5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CDA3E956-A590-4F5B-8DB8-E1CB838F5A2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30D83D1A-4759-4BF2-B57A-FACCA527F37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D583ECE-7E08-4078-A9A7-5BFCED3AE28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CA6C7D76-E5CC-4D90-B120-1221FF7A23E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4C4AD138-A866-4E3C-A38F-CC01AB23634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702F0B9A-4646-4B4F-AA98-623D18F071C2}"/>
            </a:ext>
          </a:extLst>
        </xdr:cNvPr>
        <xdr:cNvCxnSpPr/>
      </xdr:nvCxnSpPr>
      <xdr:spPr>
        <a:xfrm flipV="1">
          <a:off x="4634865"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9C399F41-A557-43C6-92F5-312753FCBE5F}"/>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7191AB36-5720-4000-9355-B67B087D404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DE294F4C-B943-4E4F-8ED7-687F1B183C12}"/>
            </a:ext>
          </a:extLst>
        </xdr:cNvPr>
        <xdr:cNvSpPr txBox="1"/>
      </xdr:nvSpPr>
      <xdr:spPr>
        <a:xfrm>
          <a:off x="4673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294" name="直線コネクタ 293">
          <a:extLst>
            <a:ext uri="{FF2B5EF4-FFF2-40B4-BE49-F238E27FC236}">
              <a16:creationId xmlns:a16="http://schemas.microsoft.com/office/drawing/2014/main" id="{07AB3CA6-0D90-4220-818A-56690416C044}"/>
            </a:ext>
          </a:extLst>
        </xdr:cNvPr>
        <xdr:cNvCxnSpPr/>
      </xdr:nvCxnSpPr>
      <xdr:spPr>
        <a:xfrm>
          <a:off x="4546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7E650B59-5549-45C9-9A7F-CDEC43A13BB6}"/>
            </a:ext>
          </a:extLst>
        </xdr:cNvPr>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6" name="フローチャート: 判断 295">
          <a:extLst>
            <a:ext uri="{FF2B5EF4-FFF2-40B4-BE49-F238E27FC236}">
              <a16:creationId xmlns:a16="http://schemas.microsoft.com/office/drawing/2014/main" id="{821E0658-7788-4E64-A38D-0FC42ED90A68}"/>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297" name="フローチャート: 判断 296">
          <a:extLst>
            <a:ext uri="{FF2B5EF4-FFF2-40B4-BE49-F238E27FC236}">
              <a16:creationId xmlns:a16="http://schemas.microsoft.com/office/drawing/2014/main" id="{C26D6D85-8089-480D-B6D0-9561B8F6BBED}"/>
            </a:ext>
          </a:extLst>
        </xdr:cNvPr>
        <xdr:cNvSpPr/>
      </xdr:nvSpPr>
      <xdr:spPr>
        <a:xfrm>
          <a:off x="3746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8" name="フローチャート: 判断 297">
          <a:extLst>
            <a:ext uri="{FF2B5EF4-FFF2-40B4-BE49-F238E27FC236}">
              <a16:creationId xmlns:a16="http://schemas.microsoft.com/office/drawing/2014/main" id="{C8791FC4-DC95-4FBF-B64C-949C804737B5}"/>
            </a:ext>
          </a:extLst>
        </xdr:cNvPr>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114936</xdr:rowOff>
    </xdr:from>
    <xdr:to>
      <xdr:col>10</xdr:col>
      <xdr:colOff>165100</xdr:colOff>
      <xdr:row>82</xdr:row>
      <xdr:rowOff>45086</xdr:rowOff>
    </xdr:to>
    <xdr:sp macro="" textlink="">
      <xdr:nvSpPr>
        <xdr:cNvPr id="299" name="フローチャート: 判断 298">
          <a:extLst>
            <a:ext uri="{FF2B5EF4-FFF2-40B4-BE49-F238E27FC236}">
              <a16:creationId xmlns:a16="http://schemas.microsoft.com/office/drawing/2014/main" id="{62C9EA44-8647-4460-96F3-712312B5E72F}"/>
            </a:ext>
          </a:extLst>
        </xdr:cNvPr>
        <xdr:cNvSpPr/>
      </xdr:nvSpPr>
      <xdr:spPr>
        <a:xfrm>
          <a:off x="1968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130175</xdr:rowOff>
    </xdr:from>
    <xdr:to>
      <xdr:col>6</xdr:col>
      <xdr:colOff>38100</xdr:colOff>
      <xdr:row>82</xdr:row>
      <xdr:rowOff>60325</xdr:rowOff>
    </xdr:to>
    <xdr:sp macro="" textlink="">
      <xdr:nvSpPr>
        <xdr:cNvPr id="300" name="フローチャート: 判断 299">
          <a:extLst>
            <a:ext uri="{FF2B5EF4-FFF2-40B4-BE49-F238E27FC236}">
              <a16:creationId xmlns:a16="http://schemas.microsoft.com/office/drawing/2014/main" id="{106D096D-0D3F-4298-B56E-DD69B73C5D05}"/>
            </a:ext>
          </a:extLst>
        </xdr:cNvPr>
        <xdr:cNvSpPr/>
      </xdr:nvSpPr>
      <xdr:spPr>
        <a:xfrm>
          <a:off x="1079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300A252-5E75-40EE-8CFB-047D3852B13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8C91879-BB8E-47C5-B9F2-6351D48C123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89673BE-D96F-4E6F-8360-E39508BDFD0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34E97FA-4885-49D1-B628-5238323F969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485916E8-8C18-4C17-A490-FD7318DA8C5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135889</xdr:rowOff>
    </xdr:from>
    <xdr:to>
      <xdr:col>24</xdr:col>
      <xdr:colOff>114300</xdr:colOff>
      <xdr:row>85</xdr:row>
      <xdr:rowOff>66039</xdr:rowOff>
    </xdr:to>
    <xdr:sp macro="" textlink="">
      <xdr:nvSpPr>
        <xdr:cNvPr id="306" name="楕円 305">
          <a:extLst>
            <a:ext uri="{FF2B5EF4-FFF2-40B4-BE49-F238E27FC236}">
              <a16:creationId xmlns:a16="http://schemas.microsoft.com/office/drawing/2014/main" id="{36796C70-6500-47A0-8341-798D99E3E865}"/>
            </a:ext>
          </a:extLst>
        </xdr:cNvPr>
        <xdr:cNvSpPr/>
      </xdr:nvSpPr>
      <xdr:spPr>
        <a:xfrm>
          <a:off x="45847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114316</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3FE13499-222F-4A86-BDEC-6571D840DA17}"/>
            </a:ext>
          </a:extLst>
        </xdr:cNvPr>
        <xdr:cNvSpPr txBox="1"/>
      </xdr:nvSpPr>
      <xdr:spPr>
        <a:xfrm>
          <a:off x="4673600"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107314</xdr:rowOff>
    </xdr:from>
    <xdr:to>
      <xdr:col>20</xdr:col>
      <xdr:colOff>38100</xdr:colOff>
      <xdr:row>85</xdr:row>
      <xdr:rowOff>37464</xdr:rowOff>
    </xdr:to>
    <xdr:sp macro="" textlink="">
      <xdr:nvSpPr>
        <xdr:cNvPr id="308" name="楕円 307">
          <a:extLst>
            <a:ext uri="{FF2B5EF4-FFF2-40B4-BE49-F238E27FC236}">
              <a16:creationId xmlns:a16="http://schemas.microsoft.com/office/drawing/2014/main" id="{768FA872-348A-4DD1-9449-DD813FD5EA28}"/>
            </a:ext>
          </a:extLst>
        </xdr:cNvPr>
        <xdr:cNvSpPr/>
      </xdr:nvSpPr>
      <xdr:spPr>
        <a:xfrm>
          <a:off x="37465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158114</xdr:rowOff>
    </xdr:from>
    <xdr:to>
      <xdr:col>24</xdr:col>
      <xdr:colOff>63500</xdr:colOff>
      <xdr:row>85</xdr:row>
      <xdr:rowOff>15239</xdr:rowOff>
    </xdr:to>
    <xdr:cxnSp macro="">
      <xdr:nvCxnSpPr>
        <xdr:cNvPr id="309" name="直線コネクタ 308">
          <a:extLst>
            <a:ext uri="{FF2B5EF4-FFF2-40B4-BE49-F238E27FC236}">
              <a16:creationId xmlns:a16="http://schemas.microsoft.com/office/drawing/2014/main" id="{FC0C16FD-8DDB-4D7B-8C6E-C5CC3380488C}"/>
            </a:ext>
          </a:extLst>
        </xdr:cNvPr>
        <xdr:cNvCxnSpPr/>
      </xdr:nvCxnSpPr>
      <xdr:spPr>
        <a:xfrm>
          <a:off x="3797300" y="1455991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78739</xdr:rowOff>
    </xdr:from>
    <xdr:to>
      <xdr:col>15</xdr:col>
      <xdr:colOff>101600</xdr:colOff>
      <xdr:row>85</xdr:row>
      <xdr:rowOff>8889</xdr:rowOff>
    </xdr:to>
    <xdr:sp macro="" textlink="">
      <xdr:nvSpPr>
        <xdr:cNvPr id="310" name="楕円 309">
          <a:extLst>
            <a:ext uri="{FF2B5EF4-FFF2-40B4-BE49-F238E27FC236}">
              <a16:creationId xmlns:a16="http://schemas.microsoft.com/office/drawing/2014/main" id="{93A9B29C-9632-41D7-8799-75F28725CE0E}"/>
            </a:ext>
          </a:extLst>
        </xdr:cNvPr>
        <xdr:cNvSpPr/>
      </xdr:nvSpPr>
      <xdr:spPr>
        <a:xfrm>
          <a:off x="2857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129539</xdr:rowOff>
    </xdr:from>
    <xdr:to>
      <xdr:col>19</xdr:col>
      <xdr:colOff>177800</xdr:colOff>
      <xdr:row>84</xdr:row>
      <xdr:rowOff>158114</xdr:rowOff>
    </xdr:to>
    <xdr:cxnSp macro="">
      <xdr:nvCxnSpPr>
        <xdr:cNvPr id="311" name="直線コネクタ 310">
          <a:extLst>
            <a:ext uri="{FF2B5EF4-FFF2-40B4-BE49-F238E27FC236}">
              <a16:creationId xmlns:a16="http://schemas.microsoft.com/office/drawing/2014/main" id="{27C4D19C-0753-47B1-9D67-AA048099D904}"/>
            </a:ext>
          </a:extLst>
        </xdr:cNvPr>
        <xdr:cNvCxnSpPr/>
      </xdr:nvCxnSpPr>
      <xdr:spPr>
        <a:xfrm>
          <a:off x="2908300" y="1453133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46355</xdr:rowOff>
    </xdr:from>
    <xdr:to>
      <xdr:col>10</xdr:col>
      <xdr:colOff>165100</xdr:colOff>
      <xdr:row>84</xdr:row>
      <xdr:rowOff>147955</xdr:rowOff>
    </xdr:to>
    <xdr:sp macro="" textlink="">
      <xdr:nvSpPr>
        <xdr:cNvPr id="312" name="楕円 311">
          <a:extLst>
            <a:ext uri="{FF2B5EF4-FFF2-40B4-BE49-F238E27FC236}">
              <a16:creationId xmlns:a16="http://schemas.microsoft.com/office/drawing/2014/main" id="{E923E7F2-D544-499C-B4D4-2D4DFDA45B6C}"/>
            </a:ext>
          </a:extLst>
        </xdr:cNvPr>
        <xdr:cNvSpPr/>
      </xdr:nvSpPr>
      <xdr:spPr>
        <a:xfrm>
          <a:off x="19685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97155</xdr:rowOff>
    </xdr:from>
    <xdr:to>
      <xdr:col>15</xdr:col>
      <xdr:colOff>50800</xdr:colOff>
      <xdr:row>84</xdr:row>
      <xdr:rowOff>129539</xdr:rowOff>
    </xdr:to>
    <xdr:cxnSp macro="">
      <xdr:nvCxnSpPr>
        <xdr:cNvPr id="313" name="直線コネクタ 312">
          <a:extLst>
            <a:ext uri="{FF2B5EF4-FFF2-40B4-BE49-F238E27FC236}">
              <a16:creationId xmlns:a16="http://schemas.microsoft.com/office/drawing/2014/main" id="{7DAC335C-6649-4E1D-B930-195777081635}"/>
            </a:ext>
          </a:extLst>
        </xdr:cNvPr>
        <xdr:cNvCxnSpPr/>
      </xdr:nvCxnSpPr>
      <xdr:spPr>
        <a:xfrm>
          <a:off x="2019300" y="1449895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42545</xdr:rowOff>
    </xdr:from>
    <xdr:to>
      <xdr:col>6</xdr:col>
      <xdr:colOff>38100</xdr:colOff>
      <xdr:row>84</xdr:row>
      <xdr:rowOff>144145</xdr:rowOff>
    </xdr:to>
    <xdr:sp macro="" textlink="">
      <xdr:nvSpPr>
        <xdr:cNvPr id="314" name="楕円 313">
          <a:extLst>
            <a:ext uri="{FF2B5EF4-FFF2-40B4-BE49-F238E27FC236}">
              <a16:creationId xmlns:a16="http://schemas.microsoft.com/office/drawing/2014/main" id="{D95E0C20-9E10-4C0B-BE1F-ABF31EFBF609}"/>
            </a:ext>
          </a:extLst>
        </xdr:cNvPr>
        <xdr:cNvSpPr/>
      </xdr:nvSpPr>
      <xdr:spPr>
        <a:xfrm>
          <a:off x="1079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93345</xdr:rowOff>
    </xdr:from>
    <xdr:to>
      <xdr:col>10</xdr:col>
      <xdr:colOff>114300</xdr:colOff>
      <xdr:row>84</xdr:row>
      <xdr:rowOff>97155</xdr:rowOff>
    </xdr:to>
    <xdr:cxnSp macro="">
      <xdr:nvCxnSpPr>
        <xdr:cNvPr id="315" name="直線コネクタ 314">
          <a:extLst>
            <a:ext uri="{FF2B5EF4-FFF2-40B4-BE49-F238E27FC236}">
              <a16:creationId xmlns:a16="http://schemas.microsoft.com/office/drawing/2014/main" id="{95BCE8E3-080A-4350-8F69-30C2EB311F67}"/>
            </a:ext>
          </a:extLst>
        </xdr:cNvPr>
        <xdr:cNvCxnSpPr/>
      </xdr:nvCxnSpPr>
      <xdr:spPr>
        <a:xfrm>
          <a:off x="1130300" y="144951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118763</xdr:rowOff>
    </xdr:from>
    <xdr:ext cx="405111" cy="259045"/>
    <xdr:sp macro="" textlink="">
      <xdr:nvSpPr>
        <xdr:cNvPr id="316" name="n_1aveValue【公営住宅】&#10;有形固定資産減価償却率">
          <a:extLst>
            <a:ext uri="{FF2B5EF4-FFF2-40B4-BE49-F238E27FC236}">
              <a16:creationId xmlns:a16="http://schemas.microsoft.com/office/drawing/2014/main" id="{8DCB5A86-C049-4E70-A8C8-F473A552B48F}"/>
            </a:ext>
          </a:extLst>
        </xdr:cNvPr>
        <xdr:cNvSpPr txBox="1"/>
      </xdr:nvSpPr>
      <xdr:spPr>
        <a:xfrm>
          <a:off x="35820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317" name="n_2aveValue【公営住宅】&#10;有形固定資産減価償却率">
          <a:extLst>
            <a:ext uri="{FF2B5EF4-FFF2-40B4-BE49-F238E27FC236}">
              <a16:creationId xmlns:a16="http://schemas.microsoft.com/office/drawing/2014/main" id="{D30AA196-B945-403C-B6D2-8FD4BFFB10DB}"/>
            </a:ext>
          </a:extLst>
        </xdr:cNvPr>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61613</xdr:rowOff>
    </xdr:from>
    <xdr:ext cx="405111" cy="259045"/>
    <xdr:sp macro="" textlink="">
      <xdr:nvSpPr>
        <xdr:cNvPr id="318" name="n_3aveValue【公営住宅】&#10;有形固定資産減価償却率">
          <a:extLst>
            <a:ext uri="{FF2B5EF4-FFF2-40B4-BE49-F238E27FC236}">
              <a16:creationId xmlns:a16="http://schemas.microsoft.com/office/drawing/2014/main" id="{6C092E9E-D258-4364-BD23-85482299869B}"/>
            </a:ext>
          </a:extLst>
        </xdr:cNvPr>
        <xdr:cNvSpPr txBox="1"/>
      </xdr:nvSpPr>
      <xdr:spPr>
        <a:xfrm>
          <a:off x="1816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76852</xdr:rowOff>
    </xdr:from>
    <xdr:ext cx="405111" cy="259045"/>
    <xdr:sp macro="" textlink="">
      <xdr:nvSpPr>
        <xdr:cNvPr id="319" name="n_4aveValue【公営住宅】&#10;有形固定資産減価償却率">
          <a:extLst>
            <a:ext uri="{FF2B5EF4-FFF2-40B4-BE49-F238E27FC236}">
              <a16:creationId xmlns:a16="http://schemas.microsoft.com/office/drawing/2014/main" id="{386B1D21-EE30-4829-B25F-2651258E0A4D}"/>
            </a:ext>
          </a:extLst>
        </xdr:cNvPr>
        <xdr:cNvSpPr txBox="1"/>
      </xdr:nvSpPr>
      <xdr:spPr>
        <a:xfrm>
          <a:off x="927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28591</xdr:rowOff>
    </xdr:from>
    <xdr:ext cx="405111" cy="259045"/>
    <xdr:sp macro="" textlink="">
      <xdr:nvSpPr>
        <xdr:cNvPr id="320" name="n_1mainValue【公営住宅】&#10;有形固定資産減価償却率">
          <a:extLst>
            <a:ext uri="{FF2B5EF4-FFF2-40B4-BE49-F238E27FC236}">
              <a16:creationId xmlns:a16="http://schemas.microsoft.com/office/drawing/2014/main" id="{8FCBA6C0-78EA-489B-8CFD-FA67A22F22BD}"/>
            </a:ext>
          </a:extLst>
        </xdr:cNvPr>
        <xdr:cNvSpPr txBox="1"/>
      </xdr:nvSpPr>
      <xdr:spPr>
        <a:xfrm>
          <a:off x="3582044" y="1460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xdr:rowOff>
    </xdr:from>
    <xdr:ext cx="405111" cy="259045"/>
    <xdr:sp macro="" textlink="">
      <xdr:nvSpPr>
        <xdr:cNvPr id="321" name="n_2mainValue【公営住宅】&#10;有形固定資産減価償却率">
          <a:extLst>
            <a:ext uri="{FF2B5EF4-FFF2-40B4-BE49-F238E27FC236}">
              <a16:creationId xmlns:a16="http://schemas.microsoft.com/office/drawing/2014/main" id="{107E90B6-9841-42A5-91B0-6DFE9B38AF86}"/>
            </a:ext>
          </a:extLst>
        </xdr:cNvPr>
        <xdr:cNvSpPr txBox="1"/>
      </xdr:nvSpPr>
      <xdr:spPr>
        <a:xfrm>
          <a:off x="27057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139082</xdr:rowOff>
    </xdr:from>
    <xdr:ext cx="405111" cy="259045"/>
    <xdr:sp macro="" textlink="">
      <xdr:nvSpPr>
        <xdr:cNvPr id="322" name="n_3mainValue【公営住宅】&#10;有形固定資産減価償却率">
          <a:extLst>
            <a:ext uri="{FF2B5EF4-FFF2-40B4-BE49-F238E27FC236}">
              <a16:creationId xmlns:a16="http://schemas.microsoft.com/office/drawing/2014/main" id="{A3ABF05C-2A39-4383-9319-7A548F5B8E7C}"/>
            </a:ext>
          </a:extLst>
        </xdr:cNvPr>
        <xdr:cNvSpPr txBox="1"/>
      </xdr:nvSpPr>
      <xdr:spPr>
        <a:xfrm>
          <a:off x="1816744" y="1454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135272</xdr:rowOff>
    </xdr:from>
    <xdr:ext cx="405111" cy="259045"/>
    <xdr:sp macro="" textlink="">
      <xdr:nvSpPr>
        <xdr:cNvPr id="323" name="n_4mainValue【公営住宅】&#10;有形固定資産減価償却率">
          <a:extLst>
            <a:ext uri="{FF2B5EF4-FFF2-40B4-BE49-F238E27FC236}">
              <a16:creationId xmlns:a16="http://schemas.microsoft.com/office/drawing/2014/main" id="{A1EBE0D5-0CFA-4C3C-A701-83D621A520F4}"/>
            </a:ext>
          </a:extLst>
        </xdr:cNvPr>
        <xdr:cNvSpPr txBox="1"/>
      </xdr:nvSpPr>
      <xdr:spPr>
        <a:xfrm>
          <a:off x="9277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76EF2DD4-8A9B-4F03-B428-B60DDBA9215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BEBD2D95-C098-46E5-B60B-0D8246A7960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F571D3E7-91D1-44EC-A81D-6E6ACA3A413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5FBA849D-5D3F-4096-952D-3A4711FE62C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CA34ABFE-FBFF-402A-8D86-934E3037372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9129282D-5E7B-4ED8-8607-1A481A4C548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685E07D0-97C5-442F-9C03-B5B859C39CC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8B10E443-EC54-43DE-8AEC-4E0451544A4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70C97D82-CBBC-4F0F-AD57-51D97717EB6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E48DDCCD-159D-4F9B-9E19-70E63767FC1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9C888DDF-3767-4DD2-B2F9-C86B5C0779B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8E6E8A7C-6B43-44AA-BACD-D0C774A479E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5B1C0260-2861-46AF-975D-E06FB1830AD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EB58F49E-5C96-4A7A-8915-73CCC55F9D79}"/>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171D3239-0756-4EDD-AB7D-8D0C2E16C6E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A63CA830-9B74-46D8-9559-7A2202B44E0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45E9A877-A288-49BC-88E1-A57E0E725BD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EE252A1-BF81-47D4-BFA8-A706304C6B37}"/>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3217D995-00DB-4BAE-9B6E-653699290C6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B48CA4F2-3753-4330-9495-A85F30B4960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AAE33E2E-9821-4DD7-B223-E0A3C2C933A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345" name="直線コネクタ 344">
          <a:extLst>
            <a:ext uri="{FF2B5EF4-FFF2-40B4-BE49-F238E27FC236}">
              <a16:creationId xmlns:a16="http://schemas.microsoft.com/office/drawing/2014/main" id="{9BDC34DA-46B0-4481-A3EF-9781E3A1BDCD}"/>
            </a:ext>
          </a:extLst>
        </xdr:cNvPr>
        <xdr:cNvCxnSpPr/>
      </xdr:nvCxnSpPr>
      <xdr:spPr>
        <a:xfrm flipV="1">
          <a:off x="10476865" y="13323875"/>
          <a:ext cx="0" cy="143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346" name="【公営住宅】&#10;一人当たり面積最小値テキスト">
          <a:extLst>
            <a:ext uri="{FF2B5EF4-FFF2-40B4-BE49-F238E27FC236}">
              <a16:creationId xmlns:a16="http://schemas.microsoft.com/office/drawing/2014/main" id="{C5D70AE9-E763-430E-8691-F4BED12D3638}"/>
            </a:ext>
          </a:extLst>
        </xdr:cNvPr>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347" name="直線コネクタ 346">
          <a:extLst>
            <a:ext uri="{FF2B5EF4-FFF2-40B4-BE49-F238E27FC236}">
              <a16:creationId xmlns:a16="http://schemas.microsoft.com/office/drawing/2014/main" id="{6CBDB26D-25BF-410D-A4FC-EF4DADEF8C26}"/>
            </a:ext>
          </a:extLst>
        </xdr:cNvPr>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348" name="【公営住宅】&#10;一人当たり面積最大値テキスト">
          <a:extLst>
            <a:ext uri="{FF2B5EF4-FFF2-40B4-BE49-F238E27FC236}">
              <a16:creationId xmlns:a16="http://schemas.microsoft.com/office/drawing/2014/main" id="{3B3FECB7-1CDC-4BA8-9E6D-849FA24547EB}"/>
            </a:ext>
          </a:extLst>
        </xdr:cNvPr>
        <xdr:cNvSpPr txBox="1"/>
      </xdr:nvSpPr>
      <xdr:spPr>
        <a:xfrm>
          <a:off x="10515600" y="130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349" name="直線コネクタ 348">
          <a:extLst>
            <a:ext uri="{FF2B5EF4-FFF2-40B4-BE49-F238E27FC236}">
              <a16:creationId xmlns:a16="http://schemas.microsoft.com/office/drawing/2014/main" id="{EFE209DC-317B-4AE6-8DD8-A99AEFD40F7D}"/>
            </a:ext>
          </a:extLst>
        </xdr:cNvPr>
        <xdr:cNvCxnSpPr/>
      </xdr:nvCxnSpPr>
      <xdr:spPr>
        <a:xfrm>
          <a:off x="10388600" y="1332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170553</xdr:rowOff>
    </xdr:from>
    <xdr:ext cx="469744" cy="259045"/>
    <xdr:sp macro="" textlink="">
      <xdr:nvSpPr>
        <xdr:cNvPr id="350" name="【公営住宅】&#10;一人当たり面積平均値テキスト">
          <a:extLst>
            <a:ext uri="{FF2B5EF4-FFF2-40B4-BE49-F238E27FC236}">
              <a16:creationId xmlns:a16="http://schemas.microsoft.com/office/drawing/2014/main" id="{C784885E-33CB-4988-B801-4D1F1E4CAC04}"/>
            </a:ext>
          </a:extLst>
        </xdr:cNvPr>
        <xdr:cNvSpPr txBox="1"/>
      </xdr:nvSpPr>
      <xdr:spPr>
        <a:xfrm>
          <a:off x="10515600" y="14400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351" name="フローチャート: 判断 350">
          <a:extLst>
            <a:ext uri="{FF2B5EF4-FFF2-40B4-BE49-F238E27FC236}">
              <a16:creationId xmlns:a16="http://schemas.microsoft.com/office/drawing/2014/main" id="{6B4E80DF-4814-43F7-A450-6F816F57C08C}"/>
            </a:ext>
          </a:extLst>
        </xdr:cNvPr>
        <xdr:cNvSpPr/>
      </xdr:nvSpPr>
      <xdr:spPr>
        <a:xfrm>
          <a:off x="10426700" y="1442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8331</xdr:rowOff>
    </xdr:from>
    <xdr:to>
      <xdr:col>50</xdr:col>
      <xdr:colOff>165100</xdr:colOff>
      <xdr:row>84</xdr:row>
      <xdr:rowOff>109931</xdr:rowOff>
    </xdr:to>
    <xdr:sp macro="" textlink="">
      <xdr:nvSpPr>
        <xdr:cNvPr id="352" name="フローチャート: 判断 351">
          <a:extLst>
            <a:ext uri="{FF2B5EF4-FFF2-40B4-BE49-F238E27FC236}">
              <a16:creationId xmlns:a16="http://schemas.microsoft.com/office/drawing/2014/main" id="{42FF0750-0580-463B-98AC-3CFD41235C3C}"/>
            </a:ext>
          </a:extLst>
        </xdr:cNvPr>
        <xdr:cNvSpPr/>
      </xdr:nvSpPr>
      <xdr:spPr>
        <a:xfrm>
          <a:off x="9588500" y="1441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133147</xdr:rowOff>
    </xdr:from>
    <xdr:to>
      <xdr:col>46</xdr:col>
      <xdr:colOff>38100</xdr:colOff>
      <xdr:row>84</xdr:row>
      <xdr:rowOff>63297</xdr:rowOff>
    </xdr:to>
    <xdr:sp macro="" textlink="">
      <xdr:nvSpPr>
        <xdr:cNvPr id="353" name="フローチャート: 判断 352">
          <a:extLst>
            <a:ext uri="{FF2B5EF4-FFF2-40B4-BE49-F238E27FC236}">
              <a16:creationId xmlns:a16="http://schemas.microsoft.com/office/drawing/2014/main" id="{6D8059A1-6CAD-45AA-821A-87D7A3F6CE45}"/>
            </a:ext>
          </a:extLst>
        </xdr:cNvPr>
        <xdr:cNvSpPr/>
      </xdr:nvSpPr>
      <xdr:spPr>
        <a:xfrm>
          <a:off x="8699500" y="1436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147320</xdr:rowOff>
    </xdr:from>
    <xdr:to>
      <xdr:col>41</xdr:col>
      <xdr:colOff>101600</xdr:colOff>
      <xdr:row>84</xdr:row>
      <xdr:rowOff>77470</xdr:rowOff>
    </xdr:to>
    <xdr:sp macro="" textlink="">
      <xdr:nvSpPr>
        <xdr:cNvPr id="354" name="フローチャート: 判断 353">
          <a:extLst>
            <a:ext uri="{FF2B5EF4-FFF2-40B4-BE49-F238E27FC236}">
              <a16:creationId xmlns:a16="http://schemas.microsoft.com/office/drawing/2014/main" id="{3F0E97FA-BD31-4493-8A85-B551F1920270}"/>
            </a:ext>
          </a:extLst>
        </xdr:cNvPr>
        <xdr:cNvSpPr/>
      </xdr:nvSpPr>
      <xdr:spPr>
        <a:xfrm>
          <a:off x="78105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122174</xdr:rowOff>
    </xdr:from>
    <xdr:to>
      <xdr:col>36</xdr:col>
      <xdr:colOff>165100</xdr:colOff>
      <xdr:row>84</xdr:row>
      <xdr:rowOff>52324</xdr:rowOff>
    </xdr:to>
    <xdr:sp macro="" textlink="">
      <xdr:nvSpPr>
        <xdr:cNvPr id="355" name="フローチャート: 判断 354">
          <a:extLst>
            <a:ext uri="{FF2B5EF4-FFF2-40B4-BE49-F238E27FC236}">
              <a16:creationId xmlns:a16="http://schemas.microsoft.com/office/drawing/2014/main" id="{F2251963-1116-4E40-A961-C665089DEE80}"/>
            </a:ext>
          </a:extLst>
        </xdr:cNvPr>
        <xdr:cNvSpPr/>
      </xdr:nvSpPr>
      <xdr:spPr>
        <a:xfrm>
          <a:off x="6921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DC4C986-D5CB-4FB4-9AC6-A5156606828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6772DC1-844C-4C33-9504-1C2BC742E45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16B6AAD-2EEA-4A1A-B1F9-7F2ABCDBDD5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46E857E-AF32-4943-8C1D-48C9C49787A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6C41CE0-ADE8-4100-B88F-3F864A5814C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27991</xdr:rowOff>
    </xdr:from>
    <xdr:to>
      <xdr:col>55</xdr:col>
      <xdr:colOff>50800</xdr:colOff>
      <xdr:row>82</xdr:row>
      <xdr:rowOff>129591</xdr:rowOff>
    </xdr:to>
    <xdr:sp macro="" textlink="">
      <xdr:nvSpPr>
        <xdr:cNvPr id="361" name="楕円 360">
          <a:extLst>
            <a:ext uri="{FF2B5EF4-FFF2-40B4-BE49-F238E27FC236}">
              <a16:creationId xmlns:a16="http://schemas.microsoft.com/office/drawing/2014/main" id="{DC119E91-4726-428B-B9AE-8B6F316AAC03}"/>
            </a:ext>
          </a:extLst>
        </xdr:cNvPr>
        <xdr:cNvSpPr/>
      </xdr:nvSpPr>
      <xdr:spPr>
        <a:xfrm>
          <a:off x="10426700" y="1408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50868</xdr:rowOff>
    </xdr:from>
    <xdr:ext cx="469744" cy="259045"/>
    <xdr:sp macro="" textlink="">
      <xdr:nvSpPr>
        <xdr:cNvPr id="362" name="【公営住宅】&#10;一人当たり面積該当値テキスト">
          <a:extLst>
            <a:ext uri="{FF2B5EF4-FFF2-40B4-BE49-F238E27FC236}">
              <a16:creationId xmlns:a16="http://schemas.microsoft.com/office/drawing/2014/main" id="{942CC7B7-1129-47C8-8C03-C19F72CA7340}"/>
            </a:ext>
          </a:extLst>
        </xdr:cNvPr>
        <xdr:cNvSpPr txBox="1"/>
      </xdr:nvSpPr>
      <xdr:spPr>
        <a:xfrm>
          <a:off x="10515600" y="1393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46737</xdr:rowOff>
    </xdr:from>
    <xdr:to>
      <xdr:col>50</xdr:col>
      <xdr:colOff>165100</xdr:colOff>
      <xdr:row>82</xdr:row>
      <xdr:rowOff>148337</xdr:rowOff>
    </xdr:to>
    <xdr:sp macro="" textlink="">
      <xdr:nvSpPr>
        <xdr:cNvPr id="363" name="楕円 362">
          <a:extLst>
            <a:ext uri="{FF2B5EF4-FFF2-40B4-BE49-F238E27FC236}">
              <a16:creationId xmlns:a16="http://schemas.microsoft.com/office/drawing/2014/main" id="{1D0AA63D-EA57-42CA-92ED-C1FE637E53E1}"/>
            </a:ext>
          </a:extLst>
        </xdr:cNvPr>
        <xdr:cNvSpPr/>
      </xdr:nvSpPr>
      <xdr:spPr>
        <a:xfrm>
          <a:off x="9588500" y="14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78791</xdr:rowOff>
    </xdr:from>
    <xdr:to>
      <xdr:col>55</xdr:col>
      <xdr:colOff>0</xdr:colOff>
      <xdr:row>82</xdr:row>
      <xdr:rowOff>97537</xdr:rowOff>
    </xdr:to>
    <xdr:cxnSp macro="">
      <xdr:nvCxnSpPr>
        <xdr:cNvPr id="364" name="直線コネクタ 363">
          <a:extLst>
            <a:ext uri="{FF2B5EF4-FFF2-40B4-BE49-F238E27FC236}">
              <a16:creationId xmlns:a16="http://schemas.microsoft.com/office/drawing/2014/main" id="{9D0C49FD-7612-48D5-9DE8-ED2210862A1B}"/>
            </a:ext>
          </a:extLst>
        </xdr:cNvPr>
        <xdr:cNvCxnSpPr/>
      </xdr:nvCxnSpPr>
      <xdr:spPr>
        <a:xfrm flipV="1">
          <a:off x="9639300" y="14137691"/>
          <a:ext cx="8382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58165</xdr:rowOff>
    </xdr:from>
    <xdr:to>
      <xdr:col>46</xdr:col>
      <xdr:colOff>38100</xdr:colOff>
      <xdr:row>82</xdr:row>
      <xdr:rowOff>159765</xdr:rowOff>
    </xdr:to>
    <xdr:sp macro="" textlink="">
      <xdr:nvSpPr>
        <xdr:cNvPr id="365" name="楕円 364">
          <a:extLst>
            <a:ext uri="{FF2B5EF4-FFF2-40B4-BE49-F238E27FC236}">
              <a16:creationId xmlns:a16="http://schemas.microsoft.com/office/drawing/2014/main" id="{9D6423B0-F452-4EAF-93E2-76C8C4ADC90D}"/>
            </a:ext>
          </a:extLst>
        </xdr:cNvPr>
        <xdr:cNvSpPr/>
      </xdr:nvSpPr>
      <xdr:spPr>
        <a:xfrm>
          <a:off x="8699500" y="141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97537</xdr:rowOff>
    </xdr:from>
    <xdr:to>
      <xdr:col>50</xdr:col>
      <xdr:colOff>114300</xdr:colOff>
      <xdr:row>82</xdr:row>
      <xdr:rowOff>108965</xdr:rowOff>
    </xdr:to>
    <xdr:cxnSp macro="">
      <xdr:nvCxnSpPr>
        <xdr:cNvPr id="366" name="直線コネクタ 365">
          <a:extLst>
            <a:ext uri="{FF2B5EF4-FFF2-40B4-BE49-F238E27FC236}">
              <a16:creationId xmlns:a16="http://schemas.microsoft.com/office/drawing/2014/main" id="{0AED5E30-9731-49E0-AB4C-EB8C9D4B3679}"/>
            </a:ext>
          </a:extLst>
        </xdr:cNvPr>
        <xdr:cNvCxnSpPr/>
      </xdr:nvCxnSpPr>
      <xdr:spPr>
        <a:xfrm flipV="1">
          <a:off x="8750300" y="14156437"/>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72340</xdr:rowOff>
    </xdr:from>
    <xdr:to>
      <xdr:col>41</xdr:col>
      <xdr:colOff>101600</xdr:colOff>
      <xdr:row>83</xdr:row>
      <xdr:rowOff>2490</xdr:rowOff>
    </xdr:to>
    <xdr:sp macro="" textlink="">
      <xdr:nvSpPr>
        <xdr:cNvPr id="367" name="楕円 366">
          <a:extLst>
            <a:ext uri="{FF2B5EF4-FFF2-40B4-BE49-F238E27FC236}">
              <a16:creationId xmlns:a16="http://schemas.microsoft.com/office/drawing/2014/main" id="{0071E5B7-4380-4178-B6D4-53222A681C7E}"/>
            </a:ext>
          </a:extLst>
        </xdr:cNvPr>
        <xdr:cNvSpPr/>
      </xdr:nvSpPr>
      <xdr:spPr>
        <a:xfrm>
          <a:off x="7810500" y="1413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108965</xdr:rowOff>
    </xdr:from>
    <xdr:to>
      <xdr:col>45</xdr:col>
      <xdr:colOff>177800</xdr:colOff>
      <xdr:row>82</xdr:row>
      <xdr:rowOff>123140</xdr:rowOff>
    </xdr:to>
    <xdr:cxnSp macro="">
      <xdr:nvCxnSpPr>
        <xdr:cNvPr id="368" name="直線コネクタ 367">
          <a:extLst>
            <a:ext uri="{FF2B5EF4-FFF2-40B4-BE49-F238E27FC236}">
              <a16:creationId xmlns:a16="http://schemas.microsoft.com/office/drawing/2014/main" id="{C95669D3-DDB7-48C3-B7EA-E72C660A257D}"/>
            </a:ext>
          </a:extLst>
        </xdr:cNvPr>
        <xdr:cNvCxnSpPr/>
      </xdr:nvCxnSpPr>
      <xdr:spPr>
        <a:xfrm flipV="1">
          <a:off x="7861300" y="14167865"/>
          <a:ext cx="889000" cy="1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105714</xdr:rowOff>
    </xdr:from>
    <xdr:to>
      <xdr:col>36</xdr:col>
      <xdr:colOff>165100</xdr:colOff>
      <xdr:row>83</xdr:row>
      <xdr:rowOff>35864</xdr:rowOff>
    </xdr:to>
    <xdr:sp macro="" textlink="">
      <xdr:nvSpPr>
        <xdr:cNvPr id="369" name="楕円 368">
          <a:extLst>
            <a:ext uri="{FF2B5EF4-FFF2-40B4-BE49-F238E27FC236}">
              <a16:creationId xmlns:a16="http://schemas.microsoft.com/office/drawing/2014/main" id="{5B45B861-8845-4F71-AD3C-104762205E52}"/>
            </a:ext>
          </a:extLst>
        </xdr:cNvPr>
        <xdr:cNvSpPr/>
      </xdr:nvSpPr>
      <xdr:spPr>
        <a:xfrm>
          <a:off x="6921500" y="1416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123140</xdr:rowOff>
    </xdr:from>
    <xdr:to>
      <xdr:col>41</xdr:col>
      <xdr:colOff>50800</xdr:colOff>
      <xdr:row>82</xdr:row>
      <xdr:rowOff>156514</xdr:rowOff>
    </xdr:to>
    <xdr:cxnSp macro="">
      <xdr:nvCxnSpPr>
        <xdr:cNvPr id="370" name="直線コネクタ 369">
          <a:extLst>
            <a:ext uri="{FF2B5EF4-FFF2-40B4-BE49-F238E27FC236}">
              <a16:creationId xmlns:a16="http://schemas.microsoft.com/office/drawing/2014/main" id="{BB9436A3-7A52-4F3F-A734-7E825BFC91E5}"/>
            </a:ext>
          </a:extLst>
        </xdr:cNvPr>
        <xdr:cNvCxnSpPr/>
      </xdr:nvCxnSpPr>
      <xdr:spPr>
        <a:xfrm flipV="1">
          <a:off x="6972300" y="14182040"/>
          <a:ext cx="889000" cy="3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101058</xdr:rowOff>
    </xdr:from>
    <xdr:ext cx="469744" cy="259045"/>
    <xdr:sp macro="" textlink="">
      <xdr:nvSpPr>
        <xdr:cNvPr id="371" name="n_1aveValue【公営住宅】&#10;一人当たり面積">
          <a:extLst>
            <a:ext uri="{FF2B5EF4-FFF2-40B4-BE49-F238E27FC236}">
              <a16:creationId xmlns:a16="http://schemas.microsoft.com/office/drawing/2014/main" id="{FA4BB935-3E0C-436C-9E34-521482D7ED08}"/>
            </a:ext>
          </a:extLst>
        </xdr:cNvPr>
        <xdr:cNvSpPr txBox="1"/>
      </xdr:nvSpPr>
      <xdr:spPr>
        <a:xfrm>
          <a:off x="9391727" y="1450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54424</xdr:rowOff>
    </xdr:from>
    <xdr:ext cx="469744" cy="259045"/>
    <xdr:sp macro="" textlink="">
      <xdr:nvSpPr>
        <xdr:cNvPr id="372" name="n_2aveValue【公営住宅】&#10;一人当たり面積">
          <a:extLst>
            <a:ext uri="{FF2B5EF4-FFF2-40B4-BE49-F238E27FC236}">
              <a16:creationId xmlns:a16="http://schemas.microsoft.com/office/drawing/2014/main" id="{F1B27F9D-E87A-4BB0-87FF-30B8DF537540}"/>
            </a:ext>
          </a:extLst>
        </xdr:cNvPr>
        <xdr:cNvSpPr txBox="1"/>
      </xdr:nvSpPr>
      <xdr:spPr>
        <a:xfrm>
          <a:off x="8515427" y="1445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68597</xdr:rowOff>
    </xdr:from>
    <xdr:ext cx="469744" cy="259045"/>
    <xdr:sp macro="" textlink="">
      <xdr:nvSpPr>
        <xdr:cNvPr id="373" name="n_3aveValue【公営住宅】&#10;一人当たり面積">
          <a:extLst>
            <a:ext uri="{FF2B5EF4-FFF2-40B4-BE49-F238E27FC236}">
              <a16:creationId xmlns:a16="http://schemas.microsoft.com/office/drawing/2014/main" id="{4BB18D4D-3DDE-4989-BF76-9211316C1CBB}"/>
            </a:ext>
          </a:extLst>
        </xdr:cNvPr>
        <xdr:cNvSpPr txBox="1"/>
      </xdr:nvSpPr>
      <xdr:spPr>
        <a:xfrm>
          <a:off x="762642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43451</xdr:rowOff>
    </xdr:from>
    <xdr:ext cx="469744" cy="259045"/>
    <xdr:sp macro="" textlink="">
      <xdr:nvSpPr>
        <xdr:cNvPr id="374" name="n_4aveValue【公営住宅】&#10;一人当たり面積">
          <a:extLst>
            <a:ext uri="{FF2B5EF4-FFF2-40B4-BE49-F238E27FC236}">
              <a16:creationId xmlns:a16="http://schemas.microsoft.com/office/drawing/2014/main" id="{D487A0B3-4D25-492C-B084-A39A5F99AD8E}"/>
            </a:ext>
          </a:extLst>
        </xdr:cNvPr>
        <xdr:cNvSpPr txBox="1"/>
      </xdr:nvSpPr>
      <xdr:spPr>
        <a:xfrm>
          <a:off x="67374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164864</xdr:rowOff>
    </xdr:from>
    <xdr:ext cx="469744" cy="259045"/>
    <xdr:sp macro="" textlink="">
      <xdr:nvSpPr>
        <xdr:cNvPr id="375" name="n_1mainValue【公営住宅】&#10;一人当たり面積">
          <a:extLst>
            <a:ext uri="{FF2B5EF4-FFF2-40B4-BE49-F238E27FC236}">
              <a16:creationId xmlns:a16="http://schemas.microsoft.com/office/drawing/2014/main" id="{653CA669-F4C0-43CC-8329-CCB3C1615950}"/>
            </a:ext>
          </a:extLst>
        </xdr:cNvPr>
        <xdr:cNvSpPr txBox="1"/>
      </xdr:nvSpPr>
      <xdr:spPr>
        <a:xfrm>
          <a:off x="93917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4842</xdr:rowOff>
    </xdr:from>
    <xdr:ext cx="469744" cy="259045"/>
    <xdr:sp macro="" textlink="">
      <xdr:nvSpPr>
        <xdr:cNvPr id="376" name="n_2mainValue【公営住宅】&#10;一人当たり面積">
          <a:extLst>
            <a:ext uri="{FF2B5EF4-FFF2-40B4-BE49-F238E27FC236}">
              <a16:creationId xmlns:a16="http://schemas.microsoft.com/office/drawing/2014/main" id="{CE35DD89-2440-403F-83D8-FE59C351E974}"/>
            </a:ext>
          </a:extLst>
        </xdr:cNvPr>
        <xdr:cNvSpPr txBox="1"/>
      </xdr:nvSpPr>
      <xdr:spPr>
        <a:xfrm>
          <a:off x="8515427" y="1389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19017</xdr:rowOff>
    </xdr:from>
    <xdr:ext cx="469744" cy="259045"/>
    <xdr:sp macro="" textlink="">
      <xdr:nvSpPr>
        <xdr:cNvPr id="377" name="n_3mainValue【公営住宅】&#10;一人当たり面積">
          <a:extLst>
            <a:ext uri="{FF2B5EF4-FFF2-40B4-BE49-F238E27FC236}">
              <a16:creationId xmlns:a16="http://schemas.microsoft.com/office/drawing/2014/main" id="{3DD489D9-339F-4455-BA03-9FDE492A35A7}"/>
            </a:ext>
          </a:extLst>
        </xdr:cNvPr>
        <xdr:cNvSpPr txBox="1"/>
      </xdr:nvSpPr>
      <xdr:spPr>
        <a:xfrm>
          <a:off x="7626427" y="1390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52391</xdr:rowOff>
    </xdr:from>
    <xdr:ext cx="469744" cy="259045"/>
    <xdr:sp macro="" textlink="">
      <xdr:nvSpPr>
        <xdr:cNvPr id="378" name="n_4mainValue【公営住宅】&#10;一人当たり面積">
          <a:extLst>
            <a:ext uri="{FF2B5EF4-FFF2-40B4-BE49-F238E27FC236}">
              <a16:creationId xmlns:a16="http://schemas.microsoft.com/office/drawing/2014/main" id="{982A2600-279C-48A2-A2B3-F62E362F99B1}"/>
            </a:ext>
          </a:extLst>
        </xdr:cNvPr>
        <xdr:cNvSpPr txBox="1"/>
      </xdr:nvSpPr>
      <xdr:spPr>
        <a:xfrm>
          <a:off x="6737427" y="1393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2C16DDF4-51E2-4319-B749-A7956C32BE4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AA827850-D1A8-47C9-A06E-219C9118D89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2624BB90-5583-45ED-8CBB-3A441BB69A6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C163A6-BB65-40F2-8089-6055D30854C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A46FD3E6-93A8-4E6E-BDAF-159767D8D6F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A43AC0CF-E493-4FBF-98BD-D6D9E004130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2CACA768-FFB0-49B8-8D44-F9C458B2A63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9245DA2E-301A-4F17-866D-079BCFEF927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5BC45D23-8500-47E6-9EB2-FBD7C61D42C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4C8A4165-6CD9-4C56-B024-7507C4DC57B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A42BDA99-B6A8-40DB-8052-8F631B6D991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D996CE1-7675-40C0-A2EC-373D04A5D0F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882B6F97-903D-4326-9D04-0D864D75B10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91285033-6A43-4FB0-83CF-F329BBD9239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BC13C850-B3EC-4FA7-AD32-0E7CF78DFAA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B8ADA83F-139C-4142-90A1-217F21FDECD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677A8BDC-C96B-48DA-9F45-9D2EEAB07F7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CB376BB4-0F2C-4F82-91E1-7AD4F4265A1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DE58D4F6-A306-4ED0-B1FE-F89ED863EFE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5A0BF31-49E9-4E31-AF82-C8D51F9E931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F73E4299-2394-47D9-B371-CEF2F56E109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D5034B21-7262-4014-88EB-5D567DD7EE2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8219A07A-BDBB-4A9F-BB71-85EDA5063BC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9E639FD1-E64B-40C3-9071-8E91DACFD1E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21ED075D-CF2C-4511-A749-356BEB15D45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B4D6B142-CE97-4C14-A2C0-4A493498C13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D7298491-7D98-4322-8838-63F961586DA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009BC65E-6A74-491E-9F7A-55D5CF480F9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20D52C97-BD0C-4B6F-ACE8-C8CA3C62959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F49FDB15-2090-40F6-88DD-66B1D70B1AC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6684CCD6-4E62-442B-94B1-D85CB87673A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7CF5930F-5D02-43E5-883D-5FB3FE38F83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FF5E2FFF-5D10-4DB3-9EEE-DAF297A03DF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829A21AD-5741-42DA-B957-258D454F04B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FC112F53-829D-4FF1-BB4C-F8DCE3DA282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3488FB46-33FD-4742-A959-03A02885B47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B7A3A51E-C7DC-47F6-BE87-7C658BEE4ED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A30BE170-BFC1-4F2D-A680-205EB3551DB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6092081E-3869-489B-9D63-431C351A708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F77CA8DC-81EC-47EA-91A5-27842C2F49E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AD0A8A9C-C3A0-4239-BACE-78DC196EDA9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E2809136-C81F-4D21-B936-783FBD8BCE6D}"/>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F9C1C694-B5F8-4DC2-8888-9CB7EF3BBD4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1CE13F86-12A5-4928-A2DC-46733FBFE0FE}"/>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DB521068-6F94-4B67-A032-4D857E20BB76}"/>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24" name="直線コネクタ 423">
          <a:extLst>
            <a:ext uri="{FF2B5EF4-FFF2-40B4-BE49-F238E27FC236}">
              <a16:creationId xmlns:a16="http://schemas.microsoft.com/office/drawing/2014/main" id="{4AA191F4-2824-45F0-A4AD-8C456DADDC10}"/>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75673</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835245E-748F-4AFE-8917-E4F1C29547A6}"/>
            </a:ext>
          </a:extLst>
        </xdr:cNvPr>
        <xdr:cNvSpPr txBox="1"/>
      </xdr:nvSpPr>
      <xdr:spPr>
        <a:xfrm>
          <a:off x="163576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426" name="フローチャート: 判断 425">
          <a:extLst>
            <a:ext uri="{FF2B5EF4-FFF2-40B4-BE49-F238E27FC236}">
              <a16:creationId xmlns:a16="http://schemas.microsoft.com/office/drawing/2014/main" id="{4FFA5FE3-A191-488E-8D3D-B279105E8F66}"/>
            </a:ext>
          </a:extLst>
        </xdr:cNvPr>
        <xdr:cNvSpPr/>
      </xdr:nvSpPr>
      <xdr:spPr>
        <a:xfrm>
          <a:off x="16268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102144</xdr:rowOff>
    </xdr:from>
    <xdr:to>
      <xdr:col>81</xdr:col>
      <xdr:colOff>101600</xdr:colOff>
      <xdr:row>39</xdr:row>
      <xdr:rowOff>32294</xdr:rowOff>
    </xdr:to>
    <xdr:sp macro="" textlink="">
      <xdr:nvSpPr>
        <xdr:cNvPr id="427" name="フローチャート: 判断 426">
          <a:extLst>
            <a:ext uri="{FF2B5EF4-FFF2-40B4-BE49-F238E27FC236}">
              <a16:creationId xmlns:a16="http://schemas.microsoft.com/office/drawing/2014/main" id="{67D7CCC5-E518-4D03-B82D-9651EB41E805}"/>
            </a:ext>
          </a:extLst>
        </xdr:cNvPr>
        <xdr:cNvSpPr/>
      </xdr:nvSpPr>
      <xdr:spPr>
        <a:xfrm>
          <a:off x="15430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64588</xdr:rowOff>
    </xdr:from>
    <xdr:to>
      <xdr:col>76</xdr:col>
      <xdr:colOff>165100</xdr:colOff>
      <xdr:row>38</xdr:row>
      <xdr:rowOff>166188</xdr:rowOff>
    </xdr:to>
    <xdr:sp macro="" textlink="">
      <xdr:nvSpPr>
        <xdr:cNvPr id="428" name="フローチャート: 判断 427">
          <a:extLst>
            <a:ext uri="{FF2B5EF4-FFF2-40B4-BE49-F238E27FC236}">
              <a16:creationId xmlns:a16="http://schemas.microsoft.com/office/drawing/2014/main" id="{76E05DEC-40C1-4CF3-A654-DBF634FBB09A}"/>
            </a:ext>
          </a:extLst>
        </xdr:cNvPr>
        <xdr:cNvSpPr/>
      </xdr:nvSpPr>
      <xdr:spPr>
        <a:xfrm>
          <a:off x="14541500" y="657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165826</xdr:rowOff>
    </xdr:from>
    <xdr:to>
      <xdr:col>72</xdr:col>
      <xdr:colOff>38100</xdr:colOff>
      <xdr:row>38</xdr:row>
      <xdr:rowOff>95976</xdr:rowOff>
    </xdr:to>
    <xdr:sp macro="" textlink="">
      <xdr:nvSpPr>
        <xdr:cNvPr id="429" name="フローチャート: 判断 428">
          <a:extLst>
            <a:ext uri="{FF2B5EF4-FFF2-40B4-BE49-F238E27FC236}">
              <a16:creationId xmlns:a16="http://schemas.microsoft.com/office/drawing/2014/main" id="{4A57A378-ACE7-4FF5-BFB8-9902E8A50382}"/>
            </a:ext>
          </a:extLst>
        </xdr:cNvPr>
        <xdr:cNvSpPr/>
      </xdr:nvSpPr>
      <xdr:spPr>
        <a:xfrm>
          <a:off x="136525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430" name="フローチャート: 判断 429">
          <a:extLst>
            <a:ext uri="{FF2B5EF4-FFF2-40B4-BE49-F238E27FC236}">
              <a16:creationId xmlns:a16="http://schemas.microsoft.com/office/drawing/2014/main" id="{370C505C-E669-4C16-A9DA-16BA36E3C416}"/>
            </a:ext>
          </a:extLst>
        </xdr:cNvPr>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F8257D0D-F3DE-4C9D-9BC1-32EBBD5BA16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314238CB-5D1D-4738-9647-A031D8A416F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1CD562D5-3C0B-4F7C-9BC3-969E52268FC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94141073-7A1B-475B-A7FE-17F1FA30CBC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CF0EA2DE-5777-4C39-9466-25AA3F01F92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66222</xdr:rowOff>
    </xdr:from>
    <xdr:to>
      <xdr:col>85</xdr:col>
      <xdr:colOff>177800</xdr:colOff>
      <xdr:row>37</xdr:row>
      <xdr:rowOff>167822</xdr:rowOff>
    </xdr:to>
    <xdr:sp macro="" textlink="">
      <xdr:nvSpPr>
        <xdr:cNvPr id="436" name="楕円 435">
          <a:extLst>
            <a:ext uri="{FF2B5EF4-FFF2-40B4-BE49-F238E27FC236}">
              <a16:creationId xmlns:a16="http://schemas.microsoft.com/office/drawing/2014/main" id="{FF77D5D7-80EB-41B9-9460-F452789CAA89}"/>
            </a:ext>
          </a:extLst>
        </xdr:cNvPr>
        <xdr:cNvSpPr/>
      </xdr:nvSpPr>
      <xdr:spPr>
        <a:xfrm>
          <a:off x="162687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89099</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24E98153-FE47-4DD9-BEAC-216A7C7BD156}"/>
            </a:ext>
          </a:extLst>
        </xdr:cNvPr>
        <xdr:cNvSpPr txBox="1"/>
      </xdr:nvSpPr>
      <xdr:spPr>
        <a:xfrm>
          <a:off x="16357600" y="6261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12337</xdr:rowOff>
    </xdr:from>
    <xdr:to>
      <xdr:col>81</xdr:col>
      <xdr:colOff>101600</xdr:colOff>
      <xdr:row>37</xdr:row>
      <xdr:rowOff>113937</xdr:rowOff>
    </xdr:to>
    <xdr:sp macro="" textlink="">
      <xdr:nvSpPr>
        <xdr:cNvPr id="438" name="楕円 437">
          <a:extLst>
            <a:ext uri="{FF2B5EF4-FFF2-40B4-BE49-F238E27FC236}">
              <a16:creationId xmlns:a16="http://schemas.microsoft.com/office/drawing/2014/main" id="{7A09D8EC-158E-4294-A992-3243AB3A8B9A}"/>
            </a:ext>
          </a:extLst>
        </xdr:cNvPr>
        <xdr:cNvSpPr/>
      </xdr:nvSpPr>
      <xdr:spPr>
        <a:xfrm>
          <a:off x="15430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63137</xdr:rowOff>
    </xdr:from>
    <xdr:to>
      <xdr:col>85</xdr:col>
      <xdr:colOff>127000</xdr:colOff>
      <xdr:row>37</xdr:row>
      <xdr:rowOff>117022</xdr:rowOff>
    </xdr:to>
    <xdr:cxnSp macro="">
      <xdr:nvCxnSpPr>
        <xdr:cNvPr id="439" name="直線コネクタ 438">
          <a:extLst>
            <a:ext uri="{FF2B5EF4-FFF2-40B4-BE49-F238E27FC236}">
              <a16:creationId xmlns:a16="http://schemas.microsoft.com/office/drawing/2014/main" id="{8CF2C406-A84E-4570-A932-CAC03B45DCDA}"/>
            </a:ext>
          </a:extLst>
        </xdr:cNvPr>
        <xdr:cNvCxnSpPr/>
      </xdr:nvCxnSpPr>
      <xdr:spPr>
        <a:xfrm>
          <a:off x="15481300" y="6406787"/>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125004</xdr:rowOff>
    </xdr:from>
    <xdr:to>
      <xdr:col>76</xdr:col>
      <xdr:colOff>165100</xdr:colOff>
      <xdr:row>37</xdr:row>
      <xdr:rowOff>55154</xdr:rowOff>
    </xdr:to>
    <xdr:sp macro="" textlink="">
      <xdr:nvSpPr>
        <xdr:cNvPr id="440" name="楕円 439">
          <a:extLst>
            <a:ext uri="{FF2B5EF4-FFF2-40B4-BE49-F238E27FC236}">
              <a16:creationId xmlns:a16="http://schemas.microsoft.com/office/drawing/2014/main" id="{722B8E3E-E41D-477D-BDD0-A898E67E8ECD}"/>
            </a:ext>
          </a:extLst>
        </xdr:cNvPr>
        <xdr:cNvSpPr/>
      </xdr:nvSpPr>
      <xdr:spPr>
        <a:xfrm>
          <a:off x="14541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4354</xdr:rowOff>
    </xdr:from>
    <xdr:to>
      <xdr:col>81</xdr:col>
      <xdr:colOff>50800</xdr:colOff>
      <xdr:row>37</xdr:row>
      <xdr:rowOff>63137</xdr:rowOff>
    </xdr:to>
    <xdr:cxnSp macro="">
      <xdr:nvCxnSpPr>
        <xdr:cNvPr id="441" name="直線コネクタ 440">
          <a:extLst>
            <a:ext uri="{FF2B5EF4-FFF2-40B4-BE49-F238E27FC236}">
              <a16:creationId xmlns:a16="http://schemas.microsoft.com/office/drawing/2014/main" id="{0779D386-8955-444C-9990-C317D9B71EF5}"/>
            </a:ext>
          </a:extLst>
        </xdr:cNvPr>
        <xdr:cNvCxnSpPr/>
      </xdr:nvCxnSpPr>
      <xdr:spPr>
        <a:xfrm>
          <a:off x="14592300" y="634800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67854</xdr:rowOff>
    </xdr:from>
    <xdr:to>
      <xdr:col>72</xdr:col>
      <xdr:colOff>38100</xdr:colOff>
      <xdr:row>36</xdr:row>
      <xdr:rowOff>169454</xdr:rowOff>
    </xdr:to>
    <xdr:sp macro="" textlink="">
      <xdr:nvSpPr>
        <xdr:cNvPr id="442" name="楕円 441">
          <a:extLst>
            <a:ext uri="{FF2B5EF4-FFF2-40B4-BE49-F238E27FC236}">
              <a16:creationId xmlns:a16="http://schemas.microsoft.com/office/drawing/2014/main" id="{033ECBDC-617A-4C63-9985-B5BFC83D532E}"/>
            </a:ext>
          </a:extLst>
        </xdr:cNvPr>
        <xdr:cNvSpPr/>
      </xdr:nvSpPr>
      <xdr:spPr>
        <a:xfrm>
          <a:off x="13652500" y="62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118654</xdr:rowOff>
    </xdr:from>
    <xdr:to>
      <xdr:col>76</xdr:col>
      <xdr:colOff>114300</xdr:colOff>
      <xdr:row>37</xdr:row>
      <xdr:rowOff>4354</xdr:rowOff>
    </xdr:to>
    <xdr:cxnSp macro="">
      <xdr:nvCxnSpPr>
        <xdr:cNvPr id="443" name="直線コネクタ 442">
          <a:extLst>
            <a:ext uri="{FF2B5EF4-FFF2-40B4-BE49-F238E27FC236}">
              <a16:creationId xmlns:a16="http://schemas.microsoft.com/office/drawing/2014/main" id="{5A3051F2-5747-4744-8969-48BDE3876F76}"/>
            </a:ext>
          </a:extLst>
        </xdr:cNvPr>
        <xdr:cNvCxnSpPr/>
      </xdr:nvCxnSpPr>
      <xdr:spPr>
        <a:xfrm>
          <a:off x="13703300" y="629085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7439</xdr:rowOff>
    </xdr:from>
    <xdr:to>
      <xdr:col>67</xdr:col>
      <xdr:colOff>101600</xdr:colOff>
      <xdr:row>36</xdr:row>
      <xdr:rowOff>109039</xdr:rowOff>
    </xdr:to>
    <xdr:sp macro="" textlink="">
      <xdr:nvSpPr>
        <xdr:cNvPr id="444" name="楕円 443">
          <a:extLst>
            <a:ext uri="{FF2B5EF4-FFF2-40B4-BE49-F238E27FC236}">
              <a16:creationId xmlns:a16="http://schemas.microsoft.com/office/drawing/2014/main" id="{131107B9-447A-4F5A-A797-6EEE12CF3046}"/>
            </a:ext>
          </a:extLst>
        </xdr:cNvPr>
        <xdr:cNvSpPr/>
      </xdr:nvSpPr>
      <xdr:spPr>
        <a:xfrm>
          <a:off x="127635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58239</xdr:rowOff>
    </xdr:from>
    <xdr:to>
      <xdr:col>71</xdr:col>
      <xdr:colOff>177800</xdr:colOff>
      <xdr:row>36</xdr:row>
      <xdr:rowOff>118654</xdr:rowOff>
    </xdr:to>
    <xdr:cxnSp macro="">
      <xdr:nvCxnSpPr>
        <xdr:cNvPr id="445" name="直線コネクタ 444">
          <a:extLst>
            <a:ext uri="{FF2B5EF4-FFF2-40B4-BE49-F238E27FC236}">
              <a16:creationId xmlns:a16="http://schemas.microsoft.com/office/drawing/2014/main" id="{44CA213A-EAC6-4351-B27C-2E3B0FD90581}"/>
            </a:ext>
          </a:extLst>
        </xdr:cNvPr>
        <xdr:cNvCxnSpPr/>
      </xdr:nvCxnSpPr>
      <xdr:spPr>
        <a:xfrm>
          <a:off x="12814300" y="6230439"/>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23421</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3A4C607A-752F-4AC0-94AD-EF37D77D6915}"/>
            </a:ext>
          </a:extLst>
        </xdr:cNvPr>
        <xdr:cNvSpPr txBox="1"/>
      </xdr:nvSpPr>
      <xdr:spPr>
        <a:xfrm>
          <a:off x="15266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157315</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12D07567-5134-46E0-975B-A7062AD177EA}"/>
            </a:ext>
          </a:extLst>
        </xdr:cNvPr>
        <xdr:cNvSpPr txBox="1"/>
      </xdr:nvSpPr>
      <xdr:spPr>
        <a:xfrm>
          <a:off x="14389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87103</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1E363C9E-B3F3-4FCF-B060-7AFE9AEE4197}"/>
            </a:ext>
          </a:extLst>
        </xdr:cNvPr>
        <xdr:cNvSpPr txBox="1"/>
      </xdr:nvSpPr>
      <xdr:spPr>
        <a:xfrm>
          <a:off x="13500744" y="660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113228</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45EC6DDC-C64A-4AF8-9246-ACC58C879A45}"/>
            </a:ext>
          </a:extLst>
        </xdr:cNvPr>
        <xdr:cNvSpPr txBox="1"/>
      </xdr:nvSpPr>
      <xdr:spPr>
        <a:xfrm>
          <a:off x="12611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130464</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5F3AF3EA-5858-422C-9B7C-CE531C494046}"/>
            </a:ext>
          </a:extLst>
        </xdr:cNvPr>
        <xdr:cNvSpPr txBox="1"/>
      </xdr:nvSpPr>
      <xdr:spPr>
        <a:xfrm>
          <a:off x="152660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71681</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B2189F8E-DA8C-4FC7-9734-E13E7A2E258C}"/>
            </a:ext>
          </a:extLst>
        </xdr:cNvPr>
        <xdr:cNvSpPr txBox="1"/>
      </xdr:nvSpPr>
      <xdr:spPr>
        <a:xfrm>
          <a:off x="143897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14531</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5F88D4B5-5C9C-469B-B16F-2C4E46397FA6}"/>
            </a:ext>
          </a:extLst>
        </xdr:cNvPr>
        <xdr:cNvSpPr txBox="1"/>
      </xdr:nvSpPr>
      <xdr:spPr>
        <a:xfrm>
          <a:off x="13500744" y="601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125566</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F431E9A7-81BE-4EFD-B59B-BAC528DB3A54}"/>
            </a:ext>
          </a:extLst>
        </xdr:cNvPr>
        <xdr:cNvSpPr txBox="1"/>
      </xdr:nvSpPr>
      <xdr:spPr>
        <a:xfrm>
          <a:off x="12611744" y="595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56B03CCE-AD86-4855-926D-5F7622F53B5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BCFDF833-FBD6-40BD-95EB-0CBA45B3F2E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117B8349-9B9F-414E-AE50-C4F2F625C97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60DCFE59-63F0-498F-8408-FD4D6FA8DAD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F7AB2FD7-2829-471E-96FF-CEA1D5AB84C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9FA0BD33-6DE1-499B-9C6C-F6E3936D518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A9B8411F-6687-467E-B4FA-6BE353B42FF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CC50E61F-DB4A-41A5-8CCC-99C2B070B64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9C2042EA-51E7-47D5-96C6-0CB67E95B40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2A0BBDE-90EF-4523-9BE9-BD4E0503BA0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a:extLst>
            <a:ext uri="{FF2B5EF4-FFF2-40B4-BE49-F238E27FC236}">
              <a16:creationId xmlns:a16="http://schemas.microsoft.com/office/drawing/2014/main" id="{CB349E30-3AB8-445D-8D89-4392D61E932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5" name="テキスト ボックス 464">
          <a:extLst>
            <a:ext uri="{FF2B5EF4-FFF2-40B4-BE49-F238E27FC236}">
              <a16:creationId xmlns:a16="http://schemas.microsoft.com/office/drawing/2014/main" id="{F0E23036-5991-4873-8E69-F233B82676BC}"/>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a:extLst>
            <a:ext uri="{FF2B5EF4-FFF2-40B4-BE49-F238E27FC236}">
              <a16:creationId xmlns:a16="http://schemas.microsoft.com/office/drawing/2014/main" id="{E73D207C-8503-4868-837F-1DE7A8E91C8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a:extLst>
            <a:ext uri="{FF2B5EF4-FFF2-40B4-BE49-F238E27FC236}">
              <a16:creationId xmlns:a16="http://schemas.microsoft.com/office/drawing/2014/main" id="{FE6EE973-1E31-4549-8914-5BF62B0722EE}"/>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a:extLst>
            <a:ext uri="{FF2B5EF4-FFF2-40B4-BE49-F238E27FC236}">
              <a16:creationId xmlns:a16="http://schemas.microsoft.com/office/drawing/2014/main" id="{2C21DE28-D41C-48D7-B1CE-B7C4C07625A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a:extLst>
            <a:ext uri="{FF2B5EF4-FFF2-40B4-BE49-F238E27FC236}">
              <a16:creationId xmlns:a16="http://schemas.microsoft.com/office/drawing/2014/main" id="{79F76134-52E3-4516-A9E0-8CEF5EAC6A0A}"/>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a:extLst>
            <a:ext uri="{FF2B5EF4-FFF2-40B4-BE49-F238E27FC236}">
              <a16:creationId xmlns:a16="http://schemas.microsoft.com/office/drawing/2014/main" id="{995F1B4E-0D50-4489-9D2E-5BF79F1F510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a:extLst>
            <a:ext uri="{FF2B5EF4-FFF2-40B4-BE49-F238E27FC236}">
              <a16:creationId xmlns:a16="http://schemas.microsoft.com/office/drawing/2014/main" id="{0DC98694-645D-4F9D-8159-5C9EC4F67BA5}"/>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a:extLst>
            <a:ext uri="{FF2B5EF4-FFF2-40B4-BE49-F238E27FC236}">
              <a16:creationId xmlns:a16="http://schemas.microsoft.com/office/drawing/2014/main" id="{9FBED5E1-55CB-4510-9ABE-39E9B36A19F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3" name="テキスト ボックス 472">
          <a:extLst>
            <a:ext uri="{FF2B5EF4-FFF2-40B4-BE49-F238E27FC236}">
              <a16:creationId xmlns:a16="http://schemas.microsoft.com/office/drawing/2014/main" id="{5A84996B-128E-4151-9CD5-90402091DD5B}"/>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B2D62DE9-775A-488E-AB68-B85844F1F84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46143B45-BF35-4823-ABA1-D645BBB9BAF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B65E0D4E-AC1F-49C5-BDF0-520529D1D67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477" name="直線コネクタ 476">
          <a:extLst>
            <a:ext uri="{FF2B5EF4-FFF2-40B4-BE49-F238E27FC236}">
              <a16:creationId xmlns:a16="http://schemas.microsoft.com/office/drawing/2014/main" id="{9EFB2493-3A30-4C7F-831D-1447A8B90E7E}"/>
            </a:ext>
          </a:extLst>
        </xdr:cNvPr>
        <xdr:cNvCxnSpPr/>
      </xdr:nvCxnSpPr>
      <xdr:spPr>
        <a:xfrm flipV="1">
          <a:off x="22160864" y="59493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4ECA08BF-FB70-412B-A9B2-0632D5F8E79F}"/>
            </a:ext>
          </a:extLst>
        </xdr:cNvPr>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79" name="直線コネクタ 478">
          <a:extLst>
            <a:ext uri="{FF2B5EF4-FFF2-40B4-BE49-F238E27FC236}">
              <a16:creationId xmlns:a16="http://schemas.microsoft.com/office/drawing/2014/main" id="{97879CEE-55F3-4C59-AADC-AF3470526E88}"/>
            </a:ext>
          </a:extLst>
        </xdr:cNvPr>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66692</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B15F0CF9-3796-4549-9A0E-37F318819279}"/>
            </a:ext>
          </a:extLst>
        </xdr:cNvPr>
        <xdr:cNvSpPr txBox="1"/>
      </xdr:nvSpPr>
      <xdr:spPr>
        <a:xfrm>
          <a:off x="22199600" y="572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481" name="直線コネクタ 480">
          <a:extLst>
            <a:ext uri="{FF2B5EF4-FFF2-40B4-BE49-F238E27FC236}">
              <a16:creationId xmlns:a16="http://schemas.microsoft.com/office/drawing/2014/main" id="{B562311E-86D9-4CD8-8C90-F63CA5763C63}"/>
            </a:ext>
          </a:extLst>
        </xdr:cNvPr>
        <xdr:cNvCxnSpPr/>
      </xdr:nvCxnSpPr>
      <xdr:spPr>
        <a:xfrm>
          <a:off x="22072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139082</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274BFA02-D2A1-4A24-8991-455DCE316496}"/>
            </a:ext>
          </a:extLst>
        </xdr:cNvPr>
        <xdr:cNvSpPr txBox="1"/>
      </xdr:nvSpPr>
      <xdr:spPr>
        <a:xfrm>
          <a:off x="22199600" y="6654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483" name="フローチャート: 判断 482">
          <a:extLst>
            <a:ext uri="{FF2B5EF4-FFF2-40B4-BE49-F238E27FC236}">
              <a16:creationId xmlns:a16="http://schemas.microsoft.com/office/drawing/2014/main" id="{2E13D083-2E19-48E7-837B-EEA4EC3D33E5}"/>
            </a:ext>
          </a:extLst>
        </xdr:cNvPr>
        <xdr:cNvSpPr/>
      </xdr:nvSpPr>
      <xdr:spPr>
        <a:xfrm>
          <a:off x="221107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484" name="フローチャート: 判断 483">
          <a:extLst>
            <a:ext uri="{FF2B5EF4-FFF2-40B4-BE49-F238E27FC236}">
              <a16:creationId xmlns:a16="http://schemas.microsoft.com/office/drawing/2014/main" id="{0629D76F-9148-403C-AFC4-ACB14B5689AB}"/>
            </a:ext>
          </a:extLst>
        </xdr:cNvPr>
        <xdr:cNvSpPr/>
      </xdr:nvSpPr>
      <xdr:spPr>
        <a:xfrm>
          <a:off x="2127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5" name="フローチャート: 判断 484">
          <a:extLst>
            <a:ext uri="{FF2B5EF4-FFF2-40B4-BE49-F238E27FC236}">
              <a16:creationId xmlns:a16="http://schemas.microsoft.com/office/drawing/2014/main" id="{125E55E0-700C-479F-8704-FE1B33299209}"/>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486" name="フローチャート: 判断 485">
          <a:extLst>
            <a:ext uri="{FF2B5EF4-FFF2-40B4-BE49-F238E27FC236}">
              <a16:creationId xmlns:a16="http://schemas.microsoft.com/office/drawing/2014/main" id="{4BEFFB4C-615D-4A17-A6EF-87614A866028}"/>
            </a:ext>
          </a:extLst>
        </xdr:cNvPr>
        <xdr:cNvSpPr/>
      </xdr:nvSpPr>
      <xdr:spPr>
        <a:xfrm>
          <a:off x="19494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29210</xdr:rowOff>
    </xdr:from>
    <xdr:to>
      <xdr:col>98</xdr:col>
      <xdr:colOff>38100</xdr:colOff>
      <xdr:row>39</xdr:row>
      <xdr:rowOff>130810</xdr:rowOff>
    </xdr:to>
    <xdr:sp macro="" textlink="">
      <xdr:nvSpPr>
        <xdr:cNvPr id="487" name="フローチャート: 判断 486">
          <a:extLst>
            <a:ext uri="{FF2B5EF4-FFF2-40B4-BE49-F238E27FC236}">
              <a16:creationId xmlns:a16="http://schemas.microsoft.com/office/drawing/2014/main" id="{32644758-DCD5-4CFF-A7A8-883077CE8509}"/>
            </a:ext>
          </a:extLst>
        </xdr:cNvPr>
        <xdr:cNvSpPr/>
      </xdr:nvSpPr>
      <xdr:spPr>
        <a:xfrm>
          <a:off x="18605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560BAE1-BA80-48F2-8215-73358D56270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14825E5E-EA1A-4581-BB8B-9B56BB27076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56804CB-84A3-41EF-83F5-1C1A2172159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78CFDC0E-F550-4B7C-A497-AEA1E2470B5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FC157809-5DDB-4A6C-9BC2-51D8E260360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69215</xdr:rowOff>
    </xdr:from>
    <xdr:to>
      <xdr:col>116</xdr:col>
      <xdr:colOff>114300</xdr:colOff>
      <xdr:row>38</xdr:row>
      <xdr:rowOff>170815</xdr:rowOff>
    </xdr:to>
    <xdr:sp macro="" textlink="">
      <xdr:nvSpPr>
        <xdr:cNvPr id="493" name="楕円 492">
          <a:extLst>
            <a:ext uri="{FF2B5EF4-FFF2-40B4-BE49-F238E27FC236}">
              <a16:creationId xmlns:a16="http://schemas.microsoft.com/office/drawing/2014/main" id="{84E68BEB-F1DB-43E8-B230-3043B5B09B5C}"/>
            </a:ext>
          </a:extLst>
        </xdr:cNvPr>
        <xdr:cNvSpPr/>
      </xdr:nvSpPr>
      <xdr:spPr>
        <a:xfrm>
          <a:off x="221107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92092</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A4F62D56-FC52-4B7E-84BA-4AD5907BD016}"/>
            </a:ext>
          </a:extLst>
        </xdr:cNvPr>
        <xdr:cNvSpPr txBox="1"/>
      </xdr:nvSpPr>
      <xdr:spPr>
        <a:xfrm>
          <a:off x="22199600"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86360</xdr:rowOff>
    </xdr:from>
    <xdr:to>
      <xdr:col>112</xdr:col>
      <xdr:colOff>38100</xdr:colOff>
      <xdr:row>39</xdr:row>
      <xdr:rowOff>16510</xdr:rowOff>
    </xdr:to>
    <xdr:sp macro="" textlink="">
      <xdr:nvSpPr>
        <xdr:cNvPr id="495" name="楕円 494">
          <a:extLst>
            <a:ext uri="{FF2B5EF4-FFF2-40B4-BE49-F238E27FC236}">
              <a16:creationId xmlns:a16="http://schemas.microsoft.com/office/drawing/2014/main" id="{5CBC3A50-51A4-4526-B9D7-7ED123B44A98}"/>
            </a:ext>
          </a:extLst>
        </xdr:cNvPr>
        <xdr:cNvSpPr/>
      </xdr:nvSpPr>
      <xdr:spPr>
        <a:xfrm>
          <a:off x="21272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120015</xdr:rowOff>
    </xdr:from>
    <xdr:to>
      <xdr:col>116</xdr:col>
      <xdr:colOff>63500</xdr:colOff>
      <xdr:row>38</xdr:row>
      <xdr:rowOff>137160</xdr:rowOff>
    </xdr:to>
    <xdr:cxnSp macro="">
      <xdr:nvCxnSpPr>
        <xdr:cNvPr id="496" name="直線コネクタ 495">
          <a:extLst>
            <a:ext uri="{FF2B5EF4-FFF2-40B4-BE49-F238E27FC236}">
              <a16:creationId xmlns:a16="http://schemas.microsoft.com/office/drawing/2014/main" id="{9B7CF776-2D3B-4CF3-B7EE-1C566D2EEAC4}"/>
            </a:ext>
          </a:extLst>
        </xdr:cNvPr>
        <xdr:cNvCxnSpPr/>
      </xdr:nvCxnSpPr>
      <xdr:spPr>
        <a:xfrm flipV="1">
          <a:off x="21323300" y="663511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101600</xdr:rowOff>
    </xdr:from>
    <xdr:to>
      <xdr:col>107</xdr:col>
      <xdr:colOff>101600</xdr:colOff>
      <xdr:row>39</xdr:row>
      <xdr:rowOff>31750</xdr:rowOff>
    </xdr:to>
    <xdr:sp macro="" textlink="">
      <xdr:nvSpPr>
        <xdr:cNvPr id="497" name="楕円 496">
          <a:extLst>
            <a:ext uri="{FF2B5EF4-FFF2-40B4-BE49-F238E27FC236}">
              <a16:creationId xmlns:a16="http://schemas.microsoft.com/office/drawing/2014/main" id="{C8B7B641-8A2F-43B1-B977-16E004172566}"/>
            </a:ext>
          </a:extLst>
        </xdr:cNvPr>
        <xdr:cNvSpPr/>
      </xdr:nvSpPr>
      <xdr:spPr>
        <a:xfrm>
          <a:off x="20383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137160</xdr:rowOff>
    </xdr:from>
    <xdr:to>
      <xdr:col>111</xdr:col>
      <xdr:colOff>177800</xdr:colOff>
      <xdr:row>38</xdr:row>
      <xdr:rowOff>152400</xdr:rowOff>
    </xdr:to>
    <xdr:cxnSp macro="">
      <xdr:nvCxnSpPr>
        <xdr:cNvPr id="498" name="直線コネクタ 497">
          <a:extLst>
            <a:ext uri="{FF2B5EF4-FFF2-40B4-BE49-F238E27FC236}">
              <a16:creationId xmlns:a16="http://schemas.microsoft.com/office/drawing/2014/main" id="{15CE6B13-96B1-4DD9-98B9-D639B085FC43}"/>
            </a:ext>
          </a:extLst>
        </xdr:cNvPr>
        <xdr:cNvCxnSpPr/>
      </xdr:nvCxnSpPr>
      <xdr:spPr>
        <a:xfrm flipV="1">
          <a:off x="20434300" y="6652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99" name="楕円 498">
          <a:extLst>
            <a:ext uri="{FF2B5EF4-FFF2-40B4-BE49-F238E27FC236}">
              <a16:creationId xmlns:a16="http://schemas.microsoft.com/office/drawing/2014/main" id="{BA150341-F1BE-4DDC-B188-4DBA49F8013B}"/>
            </a:ext>
          </a:extLst>
        </xdr:cNvPr>
        <xdr:cNvSpPr/>
      </xdr:nvSpPr>
      <xdr:spPr>
        <a:xfrm>
          <a:off x="19494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152400</xdr:rowOff>
    </xdr:from>
    <xdr:to>
      <xdr:col>107</xdr:col>
      <xdr:colOff>50800</xdr:colOff>
      <xdr:row>38</xdr:row>
      <xdr:rowOff>163830</xdr:rowOff>
    </xdr:to>
    <xdr:cxnSp macro="">
      <xdr:nvCxnSpPr>
        <xdr:cNvPr id="500" name="直線コネクタ 499">
          <a:extLst>
            <a:ext uri="{FF2B5EF4-FFF2-40B4-BE49-F238E27FC236}">
              <a16:creationId xmlns:a16="http://schemas.microsoft.com/office/drawing/2014/main" id="{3894C5A1-1BB9-42F5-953A-331B40F63193}"/>
            </a:ext>
          </a:extLst>
        </xdr:cNvPr>
        <xdr:cNvCxnSpPr/>
      </xdr:nvCxnSpPr>
      <xdr:spPr>
        <a:xfrm flipV="1">
          <a:off x="19545300" y="66675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128270</xdr:rowOff>
    </xdr:from>
    <xdr:to>
      <xdr:col>98</xdr:col>
      <xdr:colOff>38100</xdr:colOff>
      <xdr:row>39</xdr:row>
      <xdr:rowOff>58420</xdr:rowOff>
    </xdr:to>
    <xdr:sp macro="" textlink="">
      <xdr:nvSpPr>
        <xdr:cNvPr id="501" name="楕円 500">
          <a:extLst>
            <a:ext uri="{FF2B5EF4-FFF2-40B4-BE49-F238E27FC236}">
              <a16:creationId xmlns:a16="http://schemas.microsoft.com/office/drawing/2014/main" id="{6B55DEE4-DC1A-4880-8864-2EC77A0709D7}"/>
            </a:ext>
          </a:extLst>
        </xdr:cNvPr>
        <xdr:cNvSpPr/>
      </xdr:nvSpPr>
      <xdr:spPr>
        <a:xfrm>
          <a:off x="18605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163830</xdr:rowOff>
    </xdr:from>
    <xdr:to>
      <xdr:col>102</xdr:col>
      <xdr:colOff>114300</xdr:colOff>
      <xdr:row>39</xdr:row>
      <xdr:rowOff>7620</xdr:rowOff>
    </xdr:to>
    <xdr:cxnSp macro="">
      <xdr:nvCxnSpPr>
        <xdr:cNvPr id="502" name="直線コネクタ 501">
          <a:extLst>
            <a:ext uri="{FF2B5EF4-FFF2-40B4-BE49-F238E27FC236}">
              <a16:creationId xmlns:a16="http://schemas.microsoft.com/office/drawing/2014/main" id="{492DF0D3-3E4E-4170-9BD5-568D7CE78B6A}"/>
            </a:ext>
          </a:extLst>
        </xdr:cNvPr>
        <xdr:cNvCxnSpPr/>
      </xdr:nvCxnSpPr>
      <xdr:spPr>
        <a:xfrm flipV="1">
          <a:off x="18656300" y="66789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38117</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83F34498-CA20-419F-A2E3-DD80C873128D}"/>
            </a:ext>
          </a:extLst>
        </xdr:cNvPr>
        <xdr:cNvSpPr txBox="1"/>
      </xdr:nvSpPr>
      <xdr:spPr>
        <a:xfrm>
          <a:off x="210757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0F7C4E6B-EEC8-4CC1-AC5F-1F92348C95D0}"/>
            </a:ext>
          </a:extLst>
        </xdr:cNvPr>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133367</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9845DE30-704C-4EA1-90CC-50E584E2E135}"/>
            </a:ext>
          </a:extLst>
        </xdr:cNvPr>
        <xdr:cNvSpPr txBox="1"/>
      </xdr:nvSpPr>
      <xdr:spPr>
        <a:xfrm>
          <a:off x="193104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121937</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EDAFA134-382D-4860-9B3E-0C0CAD2347DE}"/>
            </a:ext>
          </a:extLst>
        </xdr:cNvPr>
        <xdr:cNvSpPr txBox="1"/>
      </xdr:nvSpPr>
      <xdr:spPr>
        <a:xfrm>
          <a:off x="18421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33037</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1C4F2546-5702-48A9-87AB-0A6CBCEA4FFC}"/>
            </a:ext>
          </a:extLst>
        </xdr:cNvPr>
        <xdr:cNvSpPr txBox="1"/>
      </xdr:nvSpPr>
      <xdr:spPr>
        <a:xfrm>
          <a:off x="210757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48277</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EDBE9C1C-3729-4A2B-848A-60407EF0461D}"/>
            </a:ext>
          </a:extLst>
        </xdr:cNvPr>
        <xdr:cNvSpPr txBox="1"/>
      </xdr:nvSpPr>
      <xdr:spPr>
        <a:xfrm>
          <a:off x="201994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1E666C6B-3B97-41FB-8978-E912AA88C067}"/>
            </a:ext>
          </a:extLst>
        </xdr:cNvPr>
        <xdr:cNvSpPr txBox="1"/>
      </xdr:nvSpPr>
      <xdr:spPr>
        <a:xfrm>
          <a:off x="19310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74947</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74944B8D-8111-448A-A707-AB7516F122EE}"/>
            </a:ext>
          </a:extLst>
        </xdr:cNvPr>
        <xdr:cNvSpPr txBox="1"/>
      </xdr:nvSpPr>
      <xdr:spPr>
        <a:xfrm>
          <a:off x="184214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E7848735-7B46-496D-AE71-7EC839929CF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F29DBCBC-FBD0-43B4-BED6-F5D61246A9C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E5C2CB2A-54F5-4C34-9489-5EA98994303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49D6AF4B-EEA3-4C91-B756-8C3BADC5201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62F6905A-D238-4CED-8930-311CF7EE1F3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DF08BE7D-7809-4A00-9634-D4EBAF4DCF6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E7EC60FB-E050-419D-8053-5106C06D7FD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EF5148F7-E70F-44D7-B74D-4D05A102E1D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CA566900-D524-4E0C-AE73-FE3D0F1EC60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117D47FD-76BE-4BB1-A0DA-4558DE4AE14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130B62A3-3091-4065-B802-58593962D46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6D9904C5-7A94-4D14-A02D-38C0D55F69A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C660878E-F95C-44CC-BF6A-513E74B584D2}"/>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D295909F-8BC0-4982-B3F1-DF0AD89C1FE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B8346254-2662-4617-B148-1C6BD3E5095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66E93B6F-A074-4CF7-A2C2-86B02E54740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B7A33BCA-5B12-417C-AD44-F6603178409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B986A5C2-B3E6-4488-AD39-C003E5DCDD9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A1565524-325E-48FC-8C78-904E7E2D566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41539C1B-767A-4DC2-9448-5F995E0385C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B8D5581F-09B3-44EC-BA1E-32F18001C8A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5120A68D-67B8-43D7-9990-F8F36AB9FA1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45AF77F1-AC79-4DC1-926B-8DF9AA03170F}"/>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94439E90-7C2D-47EC-BDE4-AA4BA63D6DB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535" name="直線コネクタ 534">
          <a:extLst>
            <a:ext uri="{FF2B5EF4-FFF2-40B4-BE49-F238E27FC236}">
              <a16:creationId xmlns:a16="http://schemas.microsoft.com/office/drawing/2014/main" id="{34EDC40F-9800-4322-9C90-687C9286DDF8}"/>
            </a:ext>
          </a:extLst>
        </xdr:cNvPr>
        <xdr:cNvCxnSpPr/>
      </xdr:nvCxnSpPr>
      <xdr:spPr>
        <a:xfrm flipV="1">
          <a:off x="16318864" y="945261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7B02018F-4720-4393-AD4B-BED83C6D1533}"/>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7" name="直線コネクタ 536">
          <a:extLst>
            <a:ext uri="{FF2B5EF4-FFF2-40B4-BE49-F238E27FC236}">
              <a16:creationId xmlns:a16="http://schemas.microsoft.com/office/drawing/2014/main" id="{C37504E4-7D2A-4379-8EF2-A445E77F68FE}"/>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DBC36CC7-68F3-433F-8B7F-5E634EF97C12}"/>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39" name="直線コネクタ 538">
          <a:extLst>
            <a:ext uri="{FF2B5EF4-FFF2-40B4-BE49-F238E27FC236}">
              <a16:creationId xmlns:a16="http://schemas.microsoft.com/office/drawing/2014/main" id="{0058FE87-9BEB-4C9A-81B5-E3781C39F0FE}"/>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F05A2699-091D-4CAB-AAC8-DF3B06183D8F}"/>
            </a:ext>
          </a:extLst>
        </xdr:cNvPr>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1" name="フローチャート: 判断 540">
          <a:extLst>
            <a:ext uri="{FF2B5EF4-FFF2-40B4-BE49-F238E27FC236}">
              <a16:creationId xmlns:a16="http://schemas.microsoft.com/office/drawing/2014/main" id="{82EE1CF5-BFEC-4529-9A6C-D3AB437B21D0}"/>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42" name="フローチャート: 判断 541">
          <a:extLst>
            <a:ext uri="{FF2B5EF4-FFF2-40B4-BE49-F238E27FC236}">
              <a16:creationId xmlns:a16="http://schemas.microsoft.com/office/drawing/2014/main" id="{0A6F7A1E-905B-4D35-AC61-691434C657FE}"/>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145415</xdr:rowOff>
    </xdr:from>
    <xdr:to>
      <xdr:col>76</xdr:col>
      <xdr:colOff>165100</xdr:colOff>
      <xdr:row>60</xdr:row>
      <xdr:rowOff>75565</xdr:rowOff>
    </xdr:to>
    <xdr:sp macro="" textlink="">
      <xdr:nvSpPr>
        <xdr:cNvPr id="543" name="フローチャート: 判断 542">
          <a:extLst>
            <a:ext uri="{FF2B5EF4-FFF2-40B4-BE49-F238E27FC236}">
              <a16:creationId xmlns:a16="http://schemas.microsoft.com/office/drawing/2014/main" id="{06EC7D89-0A6F-4D68-B13C-8FAB800C838B}"/>
            </a:ext>
          </a:extLst>
        </xdr:cNvPr>
        <xdr:cNvSpPr/>
      </xdr:nvSpPr>
      <xdr:spPr>
        <a:xfrm>
          <a:off x="14541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156845</xdr:rowOff>
    </xdr:from>
    <xdr:to>
      <xdr:col>72</xdr:col>
      <xdr:colOff>38100</xdr:colOff>
      <xdr:row>60</xdr:row>
      <xdr:rowOff>86995</xdr:rowOff>
    </xdr:to>
    <xdr:sp macro="" textlink="">
      <xdr:nvSpPr>
        <xdr:cNvPr id="544" name="フローチャート: 判断 543">
          <a:extLst>
            <a:ext uri="{FF2B5EF4-FFF2-40B4-BE49-F238E27FC236}">
              <a16:creationId xmlns:a16="http://schemas.microsoft.com/office/drawing/2014/main" id="{DB51968F-3F59-40D8-ADA9-EDC309B1FB83}"/>
            </a:ext>
          </a:extLst>
        </xdr:cNvPr>
        <xdr:cNvSpPr/>
      </xdr:nvSpPr>
      <xdr:spPr>
        <a:xfrm>
          <a:off x="13652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103505</xdr:rowOff>
    </xdr:from>
    <xdr:to>
      <xdr:col>67</xdr:col>
      <xdr:colOff>101600</xdr:colOff>
      <xdr:row>60</xdr:row>
      <xdr:rowOff>33655</xdr:rowOff>
    </xdr:to>
    <xdr:sp macro="" textlink="">
      <xdr:nvSpPr>
        <xdr:cNvPr id="545" name="フローチャート: 判断 544">
          <a:extLst>
            <a:ext uri="{FF2B5EF4-FFF2-40B4-BE49-F238E27FC236}">
              <a16:creationId xmlns:a16="http://schemas.microsoft.com/office/drawing/2014/main" id="{064586B6-28A6-4F7C-B9CC-7A97FF9C58E8}"/>
            </a:ext>
          </a:extLst>
        </xdr:cNvPr>
        <xdr:cNvSpPr/>
      </xdr:nvSpPr>
      <xdr:spPr>
        <a:xfrm>
          <a:off x="12763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348EFAD4-9085-4CC4-A595-288A4FD1113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AE2858B9-ABF3-4B7D-8F46-8B62B45AAD9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B246A0D1-9598-4C13-8E46-751D5371750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4273B63C-2D2F-4660-9741-95846F54954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EDDB8794-3032-453F-B1D3-F88A8966A5B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51" name="楕円 550">
          <a:extLst>
            <a:ext uri="{FF2B5EF4-FFF2-40B4-BE49-F238E27FC236}">
              <a16:creationId xmlns:a16="http://schemas.microsoft.com/office/drawing/2014/main" id="{4EF131BC-9036-4EBD-B10E-2422455384D8}"/>
            </a:ext>
          </a:extLst>
        </xdr:cNvPr>
        <xdr:cNvSpPr/>
      </xdr:nvSpPr>
      <xdr:spPr>
        <a:xfrm>
          <a:off x="16268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10177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CC9D9696-2713-41CE-A673-6493725E5C59}"/>
            </a:ext>
          </a:extLst>
        </xdr:cNvPr>
        <xdr:cNvSpPr txBox="1"/>
      </xdr:nvSpPr>
      <xdr:spPr>
        <a:xfrm>
          <a:off x="16357600"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553" name="楕円 552">
          <a:extLst>
            <a:ext uri="{FF2B5EF4-FFF2-40B4-BE49-F238E27FC236}">
              <a16:creationId xmlns:a16="http://schemas.microsoft.com/office/drawing/2014/main" id="{394BBD90-B19D-4CA2-991E-C8423B902F87}"/>
            </a:ext>
          </a:extLst>
        </xdr:cNvPr>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0</xdr:rowOff>
    </xdr:from>
    <xdr:to>
      <xdr:col>85</xdr:col>
      <xdr:colOff>127000</xdr:colOff>
      <xdr:row>60</xdr:row>
      <xdr:rowOff>38100</xdr:rowOff>
    </xdr:to>
    <xdr:cxnSp macro="">
      <xdr:nvCxnSpPr>
        <xdr:cNvPr id="554" name="直線コネクタ 553">
          <a:extLst>
            <a:ext uri="{FF2B5EF4-FFF2-40B4-BE49-F238E27FC236}">
              <a16:creationId xmlns:a16="http://schemas.microsoft.com/office/drawing/2014/main" id="{5DCF788C-FC07-4A18-96DC-4C9E14AE9082}"/>
            </a:ext>
          </a:extLst>
        </xdr:cNvPr>
        <xdr:cNvCxnSpPr/>
      </xdr:nvCxnSpPr>
      <xdr:spPr>
        <a:xfrm>
          <a:off x="15481300" y="10287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93980</xdr:rowOff>
    </xdr:from>
    <xdr:to>
      <xdr:col>76</xdr:col>
      <xdr:colOff>165100</xdr:colOff>
      <xdr:row>60</xdr:row>
      <xdr:rowOff>24130</xdr:rowOff>
    </xdr:to>
    <xdr:sp macro="" textlink="">
      <xdr:nvSpPr>
        <xdr:cNvPr id="555" name="楕円 554">
          <a:extLst>
            <a:ext uri="{FF2B5EF4-FFF2-40B4-BE49-F238E27FC236}">
              <a16:creationId xmlns:a16="http://schemas.microsoft.com/office/drawing/2014/main" id="{FBDD6985-7EB2-46A8-A8A1-67663C01A12B}"/>
            </a:ext>
          </a:extLst>
        </xdr:cNvPr>
        <xdr:cNvSpPr/>
      </xdr:nvSpPr>
      <xdr:spPr>
        <a:xfrm>
          <a:off x="14541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144780</xdr:rowOff>
    </xdr:from>
    <xdr:to>
      <xdr:col>81</xdr:col>
      <xdr:colOff>50800</xdr:colOff>
      <xdr:row>60</xdr:row>
      <xdr:rowOff>0</xdr:rowOff>
    </xdr:to>
    <xdr:cxnSp macro="">
      <xdr:nvCxnSpPr>
        <xdr:cNvPr id="556" name="直線コネクタ 555">
          <a:extLst>
            <a:ext uri="{FF2B5EF4-FFF2-40B4-BE49-F238E27FC236}">
              <a16:creationId xmlns:a16="http://schemas.microsoft.com/office/drawing/2014/main" id="{F6E329B8-8A56-44A3-867A-9BCEAB91AC31}"/>
            </a:ext>
          </a:extLst>
        </xdr:cNvPr>
        <xdr:cNvCxnSpPr/>
      </xdr:nvCxnSpPr>
      <xdr:spPr>
        <a:xfrm>
          <a:off x="14592300" y="102603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80645</xdr:rowOff>
    </xdr:from>
    <xdr:to>
      <xdr:col>72</xdr:col>
      <xdr:colOff>38100</xdr:colOff>
      <xdr:row>60</xdr:row>
      <xdr:rowOff>10795</xdr:rowOff>
    </xdr:to>
    <xdr:sp macro="" textlink="">
      <xdr:nvSpPr>
        <xdr:cNvPr id="557" name="楕円 556">
          <a:extLst>
            <a:ext uri="{FF2B5EF4-FFF2-40B4-BE49-F238E27FC236}">
              <a16:creationId xmlns:a16="http://schemas.microsoft.com/office/drawing/2014/main" id="{581E06D0-1F1A-4AA7-9A17-1378DCFB25A6}"/>
            </a:ext>
          </a:extLst>
        </xdr:cNvPr>
        <xdr:cNvSpPr/>
      </xdr:nvSpPr>
      <xdr:spPr>
        <a:xfrm>
          <a:off x="13652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131445</xdr:rowOff>
    </xdr:from>
    <xdr:to>
      <xdr:col>76</xdr:col>
      <xdr:colOff>114300</xdr:colOff>
      <xdr:row>59</xdr:row>
      <xdr:rowOff>144780</xdr:rowOff>
    </xdr:to>
    <xdr:cxnSp macro="">
      <xdr:nvCxnSpPr>
        <xdr:cNvPr id="558" name="直線コネクタ 557">
          <a:extLst>
            <a:ext uri="{FF2B5EF4-FFF2-40B4-BE49-F238E27FC236}">
              <a16:creationId xmlns:a16="http://schemas.microsoft.com/office/drawing/2014/main" id="{ECB29C42-AA28-4543-B0C7-A37696ACDA39}"/>
            </a:ext>
          </a:extLst>
        </xdr:cNvPr>
        <xdr:cNvCxnSpPr/>
      </xdr:nvCxnSpPr>
      <xdr:spPr>
        <a:xfrm>
          <a:off x="13703300" y="102469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44450</xdr:rowOff>
    </xdr:from>
    <xdr:to>
      <xdr:col>67</xdr:col>
      <xdr:colOff>101600</xdr:colOff>
      <xdr:row>59</xdr:row>
      <xdr:rowOff>146050</xdr:rowOff>
    </xdr:to>
    <xdr:sp macro="" textlink="">
      <xdr:nvSpPr>
        <xdr:cNvPr id="559" name="楕円 558">
          <a:extLst>
            <a:ext uri="{FF2B5EF4-FFF2-40B4-BE49-F238E27FC236}">
              <a16:creationId xmlns:a16="http://schemas.microsoft.com/office/drawing/2014/main" id="{116D2FDB-D3D7-49B4-9400-AAA6DA2DD221}"/>
            </a:ext>
          </a:extLst>
        </xdr:cNvPr>
        <xdr:cNvSpPr/>
      </xdr:nvSpPr>
      <xdr:spPr>
        <a:xfrm>
          <a:off x="12763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95250</xdr:rowOff>
    </xdr:from>
    <xdr:to>
      <xdr:col>71</xdr:col>
      <xdr:colOff>177800</xdr:colOff>
      <xdr:row>59</xdr:row>
      <xdr:rowOff>131445</xdr:rowOff>
    </xdr:to>
    <xdr:cxnSp macro="">
      <xdr:nvCxnSpPr>
        <xdr:cNvPr id="560" name="直線コネクタ 559">
          <a:extLst>
            <a:ext uri="{FF2B5EF4-FFF2-40B4-BE49-F238E27FC236}">
              <a16:creationId xmlns:a16="http://schemas.microsoft.com/office/drawing/2014/main" id="{E713C2F8-590C-4CAE-B462-86D5907ABD5D}"/>
            </a:ext>
          </a:extLst>
        </xdr:cNvPr>
        <xdr:cNvCxnSpPr/>
      </xdr:nvCxnSpPr>
      <xdr:spPr>
        <a:xfrm>
          <a:off x="12814300" y="102108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61" name="n_1aveValue【学校施設】&#10;有形固定資産減価償却率">
          <a:extLst>
            <a:ext uri="{FF2B5EF4-FFF2-40B4-BE49-F238E27FC236}">
              <a16:creationId xmlns:a16="http://schemas.microsoft.com/office/drawing/2014/main" id="{968C04A9-9CD4-42D2-9FF2-60D7B93E2FCA}"/>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66692</xdr:rowOff>
    </xdr:from>
    <xdr:ext cx="405111" cy="259045"/>
    <xdr:sp macro="" textlink="">
      <xdr:nvSpPr>
        <xdr:cNvPr id="562" name="n_2aveValue【学校施設】&#10;有形固定資産減価償却率">
          <a:extLst>
            <a:ext uri="{FF2B5EF4-FFF2-40B4-BE49-F238E27FC236}">
              <a16:creationId xmlns:a16="http://schemas.microsoft.com/office/drawing/2014/main" id="{390E976B-48B0-4A6C-9081-EC749B5A110A}"/>
            </a:ext>
          </a:extLst>
        </xdr:cNvPr>
        <xdr:cNvSpPr txBox="1"/>
      </xdr:nvSpPr>
      <xdr:spPr>
        <a:xfrm>
          <a:off x="14389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78122</xdr:rowOff>
    </xdr:from>
    <xdr:ext cx="405111" cy="259045"/>
    <xdr:sp macro="" textlink="">
      <xdr:nvSpPr>
        <xdr:cNvPr id="563" name="n_3aveValue【学校施設】&#10;有形固定資産減価償却率">
          <a:extLst>
            <a:ext uri="{FF2B5EF4-FFF2-40B4-BE49-F238E27FC236}">
              <a16:creationId xmlns:a16="http://schemas.microsoft.com/office/drawing/2014/main" id="{E71FEC0F-4A1C-4E29-91A1-D0A7D50A499D}"/>
            </a:ext>
          </a:extLst>
        </xdr:cNvPr>
        <xdr:cNvSpPr txBox="1"/>
      </xdr:nvSpPr>
      <xdr:spPr>
        <a:xfrm>
          <a:off x="13500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24782</xdr:rowOff>
    </xdr:from>
    <xdr:ext cx="405111" cy="259045"/>
    <xdr:sp macro="" textlink="">
      <xdr:nvSpPr>
        <xdr:cNvPr id="564" name="n_4aveValue【学校施設】&#10;有形固定資産減価償却率">
          <a:extLst>
            <a:ext uri="{FF2B5EF4-FFF2-40B4-BE49-F238E27FC236}">
              <a16:creationId xmlns:a16="http://schemas.microsoft.com/office/drawing/2014/main" id="{77A536C7-FFE7-4988-A312-77DF8072E75B}"/>
            </a:ext>
          </a:extLst>
        </xdr:cNvPr>
        <xdr:cNvSpPr txBox="1"/>
      </xdr:nvSpPr>
      <xdr:spPr>
        <a:xfrm>
          <a:off x="12611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67327</xdr:rowOff>
    </xdr:from>
    <xdr:ext cx="405111" cy="259045"/>
    <xdr:sp macro="" textlink="">
      <xdr:nvSpPr>
        <xdr:cNvPr id="565" name="n_1mainValue【学校施設】&#10;有形固定資産減価償却率">
          <a:extLst>
            <a:ext uri="{FF2B5EF4-FFF2-40B4-BE49-F238E27FC236}">
              <a16:creationId xmlns:a16="http://schemas.microsoft.com/office/drawing/2014/main" id="{0BCF224F-F7E5-4D7D-BA0B-9FA0175B2457}"/>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40657</xdr:rowOff>
    </xdr:from>
    <xdr:ext cx="405111" cy="259045"/>
    <xdr:sp macro="" textlink="">
      <xdr:nvSpPr>
        <xdr:cNvPr id="566" name="n_2mainValue【学校施設】&#10;有形固定資産減価償却率">
          <a:extLst>
            <a:ext uri="{FF2B5EF4-FFF2-40B4-BE49-F238E27FC236}">
              <a16:creationId xmlns:a16="http://schemas.microsoft.com/office/drawing/2014/main" id="{3AD102B2-81E5-4213-8FFF-4317C1A9065A}"/>
            </a:ext>
          </a:extLst>
        </xdr:cNvPr>
        <xdr:cNvSpPr txBox="1"/>
      </xdr:nvSpPr>
      <xdr:spPr>
        <a:xfrm>
          <a:off x="14389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27322</xdr:rowOff>
    </xdr:from>
    <xdr:ext cx="405111" cy="259045"/>
    <xdr:sp macro="" textlink="">
      <xdr:nvSpPr>
        <xdr:cNvPr id="567" name="n_3mainValue【学校施設】&#10;有形固定資産減価償却率">
          <a:extLst>
            <a:ext uri="{FF2B5EF4-FFF2-40B4-BE49-F238E27FC236}">
              <a16:creationId xmlns:a16="http://schemas.microsoft.com/office/drawing/2014/main" id="{B2254C13-8ED8-4F87-9E3B-E331E9821CD5}"/>
            </a:ext>
          </a:extLst>
        </xdr:cNvPr>
        <xdr:cNvSpPr txBox="1"/>
      </xdr:nvSpPr>
      <xdr:spPr>
        <a:xfrm>
          <a:off x="135007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162577</xdr:rowOff>
    </xdr:from>
    <xdr:ext cx="405111" cy="259045"/>
    <xdr:sp macro="" textlink="">
      <xdr:nvSpPr>
        <xdr:cNvPr id="568" name="n_4mainValue【学校施設】&#10;有形固定資産減価償却率">
          <a:extLst>
            <a:ext uri="{FF2B5EF4-FFF2-40B4-BE49-F238E27FC236}">
              <a16:creationId xmlns:a16="http://schemas.microsoft.com/office/drawing/2014/main" id="{7443B1F9-0AF2-4973-B41E-9DA73258D41A}"/>
            </a:ext>
          </a:extLst>
        </xdr:cNvPr>
        <xdr:cNvSpPr txBox="1"/>
      </xdr:nvSpPr>
      <xdr:spPr>
        <a:xfrm>
          <a:off x="12611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2C9AD821-D319-4CB5-BD82-AC367008559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ABA1092E-ED35-4DAB-B196-D66BEF879BC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B01BB8DD-4908-44B5-BE9D-79D752A44CE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DBCC26FA-2189-4FC9-B389-04D7C342DDA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38BEA750-124F-4E7E-97AB-E08CEDA20E0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AD91CB09-BAC1-4814-B983-38B46BB361E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B5B62237-8FF7-45B3-8F75-2E3372F8C3F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F330EE6E-8DE1-417F-BAAA-6C5B4ACBD8D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112E6EE1-CCA4-4C8E-AA08-BB56FCA8B21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288874A7-9B5D-4316-BDE5-D9090AEABBF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D16DFC87-0E93-43A4-86D4-336C4B26EF9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F80E4900-C9A0-4686-B493-79CEDAC5FD4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BE78CBDE-1054-4C5E-B5F4-031C31AF0BF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2" name="テキスト ボックス 581">
          <a:extLst>
            <a:ext uri="{FF2B5EF4-FFF2-40B4-BE49-F238E27FC236}">
              <a16:creationId xmlns:a16="http://schemas.microsoft.com/office/drawing/2014/main" id="{62B0A600-66E3-4D39-ABEE-1F4BE30B5F85}"/>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20DD8F6A-CBE9-4A41-9845-6CBAF09FE85F}"/>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4" name="テキスト ボックス 583">
          <a:extLst>
            <a:ext uri="{FF2B5EF4-FFF2-40B4-BE49-F238E27FC236}">
              <a16:creationId xmlns:a16="http://schemas.microsoft.com/office/drawing/2014/main" id="{83140DC3-33DF-4963-ADC1-D0F66AF7E774}"/>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95DF6A00-16E5-433E-A251-F93C0EBE11D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6" name="テキスト ボックス 585">
          <a:extLst>
            <a:ext uri="{FF2B5EF4-FFF2-40B4-BE49-F238E27FC236}">
              <a16:creationId xmlns:a16="http://schemas.microsoft.com/office/drawing/2014/main" id="{61E82FB9-A974-4F45-9446-A85ECA426796}"/>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0964B274-4243-489F-BF5B-1DED739A09A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8" name="テキスト ボックス 587">
          <a:extLst>
            <a:ext uri="{FF2B5EF4-FFF2-40B4-BE49-F238E27FC236}">
              <a16:creationId xmlns:a16="http://schemas.microsoft.com/office/drawing/2014/main" id="{45FF358D-23CD-48F0-A2A9-AC66182A36ED}"/>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1088F8DC-1C2B-4B30-B7A7-6CD4853E22F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a:extLst>
            <a:ext uri="{FF2B5EF4-FFF2-40B4-BE49-F238E27FC236}">
              <a16:creationId xmlns:a16="http://schemas.microsoft.com/office/drawing/2014/main" id="{09308E77-EDBA-4C53-8655-49004DB3A034}"/>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EB29D598-8BB6-42DA-B18B-DDB691B0A0C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7D071302-215D-4764-BC18-97C9BA0AA8F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FFEE9AE0-BD65-4084-8592-72E9C07B3B3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594" name="直線コネクタ 593">
          <a:extLst>
            <a:ext uri="{FF2B5EF4-FFF2-40B4-BE49-F238E27FC236}">
              <a16:creationId xmlns:a16="http://schemas.microsoft.com/office/drawing/2014/main" id="{EC70456B-2B98-4C3C-9106-51326028D559}"/>
            </a:ext>
          </a:extLst>
        </xdr:cNvPr>
        <xdr:cNvCxnSpPr/>
      </xdr:nvCxnSpPr>
      <xdr:spPr>
        <a:xfrm flipV="1">
          <a:off x="22160864" y="9635327"/>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595" name="【学校施設】&#10;一人当たり面積最小値テキスト">
          <a:extLst>
            <a:ext uri="{FF2B5EF4-FFF2-40B4-BE49-F238E27FC236}">
              <a16:creationId xmlns:a16="http://schemas.microsoft.com/office/drawing/2014/main" id="{A6FE31E8-C00A-492A-A05B-CE546CA829F3}"/>
            </a:ext>
          </a:extLst>
        </xdr:cNvPr>
        <xdr:cNvSpPr txBox="1"/>
      </xdr:nvSpPr>
      <xdr:spPr>
        <a:xfrm>
          <a:off x="22199600" y="1091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596" name="直線コネクタ 595">
          <a:extLst>
            <a:ext uri="{FF2B5EF4-FFF2-40B4-BE49-F238E27FC236}">
              <a16:creationId xmlns:a16="http://schemas.microsoft.com/office/drawing/2014/main" id="{E9D50D5E-B2EB-4931-AB86-0ABD3F32491F}"/>
            </a:ext>
          </a:extLst>
        </xdr:cNvPr>
        <xdr:cNvCxnSpPr/>
      </xdr:nvCxnSpPr>
      <xdr:spPr>
        <a:xfrm>
          <a:off x="22072600" y="1090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597" name="【学校施設】&#10;一人当たり面積最大値テキスト">
          <a:extLst>
            <a:ext uri="{FF2B5EF4-FFF2-40B4-BE49-F238E27FC236}">
              <a16:creationId xmlns:a16="http://schemas.microsoft.com/office/drawing/2014/main" id="{244CD6FC-8F72-41F9-A690-0D9E4002A909}"/>
            </a:ext>
          </a:extLst>
        </xdr:cNvPr>
        <xdr:cNvSpPr txBox="1"/>
      </xdr:nvSpPr>
      <xdr:spPr>
        <a:xfrm>
          <a:off x="22199600" y="94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598" name="直線コネクタ 597">
          <a:extLst>
            <a:ext uri="{FF2B5EF4-FFF2-40B4-BE49-F238E27FC236}">
              <a16:creationId xmlns:a16="http://schemas.microsoft.com/office/drawing/2014/main" id="{16A662F2-4A7F-476E-8BFF-5B05969022E7}"/>
            </a:ext>
          </a:extLst>
        </xdr:cNvPr>
        <xdr:cNvCxnSpPr/>
      </xdr:nvCxnSpPr>
      <xdr:spPr>
        <a:xfrm>
          <a:off x="22072600" y="963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11556</xdr:rowOff>
    </xdr:from>
    <xdr:ext cx="469744" cy="259045"/>
    <xdr:sp macro="" textlink="">
      <xdr:nvSpPr>
        <xdr:cNvPr id="599" name="【学校施設】&#10;一人当たり面積平均値テキスト">
          <a:extLst>
            <a:ext uri="{FF2B5EF4-FFF2-40B4-BE49-F238E27FC236}">
              <a16:creationId xmlns:a16="http://schemas.microsoft.com/office/drawing/2014/main" id="{881E4BF5-A495-4646-AA68-B316BCEACFE4}"/>
            </a:ext>
          </a:extLst>
        </xdr:cNvPr>
        <xdr:cNvSpPr txBox="1"/>
      </xdr:nvSpPr>
      <xdr:spPr>
        <a:xfrm>
          <a:off x="22199600" y="10641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600" name="フローチャート: 判断 599">
          <a:extLst>
            <a:ext uri="{FF2B5EF4-FFF2-40B4-BE49-F238E27FC236}">
              <a16:creationId xmlns:a16="http://schemas.microsoft.com/office/drawing/2014/main" id="{9BBCA6E6-DCD3-48AB-8B0B-E98971B0A83A}"/>
            </a:ext>
          </a:extLst>
        </xdr:cNvPr>
        <xdr:cNvSpPr/>
      </xdr:nvSpPr>
      <xdr:spPr>
        <a:xfrm>
          <a:off x="22110700" y="106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xdr:nvSpPr>
        <xdr:cNvPr id="601" name="フローチャート: 判断 600">
          <a:extLst>
            <a:ext uri="{FF2B5EF4-FFF2-40B4-BE49-F238E27FC236}">
              <a16:creationId xmlns:a16="http://schemas.microsoft.com/office/drawing/2014/main" id="{8C1DC1E4-BD56-4078-BCB6-D2BC2130C35B}"/>
            </a:ext>
          </a:extLst>
        </xdr:cNvPr>
        <xdr:cNvSpPr/>
      </xdr:nvSpPr>
      <xdr:spPr>
        <a:xfrm>
          <a:off x="21272500" y="1069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96810</xdr:rowOff>
    </xdr:from>
    <xdr:to>
      <xdr:col>107</xdr:col>
      <xdr:colOff>101600</xdr:colOff>
      <xdr:row>63</xdr:row>
      <xdr:rowOff>26960</xdr:rowOff>
    </xdr:to>
    <xdr:sp macro="" textlink="">
      <xdr:nvSpPr>
        <xdr:cNvPr id="602" name="フローチャート: 判断 601">
          <a:extLst>
            <a:ext uri="{FF2B5EF4-FFF2-40B4-BE49-F238E27FC236}">
              <a16:creationId xmlns:a16="http://schemas.microsoft.com/office/drawing/2014/main" id="{7E337ED8-30D7-4A28-A948-990B4AC609CD}"/>
            </a:ext>
          </a:extLst>
        </xdr:cNvPr>
        <xdr:cNvSpPr/>
      </xdr:nvSpPr>
      <xdr:spPr>
        <a:xfrm>
          <a:off x="20383500" y="1072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102036</xdr:rowOff>
    </xdr:from>
    <xdr:to>
      <xdr:col>102</xdr:col>
      <xdr:colOff>165100</xdr:colOff>
      <xdr:row>63</xdr:row>
      <xdr:rowOff>32186</xdr:rowOff>
    </xdr:to>
    <xdr:sp macro="" textlink="">
      <xdr:nvSpPr>
        <xdr:cNvPr id="603" name="フローチャート: 判断 602">
          <a:extLst>
            <a:ext uri="{FF2B5EF4-FFF2-40B4-BE49-F238E27FC236}">
              <a16:creationId xmlns:a16="http://schemas.microsoft.com/office/drawing/2014/main" id="{B0457DE7-5AFB-4E92-9CFF-A493C97CE891}"/>
            </a:ext>
          </a:extLst>
        </xdr:cNvPr>
        <xdr:cNvSpPr/>
      </xdr:nvSpPr>
      <xdr:spPr>
        <a:xfrm>
          <a:off x="19494500" y="1073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70848</xdr:rowOff>
    </xdr:from>
    <xdr:to>
      <xdr:col>98</xdr:col>
      <xdr:colOff>38100</xdr:colOff>
      <xdr:row>63</xdr:row>
      <xdr:rowOff>998</xdr:rowOff>
    </xdr:to>
    <xdr:sp macro="" textlink="">
      <xdr:nvSpPr>
        <xdr:cNvPr id="604" name="フローチャート: 判断 603">
          <a:extLst>
            <a:ext uri="{FF2B5EF4-FFF2-40B4-BE49-F238E27FC236}">
              <a16:creationId xmlns:a16="http://schemas.microsoft.com/office/drawing/2014/main" id="{31038EA5-95A9-4EBE-B7AD-58FE50706B88}"/>
            </a:ext>
          </a:extLst>
        </xdr:cNvPr>
        <xdr:cNvSpPr/>
      </xdr:nvSpPr>
      <xdr:spPr>
        <a:xfrm>
          <a:off x="18605500" y="107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B951F5FA-3C58-4D88-BAA2-9B64C7F2F97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C663887E-597A-43AB-A5A0-CEE90156458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DD090BD2-A791-4D0C-97CA-021347F776F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F6C5FAA8-9F12-42D1-AA37-F2F28AB839A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A8B6AD2E-1A6E-46E2-B151-4F785146F62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67092</xdr:rowOff>
    </xdr:from>
    <xdr:to>
      <xdr:col>116</xdr:col>
      <xdr:colOff>114300</xdr:colOff>
      <xdr:row>61</xdr:row>
      <xdr:rowOff>168692</xdr:rowOff>
    </xdr:to>
    <xdr:sp macro="" textlink="">
      <xdr:nvSpPr>
        <xdr:cNvPr id="610" name="楕円 609">
          <a:extLst>
            <a:ext uri="{FF2B5EF4-FFF2-40B4-BE49-F238E27FC236}">
              <a16:creationId xmlns:a16="http://schemas.microsoft.com/office/drawing/2014/main" id="{6A1D2F12-CFE5-4325-88F0-A65BAD6E5D10}"/>
            </a:ext>
          </a:extLst>
        </xdr:cNvPr>
        <xdr:cNvSpPr/>
      </xdr:nvSpPr>
      <xdr:spPr>
        <a:xfrm>
          <a:off x="22110700" y="1052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89969</xdr:rowOff>
    </xdr:from>
    <xdr:ext cx="469744" cy="259045"/>
    <xdr:sp macro="" textlink="">
      <xdr:nvSpPr>
        <xdr:cNvPr id="611" name="【学校施設】&#10;一人当たり面積該当値テキスト">
          <a:extLst>
            <a:ext uri="{FF2B5EF4-FFF2-40B4-BE49-F238E27FC236}">
              <a16:creationId xmlns:a16="http://schemas.microsoft.com/office/drawing/2014/main" id="{86BB1745-310C-4008-8048-7640345EE3C3}"/>
            </a:ext>
          </a:extLst>
        </xdr:cNvPr>
        <xdr:cNvSpPr txBox="1"/>
      </xdr:nvSpPr>
      <xdr:spPr>
        <a:xfrm>
          <a:off x="22199600" y="103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82278</xdr:rowOff>
    </xdr:from>
    <xdr:to>
      <xdr:col>112</xdr:col>
      <xdr:colOff>38100</xdr:colOff>
      <xdr:row>62</xdr:row>
      <xdr:rowOff>12428</xdr:rowOff>
    </xdr:to>
    <xdr:sp macro="" textlink="">
      <xdr:nvSpPr>
        <xdr:cNvPr id="612" name="楕円 611">
          <a:extLst>
            <a:ext uri="{FF2B5EF4-FFF2-40B4-BE49-F238E27FC236}">
              <a16:creationId xmlns:a16="http://schemas.microsoft.com/office/drawing/2014/main" id="{CA7C031B-0D59-4001-8F08-F38B9488D7D6}"/>
            </a:ext>
          </a:extLst>
        </xdr:cNvPr>
        <xdr:cNvSpPr/>
      </xdr:nvSpPr>
      <xdr:spPr>
        <a:xfrm>
          <a:off x="21272500" y="1054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117892</xdr:rowOff>
    </xdr:from>
    <xdr:to>
      <xdr:col>116</xdr:col>
      <xdr:colOff>63500</xdr:colOff>
      <xdr:row>61</xdr:row>
      <xdr:rowOff>133078</xdr:rowOff>
    </xdr:to>
    <xdr:cxnSp macro="">
      <xdr:nvCxnSpPr>
        <xdr:cNvPr id="613" name="直線コネクタ 612">
          <a:extLst>
            <a:ext uri="{FF2B5EF4-FFF2-40B4-BE49-F238E27FC236}">
              <a16:creationId xmlns:a16="http://schemas.microsoft.com/office/drawing/2014/main" id="{DBF823D6-CDAC-461B-B381-A0D9EA88D3BA}"/>
            </a:ext>
          </a:extLst>
        </xdr:cNvPr>
        <xdr:cNvCxnSpPr/>
      </xdr:nvCxnSpPr>
      <xdr:spPr>
        <a:xfrm flipV="1">
          <a:off x="21323300" y="10576342"/>
          <a:ext cx="8382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94687</xdr:rowOff>
    </xdr:from>
    <xdr:to>
      <xdr:col>107</xdr:col>
      <xdr:colOff>101600</xdr:colOff>
      <xdr:row>62</xdr:row>
      <xdr:rowOff>24837</xdr:rowOff>
    </xdr:to>
    <xdr:sp macro="" textlink="">
      <xdr:nvSpPr>
        <xdr:cNvPr id="614" name="楕円 613">
          <a:extLst>
            <a:ext uri="{FF2B5EF4-FFF2-40B4-BE49-F238E27FC236}">
              <a16:creationId xmlns:a16="http://schemas.microsoft.com/office/drawing/2014/main" id="{3066978B-7253-4CA1-82E4-9DF8449587A0}"/>
            </a:ext>
          </a:extLst>
        </xdr:cNvPr>
        <xdr:cNvSpPr/>
      </xdr:nvSpPr>
      <xdr:spPr>
        <a:xfrm>
          <a:off x="20383500" y="1055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133078</xdr:rowOff>
    </xdr:from>
    <xdr:to>
      <xdr:col>111</xdr:col>
      <xdr:colOff>177800</xdr:colOff>
      <xdr:row>61</xdr:row>
      <xdr:rowOff>145487</xdr:rowOff>
    </xdr:to>
    <xdr:cxnSp macro="">
      <xdr:nvCxnSpPr>
        <xdr:cNvPr id="615" name="直線コネクタ 614">
          <a:extLst>
            <a:ext uri="{FF2B5EF4-FFF2-40B4-BE49-F238E27FC236}">
              <a16:creationId xmlns:a16="http://schemas.microsoft.com/office/drawing/2014/main" id="{51625FC7-60B0-44AE-A917-B2078323372F}"/>
            </a:ext>
          </a:extLst>
        </xdr:cNvPr>
        <xdr:cNvCxnSpPr/>
      </xdr:nvCxnSpPr>
      <xdr:spPr>
        <a:xfrm flipV="1">
          <a:off x="20434300" y="10591528"/>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106118</xdr:rowOff>
    </xdr:from>
    <xdr:to>
      <xdr:col>102</xdr:col>
      <xdr:colOff>165100</xdr:colOff>
      <xdr:row>62</xdr:row>
      <xdr:rowOff>36268</xdr:rowOff>
    </xdr:to>
    <xdr:sp macro="" textlink="">
      <xdr:nvSpPr>
        <xdr:cNvPr id="616" name="楕円 615">
          <a:extLst>
            <a:ext uri="{FF2B5EF4-FFF2-40B4-BE49-F238E27FC236}">
              <a16:creationId xmlns:a16="http://schemas.microsoft.com/office/drawing/2014/main" id="{A7490183-8334-403B-9D5F-96C583FA0DD1}"/>
            </a:ext>
          </a:extLst>
        </xdr:cNvPr>
        <xdr:cNvSpPr/>
      </xdr:nvSpPr>
      <xdr:spPr>
        <a:xfrm>
          <a:off x="19494500" y="1056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145487</xdr:rowOff>
    </xdr:from>
    <xdr:to>
      <xdr:col>107</xdr:col>
      <xdr:colOff>50800</xdr:colOff>
      <xdr:row>61</xdr:row>
      <xdr:rowOff>156918</xdr:rowOff>
    </xdr:to>
    <xdr:cxnSp macro="">
      <xdr:nvCxnSpPr>
        <xdr:cNvPr id="617" name="直線コネクタ 616">
          <a:extLst>
            <a:ext uri="{FF2B5EF4-FFF2-40B4-BE49-F238E27FC236}">
              <a16:creationId xmlns:a16="http://schemas.microsoft.com/office/drawing/2014/main" id="{0EB90CBD-8B09-442E-B821-2AE8895569D8}"/>
            </a:ext>
          </a:extLst>
        </xdr:cNvPr>
        <xdr:cNvCxnSpPr/>
      </xdr:nvCxnSpPr>
      <xdr:spPr>
        <a:xfrm flipV="1">
          <a:off x="19545300" y="1060393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118528</xdr:rowOff>
    </xdr:from>
    <xdr:to>
      <xdr:col>98</xdr:col>
      <xdr:colOff>38100</xdr:colOff>
      <xdr:row>62</xdr:row>
      <xdr:rowOff>48678</xdr:rowOff>
    </xdr:to>
    <xdr:sp macro="" textlink="">
      <xdr:nvSpPr>
        <xdr:cNvPr id="618" name="楕円 617">
          <a:extLst>
            <a:ext uri="{FF2B5EF4-FFF2-40B4-BE49-F238E27FC236}">
              <a16:creationId xmlns:a16="http://schemas.microsoft.com/office/drawing/2014/main" id="{A99E7A5A-1C0B-40D2-AC54-F595807162AD}"/>
            </a:ext>
          </a:extLst>
        </xdr:cNvPr>
        <xdr:cNvSpPr/>
      </xdr:nvSpPr>
      <xdr:spPr>
        <a:xfrm>
          <a:off x="18605500" y="1057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156918</xdr:rowOff>
    </xdr:from>
    <xdr:to>
      <xdr:col>102</xdr:col>
      <xdr:colOff>114300</xdr:colOff>
      <xdr:row>61</xdr:row>
      <xdr:rowOff>169328</xdr:rowOff>
    </xdr:to>
    <xdr:cxnSp macro="">
      <xdr:nvCxnSpPr>
        <xdr:cNvPr id="619" name="直線コネクタ 618">
          <a:extLst>
            <a:ext uri="{FF2B5EF4-FFF2-40B4-BE49-F238E27FC236}">
              <a16:creationId xmlns:a16="http://schemas.microsoft.com/office/drawing/2014/main" id="{C427EF37-07E0-4D8C-B780-7F838516C968}"/>
            </a:ext>
          </a:extLst>
        </xdr:cNvPr>
        <xdr:cNvCxnSpPr/>
      </xdr:nvCxnSpPr>
      <xdr:spPr>
        <a:xfrm flipV="1">
          <a:off x="18656300" y="10615368"/>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162432</xdr:rowOff>
    </xdr:from>
    <xdr:ext cx="469744" cy="259045"/>
    <xdr:sp macro="" textlink="">
      <xdr:nvSpPr>
        <xdr:cNvPr id="620" name="n_1aveValue【学校施設】&#10;一人当たり面積">
          <a:extLst>
            <a:ext uri="{FF2B5EF4-FFF2-40B4-BE49-F238E27FC236}">
              <a16:creationId xmlns:a16="http://schemas.microsoft.com/office/drawing/2014/main" id="{860C234F-68E5-433F-BE34-F29B182B523D}"/>
            </a:ext>
          </a:extLst>
        </xdr:cNvPr>
        <xdr:cNvSpPr txBox="1"/>
      </xdr:nvSpPr>
      <xdr:spPr>
        <a:xfrm>
          <a:off x="21075727" y="107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18087</xdr:rowOff>
    </xdr:from>
    <xdr:ext cx="469744" cy="259045"/>
    <xdr:sp macro="" textlink="">
      <xdr:nvSpPr>
        <xdr:cNvPr id="621" name="n_2aveValue【学校施設】&#10;一人当たり面積">
          <a:extLst>
            <a:ext uri="{FF2B5EF4-FFF2-40B4-BE49-F238E27FC236}">
              <a16:creationId xmlns:a16="http://schemas.microsoft.com/office/drawing/2014/main" id="{811AE339-7BC5-4207-B981-BCFB3EAD257C}"/>
            </a:ext>
          </a:extLst>
        </xdr:cNvPr>
        <xdr:cNvSpPr txBox="1"/>
      </xdr:nvSpPr>
      <xdr:spPr>
        <a:xfrm>
          <a:off x="20199427" y="1081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23313</xdr:rowOff>
    </xdr:from>
    <xdr:ext cx="469744" cy="259045"/>
    <xdr:sp macro="" textlink="">
      <xdr:nvSpPr>
        <xdr:cNvPr id="622" name="n_3aveValue【学校施設】&#10;一人当たり面積">
          <a:extLst>
            <a:ext uri="{FF2B5EF4-FFF2-40B4-BE49-F238E27FC236}">
              <a16:creationId xmlns:a16="http://schemas.microsoft.com/office/drawing/2014/main" id="{CD95DC6B-B67E-4EDF-90C1-104277FC95A9}"/>
            </a:ext>
          </a:extLst>
        </xdr:cNvPr>
        <xdr:cNvSpPr txBox="1"/>
      </xdr:nvSpPr>
      <xdr:spPr>
        <a:xfrm>
          <a:off x="19310427" y="1082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163575</xdr:rowOff>
    </xdr:from>
    <xdr:ext cx="469744" cy="259045"/>
    <xdr:sp macro="" textlink="">
      <xdr:nvSpPr>
        <xdr:cNvPr id="623" name="n_4aveValue【学校施設】&#10;一人当たり面積">
          <a:extLst>
            <a:ext uri="{FF2B5EF4-FFF2-40B4-BE49-F238E27FC236}">
              <a16:creationId xmlns:a16="http://schemas.microsoft.com/office/drawing/2014/main" id="{A852A4B6-E75E-4E47-B689-DABE7F5E162D}"/>
            </a:ext>
          </a:extLst>
        </xdr:cNvPr>
        <xdr:cNvSpPr txBox="1"/>
      </xdr:nvSpPr>
      <xdr:spPr>
        <a:xfrm>
          <a:off x="18421427" y="1079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28955</xdr:rowOff>
    </xdr:from>
    <xdr:ext cx="469744" cy="259045"/>
    <xdr:sp macro="" textlink="">
      <xdr:nvSpPr>
        <xdr:cNvPr id="624" name="n_1mainValue【学校施設】&#10;一人当たり面積">
          <a:extLst>
            <a:ext uri="{FF2B5EF4-FFF2-40B4-BE49-F238E27FC236}">
              <a16:creationId xmlns:a16="http://schemas.microsoft.com/office/drawing/2014/main" id="{DCC79AE8-A5B0-480D-AC43-3E2B9B26F579}"/>
            </a:ext>
          </a:extLst>
        </xdr:cNvPr>
        <xdr:cNvSpPr txBox="1"/>
      </xdr:nvSpPr>
      <xdr:spPr>
        <a:xfrm>
          <a:off x="21075727" y="1031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41364</xdr:rowOff>
    </xdr:from>
    <xdr:ext cx="469744" cy="259045"/>
    <xdr:sp macro="" textlink="">
      <xdr:nvSpPr>
        <xdr:cNvPr id="625" name="n_2mainValue【学校施設】&#10;一人当たり面積">
          <a:extLst>
            <a:ext uri="{FF2B5EF4-FFF2-40B4-BE49-F238E27FC236}">
              <a16:creationId xmlns:a16="http://schemas.microsoft.com/office/drawing/2014/main" id="{F91AAD0A-3A94-417D-9710-6DFD9E76056E}"/>
            </a:ext>
          </a:extLst>
        </xdr:cNvPr>
        <xdr:cNvSpPr txBox="1"/>
      </xdr:nvSpPr>
      <xdr:spPr>
        <a:xfrm>
          <a:off x="20199427" y="1032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52795</xdr:rowOff>
    </xdr:from>
    <xdr:ext cx="469744" cy="259045"/>
    <xdr:sp macro="" textlink="">
      <xdr:nvSpPr>
        <xdr:cNvPr id="626" name="n_3mainValue【学校施設】&#10;一人当たり面積">
          <a:extLst>
            <a:ext uri="{FF2B5EF4-FFF2-40B4-BE49-F238E27FC236}">
              <a16:creationId xmlns:a16="http://schemas.microsoft.com/office/drawing/2014/main" id="{37A09EAD-0C44-4F86-862E-BF9893ED47EA}"/>
            </a:ext>
          </a:extLst>
        </xdr:cNvPr>
        <xdr:cNvSpPr txBox="1"/>
      </xdr:nvSpPr>
      <xdr:spPr>
        <a:xfrm>
          <a:off x="19310427" y="1033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65205</xdr:rowOff>
    </xdr:from>
    <xdr:ext cx="469744" cy="259045"/>
    <xdr:sp macro="" textlink="">
      <xdr:nvSpPr>
        <xdr:cNvPr id="627" name="n_4mainValue【学校施設】&#10;一人当たり面積">
          <a:extLst>
            <a:ext uri="{FF2B5EF4-FFF2-40B4-BE49-F238E27FC236}">
              <a16:creationId xmlns:a16="http://schemas.microsoft.com/office/drawing/2014/main" id="{2E9A7397-C89D-43D6-87B5-854FBAF80253}"/>
            </a:ext>
          </a:extLst>
        </xdr:cNvPr>
        <xdr:cNvSpPr txBox="1"/>
      </xdr:nvSpPr>
      <xdr:spPr>
        <a:xfrm>
          <a:off x="18421427" y="1035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F7F3B0F7-54C0-4351-8CAD-A9F0CED23E9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6DE497EF-735D-4410-9F40-4C3DCD1E5AB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7DF7013A-12A3-489C-AE71-414597281BD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C00E5424-F4BF-4E14-83FE-7E66742DCD3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F34736E8-7AC7-47E4-AD54-42664221094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4214F96A-6DB5-446E-9ADC-397F6C32879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431A5902-22F5-4F89-BF32-032528370D3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BEDFF8BC-0078-44F4-8F63-8F304D88B19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6E39CACE-80C8-457B-885D-00DB86E80D1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1FBC81EC-7EAF-4931-BE80-282BAE8235B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B0ACD94B-CA98-48EA-951B-B19360E739E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60755617-3C44-435D-85DB-980E3E17D15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6F6712F3-B3C4-4D30-9136-9051C8DE583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755D4F0B-0676-4EBB-9991-E74A6DE259B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CD34E89D-DECA-40DD-8C83-42A2BB3A7CF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4FE5BAED-4A98-4917-99FE-EBED6EED3C3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9F7A2ACE-D723-428A-B20B-30EA12EDBED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3F6CA79E-60B3-4EBF-A122-7C6FA7759AF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B9F2313E-A65C-4A6E-984D-54AD9708410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6D83A12D-6E19-4688-8D1B-B82F18A9BA3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1A175B2F-51CA-4ABA-9693-6B2A0754C72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17EB9B1C-C7E4-4757-BA2A-6C00DE7B881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3E89D0A2-98EF-4D23-AC3E-507809FB997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311F0CBF-359E-4AB9-A22D-B2814D0DA11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1CFC53F9-C57B-492F-B527-4EFD81BFD31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AA27E17F-78CA-4821-ABE2-F1E56E084F3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ABA1B4D3-1675-4825-A0DC-AE8BB870A95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a:extLst>
            <a:ext uri="{FF2B5EF4-FFF2-40B4-BE49-F238E27FC236}">
              <a16:creationId xmlns:a16="http://schemas.microsoft.com/office/drawing/2014/main" id="{A0E29778-F2DF-4A0D-BBDA-E29F55F98C3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a:extLst>
            <a:ext uri="{FF2B5EF4-FFF2-40B4-BE49-F238E27FC236}">
              <a16:creationId xmlns:a16="http://schemas.microsoft.com/office/drawing/2014/main" id="{43780349-B4A2-4B74-BD1D-DC71C829673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a:extLst>
            <a:ext uri="{FF2B5EF4-FFF2-40B4-BE49-F238E27FC236}">
              <a16:creationId xmlns:a16="http://schemas.microsoft.com/office/drawing/2014/main" id="{B9714155-7D0F-4232-8208-2D2794787F7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a:extLst>
            <a:ext uri="{FF2B5EF4-FFF2-40B4-BE49-F238E27FC236}">
              <a16:creationId xmlns:a16="http://schemas.microsoft.com/office/drawing/2014/main" id="{19D2D7A5-D6B4-4789-B626-81C8E208BA8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a:extLst>
            <a:ext uri="{FF2B5EF4-FFF2-40B4-BE49-F238E27FC236}">
              <a16:creationId xmlns:a16="http://schemas.microsoft.com/office/drawing/2014/main" id="{912CB9B5-165D-4C78-AC2A-531AD726F25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a:extLst>
            <a:ext uri="{FF2B5EF4-FFF2-40B4-BE49-F238E27FC236}">
              <a16:creationId xmlns:a16="http://schemas.microsoft.com/office/drawing/2014/main" id="{20ADB474-34EF-4EA3-908A-6BB68A27A2C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a:extLst>
            <a:ext uri="{FF2B5EF4-FFF2-40B4-BE49-F238E27FC236}">
              <a16:creationId xmlns:a16="http://schemas.microsoft.com/office/drawing/2014/main" id="{EBE7C726-8972-4858-AF58-2C123CF36C0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a:extLst>
            <a:ext uri="{FF2B5EF4-FFF2-40B4-BE49-F238E27FC236}">
              <a16:creationId xmlns:a16="http://schemas.microsoft.com/office/drawing/2014/main" id="{D6DAA109-4D20-48BA-B734-DDC94916D07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a:extLst>
            <a:ext uri="{FF2B5EF4-FFF2-40B4-BE49-F238E27FC236}">
              <a16:creationId xmlns:a16="http://schemas.microsoft.com/office/drawing/2014/main" id="{8A0D9CFB-06C4-4198-9C15-BE812391BA3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a:extLst>
            <a:ext uri="{FF2B5EF4-FFF2-40B4-BE49-F238E27FC236}">
              <a16:creationId xmlns:a16="http://schemas.microsoft.com/office/drawing/2014/main" id="{BC0CA16B-99E1-4389-B601-6FECD6DC75C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a:extLst>
            <a:ext uri="{FF2B5EF4-FFF2-40B4-BE49-F238E27FC236}">
              <a16:creationId xmlns:a16="http://schemas.microsoft.com/office/drawing/2014/main" id="{D43C6C19-1872-4C5B-A86E-E835C6DDB78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a:extLst>
            <a:ext uri="{FF2B5EF4-FFF2-40B4-BE49-F238E27FC236}">
              <a16:creationId xmlns:a16="http://schemas.microsoft.com/office/drawing/2014/main" id="{B5012163-A488-485A-BC25-E7746E1AFDD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8DC5A1E6-BC16-48E8-AB4A-E6BC6824931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1415088C-F91C-440E-8A3D-B496CFBD50E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109</xdr:row>
      <xdr:rowOff>35379</xdr:rowOff>
    </xdr:to>
    <xdr:cxnSp macro="">
      <xdr:nvCxnSpPr>
        <xdr:cNvPr id="669" name="直線コネクタ 668">
          <a:extLst>
            <a:ext uri="{FF2B5EF4-FFF2-40B4-BE49-F238E27FC236}">
              <a16:creationId xmlns:a16="http://schemas.microsoft.com/office/drawing/2014/main" id="{CB933759-46F1-4507-B205-552FD7A9F2D4}"/>
            </a:ext>
          </a:extLst>
        </xdr:cNvPr>
        <xdr:cNvCxnSpPr/>
      </xdr:nvCxnSpPr>
      <xdr:spPr>
        <a:xfrm flipV="1">
          <a:off x="16318864" y="1722773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0" name="【公民館】&#10;有形固定資産減価償却率最小値テキスト">
          <a:extLst>
            <a:ext uri="{FF2B5EF4-FFF2-40B4-BE49-F238E27FC236}">
              <a16:creationId xmlns:a16="http://schemas.microsoft.com/office/drawing/2014/main" id="{803C7FB8-D10E-4B8B-8839-D9B3E441D64F}"/>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1" name="直線コネクタ 670">
          <a:extLst>
            <a:ext uri="{FF2B5EF4-FFF2-40B4-BE49-F238E27FC236}">
              <a16:creationId xmlns:a16="http://schemas.microsoft.com/office/drawing/2014/main" id="{6399DE0C-24D0-4780-8916-41829234F8FF}"/>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340478" cy="259045"/>
    <xdr:sp macro="" textlink="">
      <xdr:nvSpPr>
        <xdr:cNvPr id="672" name="【公民館】&#10;有形固定資産減価償却率最大値テキスト">
          <a:extLst>
            <a:ext uri="{FF2B5EF4-FFF2-40B4-BE49-F238E27FC236}">
              <a16:creationId xmlns:a16="http://schemas.microsoft.com/office/drawing/2014/main" id="{49F851C9-981D-4E4D-A2AA-E52A4BFA64A1}"/>
            </a:ext>
          </a:extLst>
        </xdr:cNvPr>
        <xdr:cNvSpPr txBox="1"/>
      </xdr:nvSpPr>
      <xdr:spPr>
        <a:xfrm>
          <a:off x="16357600" y="1700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73" name="直線コネクタ 672">
          <a:extLst>
            <a:ext uri="{FF2B5EF4-FFF2-40B4-BE49-F238E27FC236}">
              <a16:creationId xmlns:a16="http://schemas.microsoft.com/office/drawing/2014/main" id="{25070E81-33FC-41AB-9B22-0A257BF6D76D}"/>
            </a:ext>
          </a:extLst>
        </xdr:cNvPr>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147519</xdr:rowOff>
    </xdr:from>
    <xdr:ext cx="405111" cy="259045"/>
    <xdr:sp macro="" textlink="">
      <xdr:nvSpPr>
        <xdr:cNvPr id="674" name="【公民館】&#10;有形固定資産減価償却率平均値テキスト">
          <a:extLst>
            <a:ext uri="{FF2B5EF4-FFF2-40B4-BE49-F238E27FC236}">
              <a16:creationId xmlns:a16="http://schemas.microsoft.com/office/drawing/2014/main" id="{14591FF1-FC34-4822-99DA-36BB04B2873E}"/>
            </a:ext>
          </a:extLst>
        </xdr:cNvPr>
        <xdr:cNvSpPr txBox="1"/>
      </xdr:nvSpPr>
      <xdr:spPr>
        <a:xfrm>
          <a:off x="16357600" y="18149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169092</xdr:rowOff>
    </xdr:from>
    <xdr:to>
      <xdr:col>85</xdr:col>
      <xdr:colOff>177800</xdr:colOff>
      <xdr:row>106</xdr:row>
      <xdr:rowOff>99242</xdr:rowOff>
    </xdr:to>
    <xdr:sp macro="" textlink="">
      <xdr:nvSpPr>
        <xdr:cNvPr id="675" name="フローチャート: 判断 674">
          <a:extLst>
            <a:ext uri="{FF2B5EF4-FFF2-40B4-BE49-F238E27FC236}">
              <a16:creationId xmlns:a16="http://schemas.microsoft.com/office/drawing/2014/main" id="{9BCDEFAF-5697-404E-85FC-C7B3B2739C86}"/>
            </a:ext>
          </a:extLst>
        </xdr:cNvPr>
        <xdr:cNvSpPr/>
      </xdr:nvSpPr>
      <xdr:spPr>
        <a:xfrm>
          <a:off x="16268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108676</xdr:rowOff>
    </xdr:from>
    <xdr:to>
      <xdr:col>81</xdr:col>
      <xdr:colOff>101600</xdr:colOff>
      <xdr:row>106</xdr:row>
      <xdr:rowOff>38826</xdr:rowOff>
    </xdr:to>
    <xdr:sp macro="" textlink="">
      <xdr:nvSpPr>
        <xdr:cNvPr id="676" name="フローチャート: 判断 675">
          <a:extLst>
            <a:ext uri="{FF2B5EF4-FFF2-40B4-BE49-F238E27FC236}">
              <a16:creationId xmlns:a16="http://schemas.microsoft.com/office/drawing/2014/main" id="{518BE10E-9FEA-463B-B0F1-DE26A5AAAD70}"/>
            </a:ext>
          </a:extLst>
        </xdr:cNvPr>
        <xdr:cNvSpPr/>
      </xdr:nvSpPr>
      <xdr:spPr>
        <a:xfrm>
          <a:off x="15430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147864</xdr:rowOff>
    </xdr:from>
    <xdr:to>
      <xdr:col>76</xdr:col>
      <xdr:colOff>165100</xdr:colOff>
      <xdr:row>106</xdr:row>
      <xdr:rowOff>78014</xdr:rowOff>
    </xdr:to>
    <xdr:sp macro="" textlink="">
      <xdr:nvSpPr>
        <xdr:cNvPr id="677" name="フローチャート: 判断 676">
          <a:extLst>
            <a:ext uri="{FF2B5EF4-FFF2-40B4-BE49-F238E27FC236}">
              <a16:creationId xmlns:a16="http://schemas.microsoft.com/office/drawing/2014/main" id="{285575AF-3EDD-4726-8192-1AC92E580EAE}"/>
            </a:ext>
          </a:extLst>
        </xdr:cNvPr>
        <xdr:cNvSpPr/>
      </xdr:nvSpPr>
      <xdr:spPr>
        <a:xfrm>
          <a:off x="14541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141332</xdr:rowOff>
    </xdr:from>
    <xdr:to>
      <xdr:col>72</xdr:col>
      <xdr:colOff>38100</xdr:colOff>
      <xdr:row>106</xdr:row>
      <xdr:rowOff>71482</xdr:rowOff>
    </xdr:to>
    <xdr:sp macro="" textlink="">
      <xdr:nvSpPr>
        <xdr:cNvPr id="678" name="フローチャート: 判断 677">
          <a:extLst>
            <a:ext uri="{FF2B5EF4-FFF2-40B4-BE49-F238E27FC236}">
              <a16:creationId xmlns:a16="http://schemas.microsoft.com/office/drawing/2014/main" id="{06B9ECE0-037C-4293-B18D-923851BFE148}"/>
            </a:ext>
          </a:extLst>
        </xdr:cNvPr>
        <xdr:cNvSpPr/>
      </xdr:nvSpPr>
      <xdr:spPr>
        <a:xfrm>
          <a:off x="13652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36830</xdr:rowOff>
    </xdr:from>
    <xdr:to>
      <xdr:col>67</xdr:col>
      <xdr:colOff>101600</xdr:colOff>
      <xdr:row>104</xdr:row>
      <xdr:rowOff>138430</xdr:rowOff>
    </xdr:to>
    <xdr:sp macro="" textlink="">
      <xdr:nvSpPr>
        <xdr:cNvPr id="679" name="フローチャート: 判断 678">
          <a:extLst>
            <a:ext uri="{FF2B5EF4-FFF2-40B4-BE49-F238E27FC236}">
              <a16:creationId xmlns:a16="http://schemas.microsoft.com/office/drawing/2014/main" id="{AED3AB45-BA2B-498D-B611-61736008DB1B}"/>
            </a:ext>
          </a:extLst>
        </xdr:cNvPr>
        <xdr:cNvSpPr/>
      </xdr:nvSpPr>
      <xdr:spPr>
        <a:xfrm>
          <a:off x="12763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400F4617-D6B8-4FC4-A7D4-AAA252F091D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BF8661B5-4C2A-4EEA-AEE2-F6284CC76E8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F03F55A6-4E68-4F87-B577-B8F4B1EC4D2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43156D20-8B4E-41A3-A4B3-49BE46F50DE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7A0DC6C0-B51D-4D18-B72F-26AB1E82131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80918</xdr:rowOff>
    </xdr:from>
    <xdr:to>
      <xdr:col>85</xdr:col>
      <xdr:colOff>177800</xdr:colOff>
      <xdr:row>105</xdr:row>
      <xdr:rowOff>11068</xdr:rowOff>
    </xdr:to>
    <xdr:sp macro="" textlink="">
      <xdr:nvSpPr>
        <xdr:cNvPr id="685" name="楕円 684">
          <a:extLst>
            <a:ext uri="{FF2B5EF4-FFF2-40B4-BE49-F238E27FC236}">
              <a16:creationId xmlns:a16="http://schemas.microsoft.com/office/drawing/2014/main" id="{585AE4CF-0567-461D-8B1D-E241FC97F9AB}"/>
            </a:ext>
          </a:extLst>
        </xdr:cNvPr>
        <xdr:cNvSpPr/>
      </xdr:nvSpPr>
      <xdr:spPr>
        <a:xfrm>
          <a:off x="162687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103795</xdr:rowOff>
    </xdr:from>
    <xdr:ext cx="405111" cy="259045"/>
    <xdr:sp macro="" textlink="">
      <xdr:nvSpPr>
        <xdr:cNvPr id="686" name="【公民館】&#10;有形固定資産減価償却率該当値テキスト">
          <a:extLst>
            <a:ext uri="{FF2B5EF4-FFF2-40B4-BE49-F238E27FC236}">
              <a16:creationId xmlns:a16="http://schemas.microsoft.com/office/drawing/2014/main" id="{AC9BD846-56FE-40E4-8A92-9973E564161E}"/>
            </a:ext>
          </a:extLst>
        </xdr:cNvPr>
        <xdr:cNvSpPr txBox="1"/>
      </xdr:nvSpPr>
      <xdr:spPr>
        <a:xfrm>
          <a:off x="16357600" y="17763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95613</xdr:rowOff>
    </xdr:from>
    <xdr:to>
      <xdr:col>81</xdr:col>
      <xdr:colOff>101600</xdr:colOff>
      <xdr:row>104</xdr:row>
      <xdr:rowOff>25763</xdr:rowOff>
    </xdr:to>
    <xdr:sp macro="" textlink="">
      <xdr:nvSpPr>
        <xdr:cNvPr id="687" name="楕円 686">
          <a:extLst>
            <a:ext uri="{FF2B5EF4-FFF2-40B4-BE49-F238E27FC236}">
              <a16:creationId xmlns:a16="http://schemas.microsoft.com/office/drawing/2014/main" id="{B0F30D6F-FF6C-41D2-A837-AC0547A51E05}"/>
            </a:ext>
          </a:extLst>
        </xdr:cNvPr>
        <xdr:cNvSpPr/>
      </xdr:nvSpPr>
      <xdr:spPr>
        <a:xfrm>
          <a:off x="15430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146413</xdr:rowOff>
    </xdr:from>
    <xdr:to>
      <xdr:col>85</xdr:col>
      <xdr:colOff>127000</xdr:colOff>
      <xdr:row>104</xdr:row>
      <xdr:rowOff>131718</xdr:rowOff>
    </xdr:to>
    <xdr:cxnSp macro="">
      <xdr:nvCxnSpPr>
        <xdr:cNvPr id="688" name="直線コネクタ 687">
          <a:extLst>
            <a:ext uri="{FF2B5EF4-FFF2-40B4-BE49-F238E27FC236}">
              <a16:creationId xmlns:a16="http://schemas.microsoft.com/office/drawing/2014/main" id="{380ADB62-F968-45E5-B7E4-62CA87FDEA62}"/>
            </a:ext>
          </a:extLst>
        </xdr:cNvPr>
        <xdr:cNvCxnSpPr/>
      </xdr:nvCxnSpPr>
      <xdr:spPr>
        <a:xfrm>
          <a:off x="15481300" y="17805763"/>
          <a:ext cx="8382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138068</xdr:rowOff>
    </xdr:from>
    <xdr:to>
      <xdr:col>76</xdr:col>
      <xdr:colOff>165100</xdr:colOff>
      <xdr:row>103</xdr:row>
      <xdr:rowOff>68218</xdr:rowOff>
    </xdr:to>
    <xdr:sp macro="" textlink="">
      <xdr:nvSpPr>
        <xdr:cNvPr id="689" name="楕円 688">
          <a:extLst>
            <a:ext uri="{FF2B5EF4-FFF2-40B4-BE49-F238E27FC236}">
              <a16:creationId xmlns:a16="http://schemas.microsoft.com/office/drawing/2014/main" id="{9A4EAA5B-B98C-419C-BB0F-2F4062D1035A}"/>
            </a:ext>
          </a:extLst>
        </xdr:cNvPr>
        <xdr:cNvSpPr/>
      </xdr:nvSpPr>
      <xdr:spPr>
        <a:xfrm>
          <a:off x="1454150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17418</xdr:rowOff>
    </xdr:from>
    <xdr:to>
      <xdr:col>81</xdr:col>
      <xdr:colOff>50800</xdr:colOff>
      <xdr:row>103</xdr:row>
      <xdr:rowOff>146413</xdr:rowOff>
    </xdr:to>
    <xdr:cxnSp macro="">
      <xdr:nvCxnSpPr>
        <xdr:cNvPr id="690" name="直線コネクタ 689">
          <a:extLst>
            <a:ext uri="{FF2B5EF4-FFF2-40B4-BE49-F238E27FC236}">
              <a16:creationId xmlns:a16="http://schemas.microsoft.com/office/drawing/2014/main" id="{FC7D8431-FBB2-4E1E-8837-642944237E0E}"/>
            </a:ext>
          </a:extLst>
        </xdr:cNvPr>
        <xdr:cNvCxnSpPr/>
      </xdr:nvCxnSpPr>
      <xdr:spPr>
        <a:xfrm>
          <a:off x="14592300" y="17676768"/>
          <a:ext cx="8890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691" name="楕円 690">
          <a:extLst>
            <a:ext uri="{FF2B5EF4-FFF2-40B4-BE49-F238E27FC236}">
              <a16:creationId xmlns:a16="http://schemas.microsoft.com/office/drawing/2014/main" id="{C7314DAA-648F-4C5A-8C83-2B4C44848F52}"/>
            </a:ext>
          </a:extLst>
        </xdr:cNvPr>
        <xdr:cNvSpPr/>
      </xdr:nvSpPr>
      <xdr:spPr>
        <a:xfrm>
          <a:off x="13652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17418</xdr:rowOff>
    </xdr:from>
    <xdr:to>
      <xdr:col>76</xdr:col>
      <xdr:colOff>114300</xdr:colOff>
      <xdr:row>104</xdr:row>
      <xdr:rowOff>99061</xdr:rowOff>
    </xdr:to>
    <xdr:cxnSp macro="">
      <xdr:nvCxnSpPr>
        <xdr:cNvPr id="692" name="直線コネクタ 691">
          <a:extLst>
            <a:ext uri="{FF2B5EF4-FFF2-40B4-BE49-F238E27FC236}">
              <a16:creationId xmlns:a16="http://schemas.microsoft.com/office/drawing/2014/main" id="{B5E8CD08-376F-4352-9ACF-F4A869D3D949}"/>
            </a:ext>
          </a:extLst>
        </xdr:cNvPr>
        <xdr:cNvCxnSpPr/>
      </xdr:nvCxnSpPr>
      <xdr:spPr>
        <a:xfrm flipV="1">
          <a:off x="13703300" y="17676768"/>
          <a:ext cx="889000" cy="25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15602</xdr:rowOff>
    </xdr:from>
    <xdr:to>
      <xdr:col>67</xdr:col>
      <xdr:colOff>101600</xdr:colOff>
      <xdr:row>104</xdr:row>
      <xdr:rowOff>117202</xdr:rowOff>
    </xdr:to>
    <xdr:sp macro="" textlink="">
      <xdr:nvSpPr>
        <xdr:cNvPr id="693" name="楕円 692">
          <a:extLst>
            <a:ext uri="{FF2B5EF4-FFF2-40B4-BE49-F238E27FC236}">
              <a16:creationId xmlns:a16="http://schemas.microsoft.com/office/drawing/2014/main" id="{90F04001-583E-4B3F-8EA1-6B6B058456CF}"/>
            </a:ext>
          </a:extLst>
        </xdr:cNvPr>
        <xdr:cNvSpPr/>
      </xdr:nvSpPr>
      <xdr:spPr>
        <a:xfrm>
          <a:off x="127635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66402</xdr:rowOff>
    </xdr:from>
    <xdr:to>
      <xdr:col>71</xdr:col>
      <xdr:colOff>177800</xdr:colOff>
      <xdr:row>104</xdr:row>
      <xdr:rowOff>99061</xdr:rowOff>
    </xdr:to>
    <xdr:cxnSp macro="">
      <xdr:nvCxnSpPr>
        <xdr:cNvPr id="694" name="直線コネクタ 693">
          <a:extLst>
            <a:ext uri="{FF2B5EF4-FFF2-40B4-BE49-F238E27FC236}">
              <a16:creationId xmlns:a16="http://schemas.microsoft.com/office/drawing/2014/main" id="{1538854D-0042-47BD-A42F-7261C3F7E2B4}"/>
            </a:ext>
          </a:extLst>
        </xdr:cNvPr>
        <xdr:cNvCxnSpPr/>
      </xdr:nvCxnSpPr>
      <xdr:spPr>
        <a:xfrm>
          <a:off x="12814300" y="178972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29953</xdr:rowOff>
    </xdr:from>
    <xdr:ext cx="405111" cy="259045"/>
    <xdr:sp macro="" textlink="">
      <xdr:nvSpPr>
        <xdr:cNvPr id="695" name="n_1aveValue【公民館】&#10;有形固定資産減価償却率">
          <a:extLst>
            <a:ext uri="{FF2B5EF4-FFF2-40B4-BE49-F238E27FC236}">
              <a16:creationId xmlns:a16="http://schemas.microsoft.com/office/drawing/2014/main" id="{DA8D8614-AFFE-4DE1-BB52-0CF7E82E82D5}"/>
            </a:ext>
          </a:extLst>
        </xdr:cNvPr>
        <xdr:cNvSpPr txBox="1"/>
      </xdr:nvSpPr>
      <xdr:spPr>
        <a:xfrm>
          <a:off x="152660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69141</xdr:rowOff>
    </xdr:from>
    <xdr:ext cx="405111" cy="259045"/>
    <xdr:sp macro="" textlink="">
      <xdr:nvSpPr>
        <xdr:cNvPr id="696" name="n_2aveValue【公民館】&#10;有形固定資産減価償却率">
          <a:extLst>
            <a:ext uri="{FF2B5EF4-FFF2-40B4-BE49-F238E27FC236}">
              <a16:creationId xmlns:a16="http://schemas.microsoft.com/office/drawing/2014/main" id="{23F5ED70-D6DA-41D4-8821-6619F82AE76E}"/>
            </a:ext>
          </a:extLst>
        </xdr:cNvPr>
        <xdr:cNvSpPr txBox="1"/>
      </xdr:nvSpPr>
      <xdr:spPr>
        <a:xfrm>
          <a:off x="14389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62609</xdr:rowOff>
    </xdr:from>
    <xdr:ext cx="405111" cy="259045"/>
    <xdr:sp macro="" textlink="">
      <xdr:nvSpPr>
        <xdr:cNvPr id="697" name="n_3aveValue【公民館】&#10;有形固定資産減価償却率">
          <a:extLst>
            <a:ext uri="{FF2B5EF4-FFF2-40B4-BE49-F238E27FC236}">
              <a16:creationId xmlns:a16="http://schemas.microsoft.com/office/drawing/2014/main" id="{C50ADBEE-1AF5-4A64-8E38-F1274CDE5FD8}"/>
            </a:ext>
          </a:extLst>
        </xdr:cNvPr>
        <xdr:cNvSpPr txBox="1"/>
      </xdr:nvSpPr>
      <xdr:spPr>
        <a:xfrm>
          <a:off x="135007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129557</xdr:rowOff>
    </xdr:from>
    <xdr:ext cx="405111" cy="259045"/>
    <xdr:sp macro="" textlink="">
      <xdr:nvSpPr>
        <xdr:cNvPr id="698" name="n_4aveValue【公民館】&#10;有形固定資産減価償却率">
          <a:extLst>
            <a:ext uri="{FF2B5EF4-FFF2-40B4-BE49-F238E27FC236}">
              <a16:creationId xmlns:a16="http://schemas.microsoft.com/office/drawing/2014/main" id="{F87CFA25-C86E-4214-803C-BD78DDDB7CEC}"/>
            </a:ext>
          </a:extLst>
        </xdr:cNvPr>
        <xdr:cNvSpPr txBox="1"/>
      </xdr:nvSpPr>
      <xdr:spPr>
        <a:xfrm>
          <a:off x="12611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42290</xdr:rowOff>
    </xdr:from>
    <xdr:ext cx="405111" cy="259045"/>
    <xdr:sp macro="" textlink="">
      <xdr:nvSpPr>
        <xdr:cNvPr id="699" name="n_1mainValue【公民館】&#10;有形固定資産減価償却率">
          <a:extLst>
            <a:ext uri="{FF2B5EF4-FFF2-40B4-BE49-F238E27FC236}">
              <a16:creationId xmlns:a16="http://schemas.microsoft.com/office/drawing/2014/main" id="{5BCAB562-5B17-42D7-AA9C-B909BE8747E0}"/>
            </a:ext>
          </a:extLst>
        </xdr:cNvPr>
        <xdr:cNvSpPr txBox="1"/>
      </xdr:nvSpPr>
      <xdr:spPr>
        <a:xfrm>
          <a:off x="152660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84745</xdr:rowOff>
    </xdr:from>
    <xdr:ext cx="405111" cy="259045"/>
    <xdr:sp macro="" textlink="">
      <xdr:nvSpPr>
        <xdr:cNvPr id="700" name="n_2mainValue【公民館】&#10;有形固定資産減価償却率">
          <a:extLst>
            <a:ext uri="{FF2B5EF4-FFF2-40B4-BE49-F238E27FC236}">
              <a16:creationId xmlns:a16="http://schemas.microsoft.com/office/drawing/2014/main" id="{DE73850D-FE9C-460E-8166-B0C818474D00}"/>
            </a:ext>
          </a:extLst>
        </xdr:cNvPr>
        <xdr:cNvSpPr txBox="1"/>
      </xdr:nvSpPr>
      <xdr:spPr>
        <a:xfrm>
          <a:off x="14389744" y="1740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701" name="n_3mainValue【公民館】&#10;有形固定資産減価償却率">
          <a:extLst>
            <a:ext uri="{FF2B5EF4-FFF2-40B4-BE49-F238E27FC236}">
              <a16:creationId xmlns:a16="http://schemas.microsoft.com/office/drawing/2014/main" id="{0EEA8698-3100-413A-B6AA-0BE52AD0DF90}"/>
            </a:ext>
          </a:extLst>
        </xdr:cNvPr>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133729</xdr:rowOff>
    </xdr:from>
    <xdr:ext cx="405111" cy="259045"/>
    <xdr:sp macro="" textlink="">
      <xdr:nvSpPr>
        <xdr:cNvPr id="702" name="n_4mainValue【公民館】&#10;有形固定資産減価償却率">
          <a:extLst>
            <a:ext uri="{FF2B5EF4-FFF2-40B4-BE49-F238E27FC236}">
              <a16:creationId xmlns:a16="http://schemas.microsoft.com/office/drawing/2014/main" id="{8592CA03-CCA8-481F-842D-C028F92B3053}"/>
            </a:ext>
          </a:extLst>
        </xdr:cNvPr>
        <xdr:cNvSpPr txBox="1"/>
      </xdr:nvSpPr>
      <xdr:spPr>
        <a:xfrm>
          <a:off x="12611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a:extLst>
            <a:ext uri="{FF2B5EF4-FFF2-40B4-BE49-F238E27FC236}">
              <a16:creationId xmlns:a16="http://schemas.microsoft.com/office/drawing/2014/main" id="{EAB1D227-E5F8-4758-B022-0BF65D399E4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a:extLst>
            <a:ext uri="{FF2B5EF4-FFF2-40B4-BE49-F238E27FC236}">
              <a16:creationId xmlns:a16="http://schemas.microsoft.com/office/drawing/2014/main" id="{7D0A928D-6DCF-4F37-9524-5A0EC178C7E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a:extLst>
            <a:ext uri="{FF2B5EF4-FFF2-40B4-BE49-F238E27FC236}">
              <a16:creationId xmlns:a16="http://schemas.microsoft.com/office/drawing/2014/main" id="{81B0EB9C-6E11-49C0-A187-5D821420F68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a:extLst>
            <a:ext uri="{FF2B5EF4-FFF2-40B4-BE49-F238E27FC236}">
              <a16:creationId xmlns:a16="http://schemas.microsoft.com/office/drawing/2014/main" id="{D92147D5-F3AF-4EBA-9ED0-C605F9BB718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a:extLst>
            <a:ext uri="{FF2B5EF4-FFF2-40B4-BE49-F238E27FC236}">
              <a16:creationId xmlns:a16="http://schemas.microsoft.com/office/drawing/2014/main" id="{A5221306-2A56-4E65-BB0A-DB80E0709A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a:extLst>
            <a:ext uri="{FF2B5EF4-FFF2-40B4-BE49-F238E27FC236}">
              <a16:creationId xmlns:a16="http://schemas.microsoft.com/office/drawing/2014/main" id="{048C039C-F7E9-4D7E-9B82-488D0F0C3C1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a:extLst>
            <a:ext uri="{FF2B5EF4-FFF2-40B4-BE49-F238E27FC236}">
              <a16:creationId xmlns:a16="http://schemas.microsoft.com/office/drawing/2014/main" id="{255EC6E3-6BB0-45AB-9EC5-DAB8F110BB4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a:extLst>
            <a:ext uri="{FF2B5EF4-FFF2-40B4-BE49-F238E27FC236}">
              <a16:creationId xmlns:a16="http://schemas.microsoft.com/office/drawing/2014/main" id="{00607873-0DF2-4D96-810B-950517B8587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a:extLst>
            <a:ext uri="{FF2B5EF4-FFF2-40B4-BE49-F238E27FC236}">
              <a16:creationId xmlns:a16="http://schemas.microsoft.com/office/drawing/2014/main" id="{F6EF4B8B-AA09-4581-8DDB-89EE61091CE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a:extLst>
            <a:ext uri="{FF2B5EF4-FFF2-40B4-BE49-F238E27FC236}">
              <a16:creationId xmlns:a16="http://schemas.microsoft.com/office/drawing/2014/main" id="{0610F650-F2F6-41FF-B893-072535A54B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3" name="直線コネクタ 712">
          <a:extLst>
            <a:ext uri="{FF2B5EF4-FFF2-40B4-BE49-F238E27FC236}">
              <a16:creationId xmlns:a16="http://schemas.microsoft.com/office/drawing/2014/main" id="{AE7627D3-5066-4F19-9C4A-F973AAC4328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4" name="テキスト ボックス 713">
          <a:extLst>
            <a:ext uri="{FF2B5EF4-FFF2-40B4-BE49-F238E27FC236}">
              <a16:creationId xmlns:a16="http://schemas.microsoft.com/office/drawing/2014/main" id="{5EA91003-8804-4DD2-8EDD-A735FCDF7A5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5" name="直線コネクタ 714">
          <a:extLst>
            <a:ext uri="{FF2B5EF4-FFF2-40B4-BE49-F238E27FC236}">
              <a16:creationId xmlns:a16="http://schemas.microsoft.com/office/drawing/2014/main" id="{B0B0B88A-E235-4E72-A2D3-5ED20CBA07F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6" name="テキスト ボックス 715">
          <a:extLst>
            <a:ext uri="{FF2B5EF4-FFF2-40B4-BE49-F238E27FC236}">
              <a16:creationId xmlns:a16="http://schemas.microsoft.com/office/drawing/2014/main" id="{6B24C39D-2764-497B-8C26-37EAE2DC1D6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7" name="直線コネクタ 716">
          <a:extLst>
            <a:ext uri="{FF2B5EF4-FFF2-40B4-BE49-F238E27FC236}">
              <a16:creationId xmlns:a16="http://schemas.microsoft.com/office/drawing/2014/main" id="{11F7F452-1ABD-4FD6-A107-026C863A0FB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8" name="テキスト ボックス 717">
          <a:extLst>
            <a:ext uri="{FF2B5EF4-FFF2-40B4-BE49-F238E27FC236}">
              <a16:creationId xmlns:a16="http://schemas.microsoft.com/office/drawing/2014/main" id="{A611497C-6BF5-4F99-BFF0-4FC2226BBE4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9" name="直線コネクタ 718">
          <a:extLst>
            <a:ext uri="{FF2B5EF4-FFF2-40B4-BE49-F238E27FC236}">
              <a16:creationId xmlns:a16="http://schemas.microsoft.com/office/drawing/2014/main" id="{AA373733-BB09-4803-BAEF-6A25AA5280B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0" name="テキスト ボックス 719">
          <a:extLst>
            <a:ext uri="{FF2B5EF4-FFF2-40B4-BE49-F238E27FC236}">
              <a16:creationId xmlns:a16="http://schemas.microsoft.com/office/drawing/2014/main" id="{2520B445-B6DA-430D-A347-C4D93A87D74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1" name="直線コネクタ 720">
          <a:extLst>
            <a:ext uri="{FF2B5EF4-FFF2-40B4-BE49-F238E27FC236}">
              <a16:creationId xmlns:a16="http://schemas.microsoft.com/office/drawing/2014/main" id="{C58B5315-8785-4128-A530-58F763B993F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2" name="テキスト ボックス 721">
          <a:extLst>
            <a:ext uri="{FF2B5EF4-FFF2-40B4-BE49-F238E27FC236}">
              <a16:creationId xmlns:a16="http://schemas.microsoft.com/office/drawing/2014/main" id="{39CCEE1A-980C-4EEA-9361-F0A8E143DED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3" name="直線コネクタ 722">
          <a:extLst>
            <a:ext uri="{FF2B5EF4-FFF2-40B4-BE49-F238E27FC236}">
              <a16:creationId xmlns:a16="http://schemas.microsoft.com/office/drawing/2014/main" id="{A0BF2625-88F9-482D-BADB-5143ED66526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4" name="テキスト ボックス 723">
          <a:extLst>
            <a:ext uri="{FF2B5EF4-FFF2-40B4-BE49-F238E27FC236}">
              <a16:creationId xmlns:a16="http://schemas.microsoft.com/office/drawing/2014/main" id="{A651E9C1-0C36-4400-B47E-A0309A96A76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a:extLst>
            <a:ext uri="{FF2B5EF4-FFF2-40B4-BE49-F238E27FC236}">
              <a16:creationId xmlns:a16="http://schemas.microsoft.com/office/drawing/2014/main" id="{2CC7CEFC-05A1-40CA-8509-3580D06D86B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a:extLst>
            <a:ext uri="{FF2B5EF4-FFF2-40B4-BE49-F238E27FC236}">
              <a16:creationId xmlns:a16="http://schemas.microsoft.com/office/drawing/2014/main" id="{C84CA2A6-B33C-4A21-86E8-75DC4E1EBBF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公民館】&#10;一人当たり面積グラフ枠">
          <a:extLst>
            <a:ext uri="{FF2B5EF4-FFF2-40B4-BE49-F238E27FC236}">
              <a16:creationId xmlns:a16="http://schemas.microsoft.com/office/drawing/2014/main" id="{2093888C-AD6C-4C20-9D82-3C0317336B7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67492</xdr:rowOff>
    </xdr:from>
    <xdr:to>
      <xdr:col>116</xdr:col>
      <xdr:colOff>62864</xdr:colOff>
      <xdr:row>109</xdr:row>
      <xdr:rowOff>25581</xdr:rowOff>
    </xdr:to>
    <xdr:cxnSp macro="">
      <xdr:nvCxnSpPr>
        <xdr:cNvPr id="728" name="直線コネクタ 727">
          <a:extLst>
            <a:ext uri="{FF2B5EF4-FFF2-40B4-BE49-F238E27FC236}">
              <a16:creationId xmlns:a16="http://schemas.microsoft.com/office/drawing/2014/main" id="{D0264237-5FF6-401F-AAA9-550BC00F92CB}"/>
            </a:ext>
          </a:extLst>
        </xdr:cNvPr>
        <xdr:cNvCxnSpPr/>
      </xdr:nvCxnSpPr>
      <xdr:spPr>
        <a:xfrm flipV="1">
          <a:off x="22160864" y="17212492"/>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9" name="【公民館】&#10;一人当たり面積最小値テキスト">
          <a:extLst>
            <a:ext uri="{FF2B5EF4-FFF2-40B4-BE49-F238E27FC236}">
              <a16:creationId xmlns:a16="http://schemas.microsoft.com/office/drawing/2014/main" id="{9A31BA46-2168-4D5C-B141-5163F3483E09}"/>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30" name="直線コネクタ 729">
          <a:extLst>
            <a:ext uri="{FF2B5EF4-FFF2-40B4-BE49-F238E27FC236}">
              <a16:creationId xmlns:a16="http://schemas.microsoft.com/office/drawing/2014/main" id="{1D16BAE9-DEFB-4A47-8DC9-EBD72E713856}"/>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14169</xdr:rowOff>
    </xdr:from>
    <xdr:ext cx="469744" cy="259045"/>
    <xdr:sp macro="" textlink="">
      <xdr:nvSpPr>
        <xdr:cNvPr id="731" name="【公民館】&#10;一人当たり面積最大値テキスト">
          <a:extLst>
            <a:ext uri="{FF2B5EF4-FFF2-40B4-BE49-F238E27FC236}">
              <a16:creationId xmlns:a16="http://schemas.microsoft.com/office/drawing/2014/main" id="{97FF57CB-0044-48D6-B162-8D479B9C6145}"/>
            </a:ext>
          </a:extLst>
        </xdr:cNvPr>
        <xdr:cNvSpPr txBox="1"/>
      </xdr:nvSpPr>
      <xdr:spPr>
        <a:xfrm>
          <a:off x="22199600" y="1698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67492</xdr:rowOff>
    </xdr:from>
    <xdr:to>
      <xdr:col>116</xdr:col>
      <xdr:colOff>152400</xdr:colOff>
      <xdr:row>100</xdr:row>
      <xdr:rowOff>67492</xdr:rowOff>
    </xdr:to>
    <xdr:cxnSp macro="">
      <xdr:nvCxnSpPr>
        <xdr:cNvPr id="732" name="直線コネクタ 731">
          <a:extLst>
            <a:ext uri="{FF2B5EF4-FFF2-40B4-BE49-F238E27FC236}">
              <a16:creationId xmlns:a16="http://schemas.microsoft.com/office/drawing/2014/main" id="{88A7BF97-687D-4E21-8FF6-94CBE7557BD1}"/>
            </a:ext>
          </a:extLst>
        </xdr:cNvPr>
        <xdr:cNvCxnSpPr/>
      </xdr:nvCxnSpPr>
      <xdr:spPr>
        <a:xfrm>
          <a:off x="22072600" y="1721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25961</xdr:rowOff>
    </xdr:from>
    <xdr:ext cx="469744" cy="259045"/>
    <xdr:sp macro="" textlink="">
      <xdr:nvSpPr>
        <xdr:cNvPr id="733" name="【公民館】&#10;一人当たり面積平均値テキスト">
          <a:extLst>
            <a:ext uri="{FF2B5EF4-FFF2-40B4-BE49-F238E27FC236}">
              <a16:creationId xmlns:a16="http://schemas.microsoft.com/office/drawing/2014/main" id="{1FE245C2-8F76-446A-95CE-5A5650662B86}"/>
            </a:ext>
          </a:extLst>
        </xdr:cNvPr>
        <xdr:cNvSpPr txBox="1"/>
      </xdr:nvSpPr>
      <xdr:spPr>
        <a:xfrm>
          <a:off x="22199600" y="181996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3084</xdr:rowOff>
    </xdr:from>
    <xdr:to>
      <xdr:col>116</xdr:col>
      <xdr:colOff>114300</xdr:colOff>
      <xdr:row>107</xdr:row>
      <xdr:rowOff>104684</xdr:rowOff>
    </xdr:to>
    <xdr:sp macro="" textlink="">
      <xdr:nvSpPr>
        <xdr:cNvPr id="734" name="フローチャート: 判断 733">
          <a:extLst>
            <a:ext uri="{FF2B5EF4-FFF2-40B4-BE49-F238E27FC236}">
              <a16:creationId xmlns:a16="http://schemas.microsoft.com/office/drawing/2014/main" id="{DE7AD90B-0F21-4402-A455-3A8971B5DD11}"/>
            </a:ext>
          </a:extLst>
        </xdr:cNvPr>
        <xdr:cNvSpPr/>
      </xdr:nvSpPr>
      <xdr:spPr>
        <a:xfrm>
          <a:off x="22110700" y="1834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23768</xdr:rowOff>
    </xdr:from>
    <xdr:to>
      <xdr:col>112</xdr:col>
      <xdr:colOff>38100</xdr:colOff>
      <xdr:row>107</xdr:row>
      <xdr:rowOff>125368</xdr:rowOff>
    </xdr:to>
    <xdr:sp macro="" textlink="">
      <xdr:nvSpPr>
        <xdr:cNvPr id="735" name="フローチャート: 判断 734">
          <a:extLst>
            <a:ext uri="{FF2B5EF4-FFF2-40B4-BE49-F238E27FC236}">
              <a16:creationId xmlns:a16="http://schemas.microsoft.com/office/drawing/2014/main" id="{5F4B4B33-BDD0-46C0-8E28-AF20B77C4384}"/>
            </a:ext>
          </a:extLst>
        </xdr:cNvPr>
        <xdr:cNvSpPr/>
      </xdr:nvSpPr>
      <xdr:spPr>
        <a:xfrm>
          <a:off x="21272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166914</xdr:rowOff>
    </xdr:from>
    <xdr:to>
      <xdr:col>107</xdr:col>
      <xdr:colOff>101600</xdr:colOff>
      <xdr:row>107</xdr:row>
      <xdr:rowOff>97064</xdr:rowOff>
    </xdr:to>
    <xdr:sp macro="" textlink="">
      <xdr:nvSpPr>
        <xdr:cNvPr id="736" name="フローチャート: 判断 735">
          <a:extLst>
            <a:ext uri="{FF2B5EF4-FFF2-40B4-BE49-F238E27FC236}">
              <a16:creationId xmlns:a16="http://schemas.microsoft.com/office/drawing/2014/main" id="{11820CFB-5E20-4084-AFA5-513D27590EA6}"/>
            </a:ext>
          </a:extLst>
        </xdr:cNvPr>
        <xdr:cNvSpPr/>
      </xdr:nvSpPr>
      <xdr:spPr>
        <a:xfrm>
          <a:off x="20383500" y="1834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165826</xdr:rowOff>
    </xdr:from>
    <xdr:to>
      <xdr:col>102</xdr:col>
      <xdr:colOff>165100</xdr:colOff>
      <xdr:row>107</xdr:row>
      <xdr:rowOff>95976</xdr:rowOff>
    </xdr:to>
    <xdr:sp macro="" textlink="">
      <xdr:nvSpPr>
        <xdr:cNvPr id="737" name="フローチャート: 判断 736">
          <a:extLst>
            <a:ext uri="{FF2B5EF4-FFF2-40B4-BE49-F238E27FC236}">
              <a16:creationId xmlns:a16="http://schemas.microsoft.com/office/drawing/2014/main" id="{B3C3DECD-65C1-45BB-9627-EFCE0970336E}"/>
            </a:ext>
          </a:extLst>
        </xdr:cNvPr>
        <xdr:cNvSpPr/>
      </xdr:nvSpPr>
      <xdr:spPr>
        <a:xfrm>
          <a:off x="194945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138612</xdr:rowOff>
    </xdr:from>
    <xdr:to>
      <xdr:col>98</xdr:col>
      <xdr:colOff>38100</xdr:colOff>
      <xdr:row>107</xdr:row>
      <xdr:rowOff>68762</xdr:rowOff>
    </xdr:to>
    <xdr:sp macro="" textlink="">
      <xdr:nvSpPr>
        <xdr:cNvPr id="738" name="フローチャート: 判断 737">
          <a:extLst>
            <a:ext uri="{FF2B5EF4-FFF2-40B4-BE49-F238E27FC236}">
              <a16:creationId xmlns:a16="http://schemas.microsoft.com/office/drawing/2014/main" id="{52607AC8-1A0A-4369-BCFB-BD957B2BF1F6}"/>
            </a:ext>
          </a:extLst>
        </xdr:cNvPr>
        <xdr:cNvSpPr/>
      </xdr:nvSpPr>
      <xdr:spPr>
        <a:xfrm>
          <a:off x="18605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1ECAE6E4-7023-489E-B4DC-4FCC7E809E0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BDE2901-2722-4B8B-99DE-E53814986F2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31F883BA-7F8D-4D50-BC07-C42E2E0D9BC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CAC65034-126A-4180-B853-00671A94FFD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65C5BC90-5C3D-4DBD-8E74-328A52E242A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23223</xdr:rowOff>
    </xdr:from>
    <xdr:to>
      <xdr:col>116</xdr:col>
      <xdr:colOff>114300</xdr:colOff>
      <xdr:row>108</xdr:row>
      <xdr:rowOff>124823</xdr:rowOff>
    </xdr:to>
    <xdr:sp macro="" textlink="">
      <xdr:nvSpPr>
        <xdr:cNvPr id="744" name="楕円 743">
          <a:extLst>
            <a:ext uri="{FF2B5EF4-FFF2-40B4-BE49-F238E27FC236}">
              <a16:creationId xmlns:a16="http://schemas.microsoft.com/office/drawing/2014/main" id="{029CC462-A293-4FE1-AEDE-C5F86E8CB6B2}"/>
            </a:ext>
          </a:extLst>
        </xdr:cNvPr>
        <xdr:cNvSpPr/>
      </xdr:nvSpPr>
      <xdr:spPr>
        <a:xfrm>
          <a:off x="22110700" y="185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109600</xdr:rowOff>
    </xdr:from>
    <xdr:ext cx="469744" cy="259045"/>
    <xdr:sp macro="" textlink="">
      <xdr:nvSpPr>
        <xdr:cNvPr id="745" name="【公民館】&#10;一人当たり面積該当値テキスト">
          <a:extLst>
            <a:ext uri="{FF2B5EF4-FFF2-40B4-BE49-F238E27FC236}">
              <a16:creationId xmlns:a16="http://schemas.microsoft.com/office/drawing/2014/main" id="{D1921FF3-8802-4458-AD6E-B8EFC118882A}"/>
            </a:ext>
          </a:extLst>
        </xdr:cNvPr>
        <xdr:cNvSpPr txBox="1"/>
      </xdr:nvSpPr>
      <xdr:spPr>
        <a:xfrm>
          <a:off x="22199600" y="18454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24312</xdr:rowOff>
    </xdr:from>
    <xdr:to>
      <xdr:col>112</xdr:col>
      <xdr:colOff>38100</xdr:colOff>
      <xdr:row>108</xdr:row>
      <xdr:rowOff>125912</xdr:rowOff>
    </xdr:to>
    <xdr:sp macro="" textlink="">
      <xdr:nvSpPr>
        <xdr:cNvPr id="746" name="楕円 745">
          <a:extLst>
            <a:ext uri="{FF2B5EF4-FFF2-40B4-BE49-F238E27FC236}">
              <a16:creationId xmlns:a16="http://schemas.microsoft.com/office/drawing/2014/main" id="{B2E95E61-6EA7-427E-A316-C0548E95DFC1}"/>
            </a:ext>
          </a:extLst>
        </xdr:cNvPr>
        <xdr:cNvSpPr/>
      </xdr:nvSpPr>
      <xdr:spPr>
        <a:xfrm>
          <a:off x="21272500" y="1854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74023</xdr:rowOff>
    </xdr:from>
    <xdr:to>
      <xdr:col>116</xdr:col>
      <xdr:colOff>63500</xdr:colOff>
      <xdr:row>108</xdr:row>
      <xdr:rowOff>75112</xdr:rowOff>
    </xdr:to>
    <xdr:cxnSp macro="">
      <xdr:nvCxnSpPr>
        <xdr:cNvPr id="747" name="直線コネクタ 746">
          <a:extLst>
            <a:ext uri="{FF2B5EF4-FFF2-40B4-BE49-F238E27FC236}">
              <a16:creationId xmlns:a16="http://schemas.microsoft.com/office/drawing/2014/main" id="{9EF089D7-1B0D-4B6F-8C77-97CAA2037B5A}"/>
            </a:ext>
          </a:extLst>
        </xdr:cNvPr>
        <xdr:cNvCxnSpPr/>
      </xdr:nvCxnSpPr>
      <xdr:spPr>
        <a:xfrm flipV="1">
          <a:off x="21323300" y="18590623"/>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27577</xdr:rowOff>
    </xdr:from>
    <xdr:to>
      <xdr:col>107</xdr:col>
      <xdr:colOff>101600</xdr:colOff>
      <xdr:row>108</xdr:row>
      <xdr:rowOff>129177</xdr:rowOff>
    </xdr:to>
    <xdr:sp macro="" textlink="">
      <xdr:nvSpPr>
        <xdr:cNvPr id="748" name="楕円 747">
          <a:extLst>
            <a:ext uri="{FF2B5EF4-FFF2-40B4-BE49-F238E27FC236}">
              <a16:creationId xmlns:a16="http://schemas.microsoft.com/office/drawing/2014/main" id="{105CD714-A5D4-4977-B7CB-25D5F57A80D5}"/>
            </a:ext>
          </a:extLst>
        </xdr:cNvPr>
        <xdr:cNvSpPr/>
      </xdr:nvSpPr>
      <xdr:spPr>
        <a:xfrm>
          <a:off x="20383500" y="1854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75112</xdr:rowOff>
    </xdr:from>
    <xdr:to>
      <xdr:col>111</xdr:col>
      <xdr:colOff>177800</xdr:colOff>
      <xdr:row>108</xdr:row>
      <xdr:rowOff>78377</xdr:rowOff>
    </xdr:to>
    <xdr:cxnSp macro="">
      <xdr:nvCxnSpPr>
        <xdr:cNvPr id="749" name="直線コネクタ 748">
          <a:extLst>
            <a:ext uri="{FF2B5EF4-FFF2-40B4-BE49-F238E27FC236}">
              <a16:creationId xmlns:a16="http://schemas.microsoft.com/office/drawing/2014/main" id="{78795B4B-69F4-4BB8-AC46-3F10E3CD6B51}"/>
            </a:ext>
          </a:extLst>
        </xdr:cNvPr>
        <xdr:cNvCxnSpPr/>
      </xdr:nvCxnSpPr>
      <xdr:spPr>
        <a:xfrm flipV="1">
          <a:off x="20434300" y="185917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30843</xdr:rowOff>
    </xdr:from>
    <xdr:to>
      <xdr:col>102</xdr:col>
      <xdr:colOff>165100</xdr:colOff>
      <xdr:row>108</xdr:row>
      <xdr:rowOff>132443</xdr:rowOff>
    </xdr:to>
    <xdr:sp macro="" textlink="">
      <xdr:nvSpPr>
        <xdr:cNvPr id="750" name="楕円 749">
          <a:extLst>
            <a:ext uri="{FF2B5EF4-FFF2-40B4-BE49-F238E27FC236}">
              <a16:creationId xmlns:a16="http://schemas.microsoft.com/office/drawing/2014/main" id="{2600B3C9-8074-4084-9DC9-478DB3BC8F3D}"/>
            </a:ext>
          </a:extLst>
        </xdr:cNvPr>
        <xdr:cNvSpPr/>
      </xdr:nvSpPr>
      <xdr:spPr>
        <a:xfrm>
          <a:off x="19494500" y="1854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78377</xdr:rowOff>
    </xdr:from>
    <xdr:to>
      <xdr:col>107</xdr:col>
      <xdr:colOff>50800</xdr:colOff>
      <xdr:row>108</xdr:row>
      <xdr:rowOff>81643</xdr:rowOff>
    </xdr:to>
    <xdr:cxnSp macro="">
      <xdr:nvCxnSpPr>
        <xdr:cNvPr id="751" name="直線コネクタ 750">
          <a:extLst>
            <a:ext uri="{FF2B5EF4-FFF2-40B4-BE49-F238E27FC236}">
              <a16:creationId xmlns:a16="http://schemas.microsoft.com/office/drawing/2014/main" id="{FB29610F-685C-41B6-A502-E81EB6B95019}"/>
            </a:ext>
          </a:extLst>
        </xdr:cNvPr>
        <xdr:cNvCxnSpPr/>
      </xdr:nvCxnSpPr>
      <xdr:spPr>
        <a:xfrm flipV="1">
          <a:off x="19545300" y="185949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33020</xdr:rowOff>
    </xdr:from>
    <xdr:to>
      <xdr:col>98</xdr:col>
      <xdr:colOff>38100</xdr:colOff>
      <xdr:row>108</xdr:row>
      <xdr:rowOff>134620</xdr:rowOff>
    </xdr:to>
    <xdr:sp macro="" textlink="">
      <xdr:nvSpPr>
        <xdr:cNvPr id="752" name="楕円 751">
          <a:extLst>
            <a:ext uri="{FF2B5EF4-FFF2-40B4-BE49-F238E27FC236}">
              <a16:creationId xmlns:a16="http://schemas.microsoft.com/office/drawing/2014/main" id="{9B9E8168-EF7F-455D-BD26-5FD5E8219AEF}"/>
            </a:ext>
          </a:extLst>
        </xdr:cNvPr>
        <xdr:cNvSpPr/>
      </xdr:nvSpPr>
      <xdr:spPr>
        <a:xfrm>
          <a:off x="18605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81643</xdr:rowOff>
    </xdr:from>
    <xdr:to>
      <xdr:col>102</xdr:col>
      <xdr:colOff>114300</xdr:colOff>
      <xdr:row>108</xdr:row>
      <xdr:rowOff>83820</xdr:rowOff>
    </xdr:to>
    <xdr:cxnSp macro="">
      <xdr:nvCxnSpPr>
        <xdr:cNvPr id="753" name="直線コネクタ 752">
          <a:extLst>
            <a:ext uri="{FF2B5EF4-FFF2-40B4-BE49-F238E27FC236}">
              <a16:creationId xmlns:a16="http://schemas.microsoft.com/office/drawing/2014/main" id="{17EB32E4-8B70-4FB9-B567-3C134F385AE3}"/>
            </a:ext>
          </a:extLst>
        </xdr:cNvPr>
        <xdr:cNvCxnSpPr/>
      </xdr:nvCxnSpPr>
      <xdr:spPr>
        <a:xfrm flipV="1">
          <a:off x="18656300" y="1859824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141895</xdr:rowOff>
    </xdr:from>
    <xdr:ext cx="469744" cy="259045"/>
    <xdr:sp macro="" textlink="">
      <xdr:nvSpPr>
        <xdr:cNvPr id="754" name="n_1aveValue【公民館】&#10;一人当たり面積">
          <a:extLst>
            <a:ext uri="{FF2B5EF4-FFF2-40B4-BE49-F238E27FC236}">
              <a16:creationId xmlns:a16="http://schemas.microsoft.com/office/drawing/2014/main" id="{813A284C-1A50-4DB2-A937-D5063F94B10F}"/>
            </a:ext>
          </a:extLst>
        </xdr:cNvPr>
        <xdr:cNvSpPr txBox="1"/>
      </xdr:nvSpPr>
      <xdr:spPr>
        <a:xfrm>
          <a:off x="21075727" y="1814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113591</xdr:rowOff>
    </xdr:from>
    <xdr:ext cx="469744" cy="259045"/>
    <xdr:sp macro="" textlink="">
      <xdr:nvSpPr>
        <xdr:cNvPr id="755" name="n_2aveValue【公民館】&#10;一人当たり面積">
          <a:extLst>
            <a:ext uri="{FF2B5EF4-FFF2-40B4-BE49-F238E27FC236}">
              <a16:creationId xmlns:a16="http://schemas.microsoft.com/office/drawing/2014/main" id="{0090EB45-0854-4254-8648-994F6C2344EC}"/>
            </a:ext>
          </a:extLst>
        </xdr:cNvPr>
        <xdr:cNvSpPr txBox="1"/>
      </xdr:nvSpPr>
      <xdr:spPr>
        <a:xfrm>
          <a:off x="20199427" y="1811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112503</xdr:rowOff>
    </xdr:from>
    <xdr:ext cx="469744" cy="259045"/>
    <xdr:sp macro="" textlink="">
      <xdr:nvSpPr>
        <xdr:cNvPr id="756" name="n_3aveValue【公民館】&#10;一人当たり面積">
          <a:extLst>
            <a:ext uri="{FF2B5EF4-FFF2-40B4-BE49-F238E27FC236}">
              <a16:creationId xmlns:a16="http://schemas.microsoft.com/office/drawing/2014/main" id="{45ADDF46-750A-4E1E-B929-4DF7D38A5D0D}"/>
            </a:ext>
          </a:extLst>
        </xdr:cNvPr>
        <xdr:cNvSpPr txBox="1"/>
      </xdr:nvSpPr>
      <xdr:spPr>
        <a:xfrm>
          <a:off x="19310427" y="181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85289</xdr:rowOff>
    </xdr:from>
    <xdr:ext cx="469744" cy="259045"/>
    <xdr:sp macro="" textlink="">
      <xdr:nvSpPr>
        <xdr:cNvPr id="757" name="n_4aveValue【公民館】&#10;一人当たり面積">
          <a:extLst>
            <a:ext uri="{FF2B5EF4-FFF2-40B4-BE49-F238E27FC236}">
              <a16:creationId xmlns:a16="http://schemas.microsoft.com/office/drawing/2014/main" id="{EC8D4B7E-8194-4891-8305-BED54FD30BDF}"/>
            </a:ext>
          </a:extLst>
        </xdr:cNvPr>
        <xdr:cNvSpPr txBox="1"/>
      </xdr:nvSpPr>
      <xdr:spPr>
        <a:xfrm>
          <a:off x="18421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117039</xdr:rowOff>
    </xdr:from>
    <xdr:ext cx="469744" cy="259045"/>
    <xdr:sp macro="" textlink="">
      <xdr:nvSpPr>
        <xdr:cNvPr id="758" name="n_1mainValue【公民館】&#10;一人当たり面積">
          <a:extLst>
            <a:ext uri="{FF2B5EF4-FFF2-40B4-BE49-F238E27FC236}">
              <a16:creationId xmlns:a16="http://schemas.microsoft.com/office/drawing/2014/main" id="{6D41ABDC-29B8-4C0C-90EE-1D44CA0FBE94}"/>
            </a:ext>
          </a:extLst>
        </xdr:cNvPr>
        <xdr:cNvSpPr txBox="1"/>
      </xdr:nvSpPr>
      <xdr:spPr>
        <a:xfrm>
          <a:off x="21075727" y="1863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120304</xdr:rowOff>
    </xdr:from>
    <xdr:ext cx="469744" cy="259045"/>
    <xdr:sp macro="" textlink="">
      <xdr:nvSpPr>
        <xdr:cNvPr id="759" name="n_2mainValue【公民館】&#10;一人当たり面積">
          <a:extLst>
            <a:ext uri="{FF2B5EF4-FFF2-40B4-BE49-F238E27FC236}">
              <a16:creationId xmlns:a16="http://schemas.microsoft.com/office/drawing/2014/main" id="{60BD0AF7-8985-4C5B-AAF0-D1179FE25DF2}"/>
            </a:ext>
          </a:extLst>
        </xdr:cNvPr>
        <xdr:cNvSpPr txBox="1"/>
      </xdr:nvSpPr>
      <xdr:spPr>
        <a:xfrm>
          <a:off x="20199427" y="1863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123570</xdr:rowOff>
    </xdr:from>
    <xdr:ext cx="469744" cy="259045"/>
    <xdr:sp macro="" textlink="">
      <xdr:nvSpPr>
        <xdr:cNvPr id="760" name="n_3mainValue【公民館】&#10;一人当たり面積">
          <a:extLst>
            <a:ext uri="{FF2B5EF4-FFF2-40B4-BE49-F238E27FC236}">
              <a16:creationId xmlns:a16="http://schemas.microsoft.com/office/drawing/2014/main" id="{E2E28399-975B-4875-B20E-C12A6199EA19}"/>
            </a:ext>
          </a:extLst>
        </xdr:cNvPr>
        <xdr:cNvSpPr txBox="1"/>
      </xdr:nvSpPr>
      <xdr:spPr>
        <a:xfrm>
          <a:off x="19310427" y="186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125747</xdr:rowOff>
    </xdr:from>
    <xdr:ext cx="469744" cy="259045"/>
    <xdr:sp macro="" textlink="">
      <xdr:nvSpPr>
        <xdr:cNvPr id="761" name="n_4mainValue【公民館】&#10;一人当たり面積">
          <a:extLst>
            <a:ext uri="{FF2B5EF4-FFF2-40B4-BE49-F238E27FC236}">
              <a16:creationId xmlns:a16="http://schemas.microsoft.com/office/drawing/2014/main" id="{0466211C-2DC2-4ACD-BC43-8E09D8019E87}"/>
            </a:ext>
          </a:extLst>
        </xdr:cNvPr>
        <xdr:cNvSpPr txBox="1"/>
      </xdr:nvSpPr>
      <xdr:spPr>
        <a:xfrm>
          <a:off x="18421427"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a:extLst>
            <a:ext uri="{FF2B5EF4-FFF2-40B4-BE49-F238E27FC236}">
              <a16:creationId xmlns:a16="http://schemas.microsoft.com/office/drawing/2014/main" id="{4797CF0F-3FF1-4BBA-A38E-62024193DF1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a:extLst>
            <a:ext uri="{FF2B5EF4-FFF2-40B4-BE49-F238E27FC236}">
              <a16:creationId xmlns:a16="http://schemas.microsoft.com/office/drawing/2014/main" id="{D08BA03C-22CB-46DC-AAAB-B67F57F993D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a:extLst>
            <a:ext uri="{FF2B5EF4-FFF2-40B4-BE49-F238E27FC236}">
              <a16:creationId xmlns:a16="http://schemas.microsoft.com/office/drawing/2014/main" id="{3A8363DE-F9F2-4D1C-B88D-6EB296FE2B7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４町村合併により広大な面積を有していることから、道路の延長は膨大な長さとなっている。このことから、一人当たり延長も類似団体内で一位であり福島県平均と比較してもかなり長い。道路は住民生活になくてはならないインフラ設備であり、廃止は基本できないものであると考えているが、人口減少が進む中で、一人当たりの延長はますます増加することとなる。有形固定資産減価償却率も</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％を超えていることから、国庫補助事業等の活用や地方債充当により財源を確保しつつ、計画的な修繕・更新を図る必要がある。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橋りょう・トンネルは有形固定資産減価償却率が類似団体内平均を下回っているが、一人当たり有形固定資産額はかなり上回っている。今後、老朽化による維持補修費の増大も想定されることから、老朽化が著しくなる前に計画的な維持補修を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は有形固定資産減価償却率が類似団体内平均を大きく上回っており、老朽化が進んでいることが分かる。一人当たり面積も類似団体内平均を上回っているが、民間における住宅供給が少ない地域もあることから、住宅需要とのバランスを注視しつつ、公共施設等総合管理計画に基づく改修、除却、新設を計画的に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11FFA69-6E7A-4613-8D78-04E0BA11311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FE0627C-5AEA-4F47-A861-C2FB0B0E5C6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279CB24-9C29-4A97-8280-E89E3313E12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B965544-B42A-494F-A96D-B5C2DCB6E40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9B919BE-B020-4456-AEEC-A64AD795A66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13D835F-F85C-4963-A0EB-7EC9FF2B9F7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71A77B0-9EFB-48F2-9F47-37597B03BDD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5124C46-616E-4998-917C-B4843FED41D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BA6439B-91E1-4B17-9859-74C6FC43BCE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F6450F5-ED5C-477A-9575-647C0653ABD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14,517
14,446
886.47
14,284,973
13,867,958
403,793
8,571,437
16,975,738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6F00A9C-5AF5-4A41-B5E0-8A06290C41D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7E43742-E527-4872-9838-C5DB59BC598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5F04420-361C-4A07-B981-D8B80DC73A9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1F7E494-CF99-4FF8-88C0-9194C2416CB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A06E53A-5C81-481B-A242-682D54976C0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D4741CC-87CD-4418-B766-B2DD6CDC0A3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27A928D-B8E5-496D-BE82-6E8E03B911C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28C55EF-C417-4579-B63F-6294F957919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481EE51-796A-41FE-A557-FE8106EED7C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99ED1D5-CE0C-48B6-97CF-ACDDC92FE39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71FCC9F-6ACB-4732-9350-14DD05FBA18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4B41207-CE03-420A-B6AE-14E3F1031AB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14D65F5-1DEC-4B96-A512-DE0A76CF6B7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5726B6C-C461-4120-9472-FA871E70832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DD95D51-2551-47AF-B2E6-B0D786D930E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60CFE6B-723B-4111-90DD-54B4C424BBB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F9B1E20-1678-42D8-B448-277587D9CB5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9B9EA2E-79F2-471B-9485-B4633D9B861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3B1D1E8-0F8D-4F8D-A6EF-7DAE3B711BD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D6BA474-5458-4DD3-B619-6D3B4BD4943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AEFFF0C-5BD4-4000-8393-BA8767D41C8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486AA77-1989-4799-BDFD-761F6DAB935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F688AF4-DA42-47B0-A658-D0D0F9A0820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9D7CC67-5038-4DE3-80D1-C18C5DB8CC7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B1B32AC-01D8-4A67-8118-5D8D816A845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08A352B-69D3-4CAD-81AB-9B44B6F87F5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3B20098-CFD3-4FFE-B320-582B5B05A89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8CD967A-101E-494C-9ABD-CE84C086962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E1D8FB9-989A-4674-9614-93109719965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74D88E4-4D6A-4109-9196-C52CA1CC2E5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31AE6C0-CA1D-40D6-8CE9-9B3BF99B25F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94DEF76-EB63-4EF8-8A0E-48BB7BB91D9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1276A97-2999-4CD6-9FA2-80088217940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921C63C-15B8-4349-AD86-F8D893DD97F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33F2BFB-225E-46A5-97F2-B31217D7902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3CF2DCC-E841-484B-831C-E6D2CA0152E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C15BB81-7032-43EF-8895-186BE73B4C8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8A931A3-1F2F-4DA5-846E-C31AB080589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696BDE8-C430-4E82-9CAB-8619496EC99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69F40AD-9632-4D45-818C-3575E2BE34B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1AD9A69-F5E1-489F-AFBE-3B0242DF3CC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A2E766C-A5E1-4405-807B-C50DFD305CE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89F7FF8-83EE-4AFF-A7F0-814BAFF1916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BBE8A0A-FDDA-4E94-9A13-99FBEE6CFFA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F5399E2-1CDB-445E-BC93-167ECDC32AA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4073EB02-5F15-464C-9F2B-075B4EF9F53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59872</xdr:rowOff>
    </xdr:to>
    <xdr:cxnSp macro="">
      <xdr:nvCxnSpPr>
        <xdr:cNvPr id="58" name="直線コネクタ 57">
          <a:extLst>
            <a:ext uri="{FF2B5EF4-FFF2-40B4-BE49-F238E27FC236}">
              <a16:creationId xmlns:a16="http://schemas.microsoft.com/office/drawing/2014/main" id="{BC93439E-C876-46AC-B6DF-C7B862FA5FF4}"/>
            </a:ext>
          </a:extLst>
        </xdr:cNvPr>
        <xdr:cNvCxnSpPr/>
      </xdr:nvCxnSpPr>
      <xdr:spPr>
        <a:xfrm flipV="1">
          <a:off x="4634865" y="5796099"/>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405111" cy="259045"/>
    <xdr:sp macro="" textlink="">
      <xdr:nvSpPr>
        <xdr:cNvPr id="59" name="【図書館】&#10;有形固定資産減価償却率最小値テキスト">
          <a:extLst>
            <a:ext uri="{FF2B5EF4-FFF2-40B4-BE49-F238E27FC236}">
              <a16:creationId xmlns:a16="http://schemas.microsoft.com/office/drawing/2014/main" id="{1AF432A0-104A-4D90-9164-77768778EAF8}"/>
            </a:ext>
          </a:extLst>
        </xdr:cNvPr>
        <xdr:cNvSpPr txBox="1"/>
      </xdr:nvSpPr>
      <xdr:spPr>
        <a:xfrm>
          <a:off x="4673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60" name="直線コネクタ 59">
          <a:extLst>
            <a:ext uri="{FF2B5EF4-FFF2-40B4-BE49-F238E27FC236}">
              <a16:creationId xmlns:a16="http://schemas.microsoft.com/office/drawing/2014/main" id="{2EC54676-3F07-4BA7-AE2F-B1B185F001EF}"/>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a:extLst>
            <a:ext uri="{FF2B5EF4-FFF2-40B4-BE49-F238E27FC236}">
              <a16:creationId xmlns:a16="http://schemas.microsoft.com/office/drawing/2014/main" id="{AE25781E-AAC6-4C52-8E9D-0A64A7C64711}"/>
            </a:ext>
          </a:extLst>
        </xdr:cNvPr>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id="{366E4120-F585-4EA7-B9E1-721F9DCE361B}"/>
            </a:ext>
          </a:extLst>
        </xdr:cNvPr>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88735</xdr:rowOff>
    </xdr:from>
    <xdr:ext cx="405111" cy="259045"/>
    <xdr:sp macro="" textlink="">
      <xdr:nvSpPr>
        <xdr:cNvPr id="63" name="【図書館】&#10;有形固定資産減価償却率平均値テキスト">
          <a:extLst>
            <a:ext uri="{FF2B5EF4-FFF2-40B4-BE49-F238E27FC236}">
              <a16:creationId xmlns:a16="http://schemas.microsoft.com/office/drawing/2014/main" id="{7B4095C0-5489-4BEB-B292-622DB1DD1CB4}"/>
            </a:ext>
          </a:extLst>
        </xdr:cNvPr>
        <xdr:cNvSpPr txBox="1"/>
      </xdr:nvSpPr>
      <xdr:spPr>
        <a:xfrm>
          <a:off x="4673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110308</xdr:rowOff>
    </xdr:from>
    <xdr:to>
      <xdr:col>24</xdr:col>
      <xdr:colOff>114300</xdr:colOff>
      <xdr:row>37</xdr:row>
      <xdr:rowOff>40458</xdr:rowOff>
    </xdr:to>
    <xdr:sp macro="" textlink="">
      <xdr:nvSpPr>
        <xdr:cNvPr id="64" name="フローチャート: 判断 63">
          <a:extLst>
            <a:ext uri="{FF2B5EF4-FFF2-40B4-BE49-F238E27FC236}">
              <a16:creationId xmlns:a16="http://schemas.microsoft.com/office/drawing/2014/main" id="{936A6191-A96C-4EE2-B4D8-35BE662B4C8F}"/>
            </a:ext>
          </a:extLst>
        </xdr:cNvPr>
        <xdr:cNvSpPr/>
      </xdr:nvSpPr>
      <xdr:spPr>
        <a:xfrm>
          <a:off x="4584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79284</xdr:rowOff>
    </xdr:from>
    <xdr:to>
      <xdr:col>20</xdr:col>
      <xdr:colOff>38100</xdr:colOff>
      <xdr:row>37</xdr:row>
      <xdr:rowOff>9434</xdr:rowOff>
    </xdr:to>
    <xdr:sp macro="" textlink="">
      <xdr:nvSpPr>
        <xdr:cNvPr id="65" name="フローチャート: 判断 64">
          <a:extLst>
            <a:ext uri="{FF2B5EF4-FFF2-40B4-BE49-F238E27FC236}">
              <a16:creationId xmlns:a16="http://schemas.microsoft.com/office/drawing/2014/main" id="{DBD5213C-0CFD-42D9-ACA7-D2A562B2BAA7}"/>
            </a:ext>
          </a:extLst>
        </xdr:cNvPr>
        <xdr:cNvSpPr/>
      </xdr:nvSpPr>
      <xdr:spPr>
        <a:xfrm>
          <a:off x="3746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a:extLst>
            <a:ext uri="{FF2B5EF4-FFF2-40B4-BE49-F238E27FC236}">
              <a16:creationId xmlns:a16="http://schemas.microsoft.com/office/drawing/2014/main" id="{4D200682-575B-4E44-9840-6972C166D7D7}"/>
            </a:ext>
          </a:extLst>
        </xdr:cNvPr>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154396</xdr:rowOff>
    </xdr:from>
    <xdr:to>
      <xdr:col>10</xdr:col>
      <xdr:colOff>165100</xdr:colOff>
      <xdr:row>37</xdr:row>
      <xdr:rowOff>84546</xdr:rowOff>
    </xdr:to>
    <xdr:sp macro="" textlink="">
      <xdr:nvSpPr>
        <xdr:cNvPr id="67" name="フローチャート: 判断 66">
          <a:extLst>
            <a:ext uri="{FF2B5EF4-FFF2-40B4-BE49-F238E27FC236}">
              <a16:creationId xmlns:a16="http://schemas.microsoft.com/office/drawing/2014/main" id="{DF235E5C-D121-4B98-980B-796BB6B0AA45}"/>
            </a:ext>
          </a:extLst>
        </xdr:cNvPr>
        <xdr:cNvSpPr/>
      </xdr:nvSpPr>
      <xdr:spPr>
        <a:xfrm>
          <a:off x="1968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160927</xdr:rowOff>
    </xdr:from>
    <xdr:to>
      <xdr:col>6</xdr:col>
      <xdr:colOff>38100</xdr:colOff>
      <xdr:row>37</xdr:row>
      <xdr:rowOff>91077</xdr:rowOff>
    </xdr:to>
    <xdr:sp macro="" textlink="">
      <xdr:nvSpPr>
        <xdr:cNvPr id="68" name="フローチャート: 判断 67">
          <a:extLst>
            <a:ext uri="{FF2B5EF4-FFF2-40B4-BE49-F238E27FC236}">
              <a16:creationId xmlns:a16="http://schemas.microsoft.com/office/drawing/2014/main" id="{1055D7F4-739A-4C1B-B17D-219A3D11531B}"/>
            </a:ext>
          </a:extLst>
        </xdr:cNvPr>
        <xdr:cNvSpPr/>
      </xdr:nvSpPr>
      <xdr:spPr>
        <a:xfrm>
          <a:off x="1079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6E5C0D4-2EF4-4BE8-8824-0DBDB886F6C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4A2DD4F-D075-453D-BA0D-6E2DDE5A3F9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734DF02-DC47-467B-8F47-089DC737C0D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C819FE2-1AE0-4C35-B312-1C740D4046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0383A50-20C5-4E65-A084-A5BD5CECE0A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149497</xdr:rowOff>
    </xdr:from>
    <xdr:to>
      <xdr:col>24</xdr:col>
      <xdr:colOff>114300</xdr:colOff>
      <xdr:row>36</xdr:row>
      <xdr:rowOff>79647</xdr:rowOff>
    </xdr:to>
    <xdr:sp macro="" textlink="">
      <xdr:nvSpPr>
        <xdr:cNvPr id="74" name="楕円 73">
          <a:extLst>
            <a:ext uri="{FF2B5EF4-FFF2-40B4-BE49-F238E27FC236}">
              <a16:creationId xmlns:a16="http://schemas.microsoft.com/office/drawing/2014/main" id="{8FEC3C2F-98F1-4FCF-9378-CD6E1E6DEA3C}"/>
            </a:ext>
          </a:extLst>
        </xdr:cNvPr>
        <xdr:cNvSpPr/>
      </xdr:nvSpPr>
      <xdr:spPr>
        <a:xfrm>
          <a:off x="4584700" y="61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924</xdr:rowOff>
    </xdr:from>
    <xdr:ext cx="405111" cy="259045"/>
    <xdr:sp macro="" textlink="">
      <xdr:nvSpPr>
        <xdr:cNvPr id="75" name="【図書館】&#10;有形固定資産減価償却率該当値テキスト">
          <a:extLst>
            <a:ext uri="{FF2B5EF4-FFF2-40B4-BE49-F238E27FC236}">
              <a16:creationId xmlns:a16="http://schemas.microsoft.com/office/drawing/2014/main" id="{86EE5CDA-FCA7-4C96-8D9C-2083F3BE6717}"/>
            </a:ext>
          </a:extLst>
        </xdr:cNvPr>
        <xdr:cNvSpPr txBox="1"/>
      </xdr:nvSpPr>
      <xdr:spPr>
        <a:xfrm>
          <a:off x="4673600" y="6001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164193</xdr:rowOff>
    </xdr:from>
    <xdr:to>
      <xdr:col>20</xdr:col>
      <xdr:colOff>38100</xdr:colOff>
      <xdr:row>36</xdr:row>
      <xdr:rowOff>94343</xdr:rowOff>
    </xdr:to>
    <xdr:sp macro="" textlink="">
      <xdr:nvSpPr>
        <xdr:cNvPr id="76" name="楕円 75">
          <a:extLst>
            <a:ext uri="{FF2B5EF4-FFF2-40B4-BE49-F238E27FC236}">
              <a16:creationId xmlns:a16="http://schemas.microsoft.com/office/drawing/2014/main" id="{F729FBD9-D330-48CE-86EE-5644BD8DF8A8}"/>
            </a:ext>
          </a:extLst>
        </xdr:cNvPr>
        <xdr:cNvSpPr/>
      </xdr:nvSpPr>
      <xdr:spPr>
        <a:xfrm>
          <a:off x="3746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28847</xdr:rowOff>
    </xdr:from>
    <xdr:to>
      <xdr:col>24</xdr:col>
      <xdr:colOff>63500</xdr:colOff>
      <xdr:row>36</xdr:row>
      <xdr:rowOff>43543</xdr:rowOff>
    </xdr:to>
    <xdr:cxnSp macro="">
      <xdr:nvCxnSpPr>
        <xdr:cNvPr id="77" name="直線コネクタ 76">
          <a:extLst>
            <a:ext uri="{FF2B5EF4-FFF2-40B4-BE49-F238E27FC236}">
              <a16:creationId xmlns:a16="http://schemas.microsoft.com/office/drawing/2014/main" id="{1E70657A-62C6-4891-9324-0F96F406E03C}"/>
            </a:ext>
          </a:extLst>
        </xdr:cNvPr>
        <xdr:cNvCxnSpPr/>
      </xdr:nvCxnSpPr>
      <xdr:spPr>
        <a:xfrm flipV="1">
          <a:off x="3797300" y="620104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131536</xdr:rowOff>
    </xdr:from>
    <xdr:to>
      <xdr:col>15</xdr:col>
      <xdr:colOff>101600</xdr:colOff>
      <xdr:row>36</xdr:row>
      <xdr:rowOff>61686</xdr:rowOff>
    </xdr:to>
    <xdr:sp macro="" textlink="">
      <xdr:nvSpPr>
        <xdr:cNvPr id="78" name="楕円 77">
          <a:extLst>
            <a:ext uri="{FF2B5EF4-FFF2-40B4-BE49-F238E27FC236}">
              <a16:creationId xmlns:a16="http://schemas.microsoft.com/office/drawing/2014/main" id="{8DB36CEF-EE9F-449F-919A-4C10D87EEF94}"/>
            </a:ext>
          </a:extLst>
        </xdr:cNvPr>
        <xdr:cNvSpPr/>
      </xdr:nvSpPr>
      <xdr:spPr>
        <a:xfrm>
          <a:off x="2857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10886</xdr:rowOff>
    </xdr:from>
    <xdr:to>
      <xdr:col>19</xdr:col>
      <xdr:colOff>177800</xdr:colOff>
      <xdr:row>36</xdr:row>
      <xdr:rowOff>43543</xdr:rowOff>
    </xdr:to>
    <xdr:cxnSp macro="">
      <xdr:nvCxnSpPr>
        <xdr:cNvPr id="79" name="直線コネクタ 78">
          <a:extLst>
            <a:ext uri="{FF2B5EF4-FFF2-40B4-BE49-F238E27FC236}">
              <a16:creationId xmlns:a16="http://schemas.microsoft.com/office/drawing/2014/main" id="{0BE88E4B-7E75-46AF-B0AD-EB6F07BC2593}"/>
            </a:ext>
          </a:extLst>
        </xdr:cNvPr>
        <xdr:cNvCxnSpPr/>
      </xdr:nvCxnSpPr>
      <xdr:spPr>
        <a:xfrm>
          <a:off x="2908300" y="618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98878</xdr:rowOff>
    </xdr:from>
    <xdr:to>
      <xdr:col>10</xdr:col>
      <xdr:colOff>165100</xdr:colOff>
      <xdr:row>36</xdr:row>
      <xdr:rowOff>29028</xdr:rowOff>
    </xdr:to>
    <xdr:sp macro="" textlink="">
      <xdr:nvSpPr>
        <xdr:cNvPr id="80" name="楕円 79">
          <a:extLst>
            <a:ext uri="{FF2B5EF4-FFF2-40B4-BE49-F238E27FC236}">
              <a16:creationId xmlns:a16="http://schemas.microsoft.com/office/drawing/2014/main" id="{B6AED6C9-C2C8-41DD-B43A-20A1FB9DECAB}"/>
            </a:ext>
          </a:extLst>
        </xdr:cNvPr>
        <xdr:cNvSpPr/>
      </xdr:nvSpPr>
      <xdr:spPr>
        <a:xfrm>
          <a:off x="1968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149678</xdr:rowOff>
    </xdr:from>
    <xdr:to>
      <xdr:col>15</xdr:col>
      <xdr:colOff>50800</xdr:colOff>
      <xdr:row>36</xdr:row>
      <xdr:rowOff>10886</xdr:rowOff>
    </xdr:to>
    <xdr:cxnSp macro="">
      <xdr:nvCxnSpPr>
        <xdr:cNvPr id="81" name="直線コネクタ 80">
          <a:extLst>
            <a:ext uri="{FF2B5EF4-FFF2-40B4-BE49-F238E27FC236}">
              <a16:creationId xmlns:a16="http://schemas.microsoft.com/office/drawing/2014/main" id="{0BD07527-9D0E-4393-8BD0-2CDB670B15AC}"/>
            </a:ext>
          </a:extLst>
        </xdr:cNvPr>
        <xdr:cNvCxnSpPr/>
      </xdr:nvCxnSpPr>
      <xdr:spPr>
        <a:xfrm>
          <a:off x="2019300" y="61504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66222</xdr:rowOff>
    </xdr:from>
    <xdr:to>
      <xdr:col>6</xdr:col>
      <xdr:colOff>38100</xdr:colOff>
      <xdr:row>35</xdr:row>
      <xdr:rowOff>167822</xdr:rowOff>
    </xdr:to>
    <xdr:sp macro="" textlink="">
      <xdr:nvSpPr>
        <xdr:cNvPr id="82" name="楕円 81">
          <a:extLst>
            <a:ext uri="{FF2B5EF4-FFF2-40B4-BE49-F238E27FC236}">
              <a16:creationId xmlns:a16="http://schemas.microsoft.com/office/drawing/2014/main" id="{A136BAF9-80FB-4A50-98F4-D8A4B6BFD8D0}"/>
            </a:ext>
          </a:extLst>
        </xdr:cNvPr>
        <xdr:cNvSpPr/>
      </xdr:nvSpPr>
      <xdr:spPr>
        <a:xfrm>
          <a:off x="1079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117022</xdr:rowOff>
    </xdr:from>
    <xdr:to>
      <xdr:col>10</xdr:col>
      <xdr:colOff>114300</xdr:colOff>
      <xdr:row>35</xdr:row>
      <xdr:rowOff>149678</xdr:rowOff>
    </xdr:to>
    <xdr:cxnSp macro="">
      <xdr:nvCxnSpPr>
        <xdr:cNvPr id="83" name="直線コネクタ 82">
          <a:extLst>
            <a:ext uri="{FF2B5EF4-FFF2-40B4-BE49-F238E27FC236}">
              <a16:creationId xmlns:a16="http://schemas.microsoft.com/office/drawing/2014/main" id="{750C3A02-AF69-4D39-8C4F-CEA4D79751F7}"/>
            </a:ext>
          </a:extLst>
        </xdr:cNvPr>
        <xdr:cNvCxnSpPr/>
      </xdr:nvCxnSpPr>
      <xdr:spPr>
        <a:xfrm>
          <a:off x="1130300" y="6117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561</xdr:rowOff>
    </xdr:from>
    <xdr:ext cx="405111" cy="259045"/>
    <xdr:sp macro="" textlink="">
      <xdr:nvSpPr>
        <xdr:cNvPr id="84" name="n_1aveValue【図書館】&#10;有形固定資産減価償却率">
          <a:extLst>
            <a:ext uri="{FF2B5EF4-FFF2-40B4-BE49-F238E27FC236}">
              <a16:creationId xmlns:a16="http://schemas.microsoft.com/office/drawing/2014/main" id="{6B83049C-98FD-4A47-95C2-5A3FF37A2C99}"/>
            </a:ext>
          </a:extLst>
        </xdr:cNvPr>
        <xdr:cNvSpPr txBox="1"/>
      </xdr:nvSpPr>
      <xdr:spPr>
        <a:xfrm>
          <a:off x="3582044"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103431</xdr:rowOff>
    </xdr:from>
    <xdr:ext cx="405111" cy="259045"/>
    <xdr:sp macro="" textlink="">
      <xdr:nvSpPr>
        <xdr:cNvPr id="85" name="n_2aveValue【図書館】&#10;有形固定資産減価償却率">
          <a:extLst>
            <a:ext uri="{FF2B5EF4-FFF2-40B4-BE49-F238E27FC236}">
              <a16:creationId xmlns:a16="http://schemas.microsoft.com/office/drawing/2014/main" id="{B082072F-BEBC-4D52-9F03-594942AF1FB8}"/>
            </a:ext>
          </a:extLst>
        </xdr:cNvPr>
        <xdr:cNvSpPr txBox="1"/>
      </xdr:nvSpPr>
      <xdr:spPr>
        <a:xfrm>
          <a:off x="2705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75673</xdr:rowOff>
    </xdr:from>
    <xdr:ext cx="405111" cy="259045"/>
    <xdr:sp macro="" textlink="">
      <xdr:nvSpPr>
        <xdr:cNvPr id="86" name="n_3aveValue【図書館】&#10;有形固定資産減価償却率">
          <a:extLst>
            <a:ext uri="{FF2B5EF4-FFF2-40B4-BE49-F238E27FC236}">
              <a16:creationId xmlns:a16="http://schemas.microsoft.com/office/drawing/2014/main" id="{19708399-5445-4FEC-A16E-A57D12E4B713}"/>
            </a:ext>
          </a:extLst>
        </xdr:cNvPr>
        <xdr:cNvSpPr txBox="1"/>
      </xdr:nvSpPr>
      <xdr:spPr>
        <a:xfrm>
          <a:off x="1816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82204</xdr:rowOff>
    </xdr:from>
    <xdr:ext cx="405111" cy="259045"/>
    <xdr:sp macro="" textlink="">
      <xdr:nvSpPr>
        <xdr:cNvPr id="87" name="n_4aveValue【図書館】&#10;有形固定資産減価償却率">
          <a:extLst>
            <a:ext uri="{FF2B5EF4-FFF2-40B4-BE49-F238E27FC236}">
              <a16:creationId xmlns:a16="http://schemas.microsoft.com/office/drawing/2014/main" id="{C57DD585-2605-40FF-A17B-FE2166DB6D06}"/>
            </a:ext>
          </a:extLst>
        </xdr:cNvPr>
        <xdr:cNvSpPr txBox="1"/>
      </xdr:nvSpPr>
      <xdr:spPr>
        <a:xfrm>
          <a:off x="927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110870</xdr:rowOff>
    </xdr:from>
    <xdr:ext cx="405111" cy="259045"/>
    <xdr:sp macro="" textlink="">
      <xdr:nvSpPr>
        <xdr:cNvPr id="88" name="n_1mainValue【図書館】&#10;有形固定資産減価償却率">
          <a:extLst>
            <a:ext uri="{FF2B5EF4-FFF2-40B4-BE49-F238E27FC236}">
              <a16:creationId xmlns:a16="http://schemas.microsoft.com/office/drawing/2014/main" id="{67B87125-66E2-47E7-A430-556FFFA06E9E}"/>
            </a:ext>
          </a:extLst>
        </xdr:cNvPr>
        <xdr:cNvSpPr txBox="1"/>
      </xdr:nvSpPr>
      <xdr:spPr>
        <a:xfrm>
          <a:off x="35820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78213</xdr:rowOff>
    </xdr:from>
    <xdr:ext cx="405111" cy="259045"/>
    <xdr:sp macro="" textlink="">
      <xdr:nvSpPr>
        <xdr:cNvPr id="89" name="n_2mainValue【図書館】&#10;有形固定資産減価償却率">
          <a:extLst>
            <a:ext uri="{FF2B5EF4-FFF2-40B4-BE49-F238E27FC236}">
              <a16:creationId xmlns:a16="http://schemas.microsoft.com/office/drawing/2014/main" id="{A2A102FF-41ED-4699-8A2B-8F833F30B28D}"/>
            </a:ext>
          </a:extLst>
        </xdr:cNvPr>
        <xdr:cNvSpPr txBox="1"/>
      </xdr:nvSpPr>
      <xdr:spPr>
        <a:xfrm>
          <a:off x="2705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45555</xdr:rowOff>
    </xdr:from>
    <xdr:ext cx="405111" cy="259045"/>
    <xdr:sp macro="" textlink="">
      <xdr:nvSpPr>
        <xdr:cNvPr id="90" name="n_3mainValue【図書館】&#10;有形固定資産減価償却率">
          <a:extLst>
            <a:ext uri="{FF2B5EF4-FFF2-40B4-BE49-F238E27FC236}">
              <a16:creationId xmlns:a16="http://schemas.microsoft.com/office/drawing/2014/main" id="{DDBFF4C8-5B2A-4FA4-ADD9-F4BC1F4AFA38}"/>
            </a:ext>
          </a:extLst>
        </xdr:cNvPr>
        <xdr:cNvSpPr txBox="1"/>
      </xdr:nvSpPr>
      <xdr:spPr>
        <a:xfrm>
          <a:off x="1816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12899</xdr:rowOff>
    </xdr:from>
    <xdr:ext cx="405111" cy="259045"/>
    <xdr:sp macro="" textlink="">
      <xdr:nvSpPr>
        <xdr:cNvPr id="91" name="n_4mainValue【図書館】&#10;有形固定資産減価償却率">
          <a:extLst>
            <a:ext uri="{FF2B5EF4-FFF2-40B4-BE49-F238E27FC236}">
              <a16:creationId xmlns:a16="http://schemas.microsoft.com/office/drawing/2014/main" id="{51699E26-B5C2-4965-8B06-EA91DA6862E2}"/>
            </a:ext>
          </a:extLst>
        </xdr:cNvPr>
        <xdr:cNvSpPr txBox="1"/>
      </xdr:nvSpPr>
      <xdr:spPr>
        <a:xfrm>
          <a:off x="927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B23A070-483B-4F77-988D-5C4B3B7EAC0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A2C36D9-8224-434B-AA75-EC1E48BC8BE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DFB9608-F5F3-40B9-B18C-2039749DC7B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B0BD03B-1A00-4453-8708-B52C08FCA05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53CA123-64D7-4E33-9DE8-4F3705D8929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9272D63-2CD2-48CF-B03F-BAA6974F667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95D5173-0BEC-4BE6-BE60-0A893B30128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07CA031-5E50-4B9F-981B-E0D1D88D308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07FEB09-27CE-4FB6-914B-F0AB1E74153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C185A31-D088-49C1-BD87-EC625B95823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E35E797-15BF-438D-9A06-7686312628E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6F0F36FB-9346-4589-83D7-8B08E8B7E4A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1916599E-EEE9-481A-93C6-9CEB8950A5F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C606364A-1AF0-450E-AE10-58C280BA1AC7}"/>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6CD75BBA-ECF5-4FDC-8C50-591A3F175553}"/>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E83C8370-8B02-495B-890D-19FE69EF8FDA}"/>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A65F947A-EA6A-4BBD-9B81-A8F62CC116A1}"/>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BF25A943-BF04-407D-92A7-CDB47984EA6E}"/>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B47D4E00-F428-4D3A-B5A5-259550F60B1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2973940B-9BAD-43E0-BBC4-C7361F886AE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87AC10A1-82A4-4B13-BFAE-B8E00B39068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112776</xdr:rowOff>
    </xdr:from>
    <xdr:to>
      <xdr:col>54</xdr:col>
      <xdr:colOff>189865</xdr:colOff>
      <xdr:row>41</xdr:row>
      <xdr:rowOff>87630</xdr:rowOff>
    </xdr:to>
    <xdr:cxnSp macro="">
      <xdr:nvCxnSpPr>
        <xdr:cNvPr id="113" name="直線コネクタ 112">
          <a:extLst>
            <a:ext uri="{FF2B5EF4-FFF2-40B4-BE49-F238E27FC236}">
              <a16:creationId xmlns:a16="http://schemas.microsoft.com/office/drawing/2014/main" id="{253D57F8-1D21-40FE-AEDF-37C75AD73788}"/>
            </a:ext>
          </a:extLst>
        </xdr:cNvPr>
        <xdr:cNvCxnSpPr/>
      </xdr:nvCxnSpPr>
      <xdr:spPr>
        <a:xfrm flipV="1">
          <a:off x="10476865" y="59420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4" name="【図書館】&#10;一人当たり面積最小値テキスト">
          <a:extLst>
            <a:ext uri="{FF2B5EF4-FFF2-40B4-BE49-F238E27FC236}">
              <a16:creationId xmlns:a16="http://schemas.microsoft.com/office/drawing/2014/main" id="{8BF781CD-3D5D-4F00-98F4-5FBE766D94F7}"/>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5" name="直線コネクタ 114">
          <a:extLst>
            <a:ext uri="{FF2B5EF4-FFF2-40B4-BE49-F238E27FC236}">
              <a16:creationId xmlns:a16="http://schemas.microsoft.com/office/drawing/2014/main" id="{AFFE7B46-B5B7-4039-986F-6CEAA41E55D2}"/>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59453</xdr:rowOff>
    </xdr:from>
    <xdr:ext cx="469744" cy="259045"/>
    <xdr:sp macro="" textlink="">
      <xdr:nvSpPr>
        <xdr:cNvPr id="116" name="【図書館】&#10;一人当たり面積最大値テキスト">
          <a:extLst>
            <a:ext uri="{FF2B5EF4-FFF2-40B4-BE49-F238E27FC236}">
              <a16:creationId xmlns:a16="http://schemas.microsoft.com/office/drawing/2014/main" id="{ADEBF045-BFA9-41F9-9F9F-394627EF5592}"/>
            </a:ext>
          </a:extLst>
        </xdr:cNvPr>
        <xdr:cNvSpPr txBox="1"/>
      </xdr:nvSpPr>
      <xdr:spPr>
        <a:xfrm>
          <a:off x="10515600" y="571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112776</xdr:rowOff>
    </xdr:from>
    <xdr:to>
      <xdr:col>55</xdr:col>
      <xdr:colOff>88900</xdr:colOff>
      <xdr:row>34</xdr:row>
      <xdr:rowOff>112776</xdr:rowOff>
    </xdr:to>
    <xdr:cxnSp macro="">
      <xdr:nvCxnSpPr>
        <xdr:cNvPr id="117" name="直線コネクタ 116">
          <a:extLst>
            <a:ext uri="{FF2B5EF4-FFF2-40B4-BE49-F238E27FC236}">
              <a16:creationId xmlns:a16="http://schemas.microsoft.com/office/drawing/2014/main" id="{76F9604F-6A39-45D2-A9BA-C33C3121CFE1}"/>
            </a:ext>
          </a:extLst>
        </xdr:cNvPr>
        <xdr:cNvCxnSpPr/>
      </xdr:nvCxnSpPr>
      <xdr:spPr>
        <a:xfrm>
          <a:off x="10388600" y="594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144289</xdr:rowOff>
    </xdr:from>
    <xdr:ext cx="469744" cy="259045"/>
    <xdr:sp macro="" textlink="">
      <xdr:nvSpPr>
        <xdr:cNvPr id="118" name="【図書館】&#10;一人当たり面積平均値テキスト">
          <a:extLst>
            <a:ext uri="{FF2B5EF4-FFF2-40B4-BE49-F238E27FC236}">
              <a16:creationId xmlns:a16="http://schemas.microsoft.com/office/drawing/2014/main" id="{A70BD621-0198-40E5-8BCE-6E4ABE2ABC4F}"/>
            </a:ext>
          </a:extLst>
        </xdr:cNvPr>
        <xdr:cNvSpPr txBox="1"/>
      </xdr:nvSpPr>
      <xdr:spPr>
        <a:xfrm>
          <a:off x="10515600" y="648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xdr:nvSpPr>
        <xdr:cNvPr id="119" name="フローチャート: 判断 118">
          <a:extLst>
            <a:ext uri="{FF2B5EF4-FFF2-40B4-BE49-F238E27FC236}">
              <a16:creationId xmlns:a16="http://schemas.microsoft.com/office/drawing/2014/main" id="{A3490BBB-38E8-4C7C-ACBE-A6F357022556}"/>
            </a:ext>
          </a:extLst>
        </xdr:cNvPr>
        <xdr:cNvSpPr/>
      </xdr:nvSpPr>
      <xdr:spPr>
        <a:xfrm>
          <a:off x="104267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20" name="フローチャート: 判断 119">
          <a:extLst>
            <a:ext uri="{FF2B5EF4-FFF2-40B4-BE49-F238E27FC236}">
              <a16:creationId xmlns:a16="http://schemas.microsoft.com/office/drawing/2014/main" id="{5A2BE313-37CF-419F-9A00-531A61302AE0}"/>
            </a:ext>
          </a:extLst>
        </xdr:cNvPr>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141986</xdr:rowOff>
    </xdr:from>
    <xdr:to>
      <xdr:col>46</xdr:col>
      <xdr:colOff>38100</xdr:colOff>
      <xdr:row>40</xdr:row>
      <xdr:rowOff>72136</xdr:rowOff>
    </xdr:to>
    <xdr:sp macro="" textlink="">
      <xdr:nvSpPr>
        <xdr:cNvPr id="121" name="フローチャート: 判断 120">
          <a:extLst>
            <a:ext uri="{FF2B5EF4-FFF2-40B4-BE49-F238E27FC236}">
              <a16:creationId xmlns:a16="http://schemas.microsoft.com/office/drawing/2014/main" id="{FE59E2B4-8481-4B2B-BCA1-BBDA6A37947D}"/>
            </a:ext>
          </a:extLst>
        </xdr:cNvPr>
        <xdr:cNvSpPr/>
      </xdr:nvSpPr>
      <xdr:spPr>
        <a:xfrm>
          <a:off x="86995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155702</xdr:rowOff>
    </xdr:from>
    <xdr:to>
      <xdr:col>41</xdr:col>
      <xdr:colOff>101600</xdr:colOff>
      <xdr:row>40</xdr:row>
      <xdr:rowOff>85852</xdr:rowOff>
    </xdr:to>
    <xdr:sp macro="" textlink="">
      <xdr:nvSpPr>
        <xdr:cNvPr id="122" name="フローチャート: 判断 121">
          <a:extLst>
            <a:ext uri="{FF2B5EF4-FFF2-40B4-BE49-F238E27FC236}">
              <a16:creationId xmlns:a16="http://schemas.microsoft.com/office/drawing/2014/main" id="{7691F899-15DD-4D6E-A973-F7FD3AB6EBF1}"/>
            </a:ext>
          </a:extLst>
        </xdr:cNvPr>
        <xdr:cNvSpPr/>
      </xdr:nvSpPr>
      <xdr:spPr>
        <a:xfrm>
          <a:off x="78105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128270</xdr:rowOff>
    </xdr:from>
    <xdr:to>
      <xdr:col>36</xdr:col>
      <xdr:colOff>165100</xdr:colOff>
      <xdr:row>40</xdr:row>
      <xdr:rowOff>58420</xdr:rowOff>
    </xdr:to>
    <xdr:sp macro="" textlink="">
      <xdr:nvSpPr>
        <xdr:cNvPr id="123" name="フローチャート: 判断 122">
          <a:extLst>
            <a:ext uri="{FF2B5EF4-FFF2-40B4-BE49-F238E27FC236}">
              <a16:creationId xmlns:a16="http://schemas.microsoft.com/office/drawing/2014/main" id="{8BC370CF-0FAB-4F46-9564-E70A0CFC374A}"/>
            </a:ext>
          </a:extLst>
        </xdr:cNvPr>
        <xdr:cNvSpPr/>
      </xdr:nvSpPr>
      <xdr:spPr>
        <a:xfrm>
          <a:off x="69215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3271728-0C48-442E-9BF2-E778E6E57AF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2591303-F147-486B-8BD3-E70008060F5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14790FF-3044-489C-8887-87A7011F876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DB724F7-28CD-4721-8413-CA3B76AA7AC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8FE9159-4A7A-4D9D-B77D-BC4507845E7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48260</xdr:rowOff>
    </xdr:from>
    <xdr:to>
      <xdr:col>55</xdr:col>
      <xdr:colOff>50800</xdr:colOff>
      <xdr:row>40</xdr:row>
      <xdr:rowOff>149860</xdr:rowOff>
    </xdr:to>
    <xdr:sp macro="" textlink="">
      <xdr:nvSpPr>
        <xdr:cNvPr id="129" name="楕円 128">
          <a:extLst>
            <a:ext uri="{FF2B5EF4-FFF2-40B4-BE49-F238E27FC236}">
              <a16:creationId xmlns:a16="http://schemas.microsoft.com/office/drawing/2014/main" id="{D07D9B0A-34EB-4481-AA0B-ACE2332F0D3A}"/>
            </a:ext>
          </a:extLst>
        </xdr:cNvPr>
        <xdr:cNvSpPr/>
      </xdr:nvSpPr>
      <xdr:spPr>
        <a:xfrm>
          <a:off x="10426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26687</xdr:rowOff>
    </xdr:from>
    <xdr:ext cx="469744" cy="259045"/>
    <xdr:sp macro="" textlink="">
      <xdr:nvSpPr>
        <xdr:cNvPr id="130" name="【図書館】&#10;一人当たり面積該当値テキスト">
          <a:extLst>
            <a:ext uri="{FF2B5EF4-FFF2-40B4-BE49-F238E27FC236}">
              <a16:creationId xmlns:a16="http://schemas.microsoft.com/office/drawing/2014/main" id="{387166FD-CD2B-4997-AD81-DDCC43AE7641}"/>
            </a:ext>
          </a:extLst>
        </xdr:cNvPr>
        <xdr:cNvSpPr txBox="1"/>
      </xdr:nvSpPr>
      <xdr:spPr>
        <a:xfrm>
          <a:off x="10515600"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52832</xdr:rowOff>
    </xdr:from>
    <xdr:to>
      <xdr:col>50</xdr:col>
      <xdr:colOff>165100</xdr:colOff>
      <xdr:row>40</xdr:row>
      <xdr:rowOff>154432</xdr:rowOff>
    </xdr:to>
    <xdr:sp macro="" textlink="">
      <xdr:nvSpPr>
        <xdr:cNvPr id="131" name="楕円 130">
          <a:extLst>
            <a:ext uri="{FF2B5EF4-FFF2-40B4-BE49-F238E27FC236}">
              <a16:creationId xmlns:a16="http://schemas.microsoft.com/office/drawing/2014/main" id="{078785AA-E32B-4C00-BD20-4D20B67B4C61}"/>
            </a:ext>
          </a:extLst>
        </xdr:cNvPr>
        <xdr:cNvSpPr/>
      </xdr:nvSpPr>
      <xdr:spPr>
        <a:xfrm>
          <a:off x="9588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99060</xdr:rowOff>
    </xdr:from>
    <xdr:to>
      <xdr:col>55</xdr:col>
      <xdr:colOff>0</xdr:colOff>
      <xdr:row>40</xdr:row>
      <xdr:rowOff>103632</xdr:rowOff>
    </xdr:to>
    <xdr:cxnSp macro="">
      <xdr:nvCxnSpPr>
        <xdr:cNvPr id="132" name="直線コネクタ 131">
          <a:extLst>
            <a:ext uri="{FF2B5EF4-FFF2-40B4-BE49-F238E27FC236}">
              <a16:creationId xmlns:a16="http://schemas.microsoft.com/office/drawing/2014/main" id="{27D8C5D3-3A9E-4AE7-9F88-0B70C7050A81}"/>
            </a:ext>
          </a:extLst>
        </xdr:cNvPr>
        <xdr:cNvCxnSpPr/>
      </xdr:nvCxnSpPr>
      <xdr:spPr>
        <a:xfrm flipV="1">
          <a:off x="9639300" y="69570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57404</xdr:rowOff>
    </xdr:from>
    <xdr:to>
      <xdr:col>46</xdr:col>
      <xdr:colOff>38100</xdr:colOff>
      <xdr:row>40</xdr:row>
      <xdr:rowOff>159004</xdr:rowOff>
    </xdr:to>
    <xdr:sp macro="" textlink="">
      <xdr:nvSpPr>
        <xdr:cNvPr id="133" name="楕円 132">
          <a:extLst>
            <a:ext uri="{FF2B5EF4-FFF2-40B4-BE49-F238E27FC236}">
              <a16:creationId xmlns:a16="http://schemas.microsoft.com/office/drawing/2014/main" id="{E6F50EA3-9302-49D3-AF24-917AE0378F6C}"/>
            </a:ext>
          </a:extLst>
        </xdr:cNvPr>
        <xdr:cNvSpPr/>
      </xdr:nvSpPr>
      <xdr:spPr>
        <a:xfrm>
          <a:off x="8699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103632</xdr:rowOff>
    </xdr:from>
    <xdr:to>
      <xdr:col>50</xdr:col>
      <xdr:colOff>114300</xdr:colOff>
      <xdr:row>40</xdr:row>
      <xdr:rowOff>108204</xdr:rowOff>
    </xdr:to>
    <xdr:cxnSp macro="">
      <xdr:nvCxnSpPr>
        <xdr:cNvPr id="134" name="直線コネクタ 133">
          <a:extLst>
            <a:ext uri="{FF2B5EF4-FFF2-40B4-BE49-F238E27FC236}">
              <a16:creationId xmlns:a16="http://schemas.microsoft.com/office/drawing/2014/main" id="{FE7D8566-93BD-420F-928F-A9A7CB8B3B4C}"/>
            </a:ext>
          </a:extLst>
        </xdr:cNvPr>
        <xdr:cNvCxnSpPr/>
      </xdr:nvCxnSpPr>
      <xdr:spPr>
        <a:xfrm flipV="1">
          <a:off x="8750300" y="6961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61976</xdr:rowOff>
    </xdr:from>
    <xdr:to>
      <xdr:col>41</xdr:col>
      <xdr:colOff>101600</xdr:colOff>
      <xdr:row>40</xdr:row>
      <xdr:rowOff>163576</xdr:rowOff>
    </xdr:to>
    <xdr:sp macro="" textlink="">
      <xdr:nvSpPr>
        <xdr:cNvPr id="135" name="楕円 134">
          <a:extLst>
            <a:ext uri="{FF2B5EF4-FFF2-40B4-BE49-F238E27FC236}">
              <a16:creationId xmlns:a16="http://schemas.microsoft.com/office/drawing/2014/main" id="{75206FBA-F364-4EF0-83DC-465476333725}"/>
            </a:ext>
          </a:extLst>
        </xdr:cNvPr>
        <xdr:cNvSpPr/>
      </xdr:nvSpPr>
      <xdr:spPr>
        <a:xfrm>
          <a:off x="7810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108204</xdr:rowOff>
    </xdr:from>
    <xdr:to>
      <xdr:col>45</xdr:col>
      <xdr:colOff>177800</xdr:colOff>
      <xdr:row>40</xdr:row>
      <xdr:rowOff>112776</xdr:rowOff>
    </xdr:to>
    <xdr:cxnSp macro="">
      <xdr:nvCxnSpPr>
        <xdr:cNvPr id="136" name="直線コネクタ 135">
          <a:extLst>
            <a:ext uri="{FF2B5EF4-FFF2-40B4-BE49-F238E27FC236}">
              <a16:creationId xmlns:a16="http://schemas.microsoft.com/office/drawing/2014/main" id="{353CF73E-59AF-4A40-86CD-DE691D538104}"/>
            </a:ext>
          </a:extLst>
        </xdr:cNvPr>
        <xdr:cNvCxnSpPr/>
      </xdr:nvCxnSpPr>
      <xdr:spPr>
        <a:xfrm flipV="1">
          <a:off x="7861300" y="696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37" name="楕円 136">
          <a:extLst>
            <a:ext uri="{FF2B5EF4-FFF2-40B4-BE49-F238E27FC236}">
              <a16:creationId xmlns:a16="http://schemas.microsoft.com/office/drawing/2014/main" id="{078CDD7D-5EE6-4C38-935B-65BCEFC76CFD}"/>
            </a:ext>
          </a:extLst>
        </xdr:cNvPr>
        <xdr:cNvSpPr/>
      </xdr:nvSpPr>
      <xdr:spPr>
        <a:xfrm>
          <a:off x="6921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112776</xdr:rowOff>
    </xdr:from>
    <xdr:to>
      <xdr:col>41</xdr:col>
      <xdr:colOff>50800</xdr:colOff>
      <xdr:row>40</xdr:row>
      <xdr:rowOff>117348</xdr:rowOff>
    </xdr:to>
    <xdr:cxnSp macro="">
      <xdr:nvCxnSpPr>
        <xdr:cNvPr id="138" name="直線コネクタ 137">
          <a:extLst>
            <a:ext uri="{FF2B5EF4-FFF2-40B4-BE49-F238E27FC236}">
              <a16:creationId xmlns:a16="http://schemas.microsoft.com/office/drawing/2014/main" id="{165EAB0D-1FD6-4E28-A962-EAA43AB9C431}"/>
            </a:ext>
          </a:extLst>
        </xdr:cNvPr>
        <xdr:cNvCxnSpPr/>
      </xdr:nvCxnSpPr>
      <xdr:spPr>
        <a:xfrm flipV="1">
          <a:off x="6972300" y="6970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81805</xdr:rowOff>
    </xdr:from>
    <xdr:ext cx="469744" cy="259045"/>
    <xdr:sp macro="" textlink="">
      <xdr:nvSpPr>
        <xdr:cNvPr id="139" name="n_1aveValue【図書館】&#10;一人当たり面積">
          <a:extLst>
            <a:ext uri="{FF2B5EF4-FFF2-40B4-BE49-F238E27FC236}">
              <a16:creationId xmlns:a16="http://schemas.microsoft.com/office/drawing/2014/main" id="{E3D9B461-1D7C-432A-A707-674E645B5A55}"/>
            </a:ext>
          </a:extLst>
        </xdr:cNvPr>
        <xdr:cNvSpPr txBox="1"/>
      </xdr:nvSpPr>
      <xdr:spPr>
        <a:xfrm>
          <a:off x="9391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88663</xdr:rowOff>
    </xdr:from>
    <xdr:ext cx="469744" cy="259045"/>
    <xdr:sp macro="" textlink="">
      <xdr:nvSpPr>
        <xdr:cNvPr id="140" name="n_2aveValue【図書館】&#10;一人当たり面積">
          <a:extLst>
            <a:ext uri="{FF2B5EF4-FFF2-40B4-BE49-F238E27FC236}">
              <a16:creationId xmlns:a16="http://schemas.microsoft.com/office/drawing/2014/main" id="{27F3D403-E20D-4AED-873F-966278F8C9F4}"/>
            </a:ext>
          </a:extLst>
        </xdr:cNvPr>
        <xdr:cNvSpPr txBox="1"/>
      </xdr:nvSpPr>
      <xdr:spPr>
        <a:xfrm>
          <a:off x="8515427" y="66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102379</xdr:rowOff>
    </xdr:from>
    <xdr:ext cx="469744" cy="259045"/>
    <xdr:sp macro="" textlink="">
      <xdr:nvSpPr>
        <xdr:cNvPr id="141" name="n_3aveValue【図書館】&#10;一人当たり面積">
          <a:extLst>
            <a:ext uri="{FF2B5EF4-FFF2-40B4-BE49-F238E27FC236}">
              <a16:creationId xmlns:a16="http://schemas.microsoft.com/office/drawing/2014/main" id="{582C82B6-6034-4019-A009-3F5C3522DD07}"/>
            </a:ext>
          </a:extLst>
        </xdr:cNvPr>
        <xdr:cNvSpPr txBox="1"/>
      </xdr:nvSpPr>
      <xdr:spPr>
        <a:xfrm>
          <a:off x="7626427"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74947</xdr:rowOff>
    </xdr:from>
    <xdr:ext cx="469744" cy="259045"/>
    <xdr:sp macro="" textlink="">
      <xdr:nvSpPr>
        <xdr:cNvPr id="142" name="n_4aveValue【図書館】&#10;一人当たり面積">
          <a:extLst>
            <a:ext uri="{FF2B5EF4-FFF2-40B4-BE49-F238E27FC236}">
              <a16:creationId xmlns:a16="http://schemas.microsoft.com/office/drawing/2014/main" id="{5337E2E2-634B-462A-B718-00E3E8843FFB}"/>
            </a:ext>
          </a:extLst>
        </xdr:cNvPr>
        <xdr:cNvSpPr txBox="1"/>
      </xdr:nvSpPr>
      <xdr:spPr>
        <a:xfrm>
          <a:off x="6737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145559</xdr:rowOff>
    </xdr:from>
    <xdr:ext cx="469744" cy="259045"/>
    <xdr:sp macro="" textlink="">
      <xdr:nvSpPr>
        <xdr:cNvPr id="143" name="n_1mainValue【図書館】&#10;一人当たり面積">
          <a:extLst>
            <a:ext uri="{FF2B5EF4-FFF2-40B4-BE49-F238E27FC236}">
              <a16:creationId xmlns:a16="http://schemas.microsoft.com/office/drawing/2014/main" id="{25F9F979-AB47-4111-B223-A04074BAE247}"/>
            </a:ext>
          </a:extLst>
        </xdr:cNvPr>
        <xdr:cNvSpPr txBox="1"/>
      </xdr:nvSpPr>
      <xdr:spPr>
        <a:xfrm>
          <a:off x="93917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150131</xdr:rowOff>
    </xdr:from>
    <xdr:ext cx="469744" cy="259045"/>
    <xdr:sp macro="" textlink="">
      <xdr:nvSpPr>
        <xdr:cNvPr id="144" name="n_2mainValue【図書館】&#10;一人当たり面積">
          <a:extLst>
            <a:ext uri="{FF2B5EF4-FFF2-40B4-BE49-F238E27FC236}">
              <a16:creationId xmlns:a16="http://schemas.microsoft.com/office/drawing/2014/main" id="{96DB117C-E5F8-4CFC-B6F0-E3193EFDED00}"/>
            </a:ext>
          </a:extLst>
        </xdr:cNvPr>
        <xdr:cNvSpPr txBox="1"/>
      </xdr:nvSpPr>
      <xdr:spPr>
        <a:xfrm>
          <a:off x="85154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154703</xdr:rowOff>
    </xdr:from>
    <xdr:ext cx="469744" cy="259045"/>
    <xdr:sp macro="" textlink="">
      <xdr:nvSpPr>
        <xdr:cNvPr id="145" name="n_3mainValue【図書館】&#10;一人当たり面積">
          <a:extLst>
            <a:ext uri="{FF2B5EF4-FFF2-40B4-BE49-F238E27FC236}">
              <a16:creationId xmlns:a16="http://schemas.microsoft.com/office/drawing/2014/main" id="{9B19AD21-5B88-4DB7-9938-44373CEFE8F7}"/>
            </a:ext>
          </a:extLst>
        </xdr:cNvPr>
        <xdr:cNvSpPr txBox="1"/>
      </xdr:nvSpPr>
      <xdr:spPr>
        <a:xfrm>
          <a:off x="76264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159275</xdr:rowOff>
    </xdr:from>
    <xdr:ext cx="469744" cy="259045"/>
    <xdr:sp macro="" textlink="">
      <xdr:nvSpPr>
        <xdr:cNvPr id="146" name="n_4mainValue【図書館】&#10;一人当たり面積">
          <a:extLst>
            <a:ext uri="{FF2B5EF4-FFF2-40B4-BE49-F238E27FC236}">
              <a16:creationId xmlns:a16="http://schemas.microsoft.com/office/drawing/2014/main" id="{82CCBD37-1A36-4227-B07E-539DBAB0C261}"/>
            </a:ext>
          </a:extLst>
        </xdr:cNvPr>
        <xdr:cNvSpPr txBox="1"/>
      </xdr:nvSpPr>
      <xdr:spPr>
        <a:xfrm>
          <a:off x="6737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8D8A9870-C38C-4754-92B5-1EB361D174B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7ED4564D-72BC-477B-BB94-DBE71C3F3DE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2D538EA7-765F-4044-BF12-145E47882EF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9A1D4492-A4A6-4D06-9E2E-BE160BFB101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F748F0AE-6C44-405A-B325-62325C1934A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F0331F10-03BC-4E2F-A6BE-F715F06D62F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920422B8-2991-46D2-8D9C-B1857925B0E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E1A49EF9-7C94-4999-9DCD-36F1C013FDD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94038CC6-7D3A-4C7B-AB83-7B223ED02F0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D41E4992-E257-48C6-9129-3A159120B37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30DD259E-D81F-4AB5-94D7-C04D9026517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F3189412-593B-46A9-A1EA-500B540CB1A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D9318CE8-32F6-4114-8A43-1C06F9B9C146}"/>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CB2F7441-A946-4589-94BC-24478DAA886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9644B149-D90A-4043-A108-EF46BA77ED3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DAC0DC47-6152-4042-982F-F77FE05E852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D13FC0B6-3858-400F-A5A6-030D147EB5F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F66435E8-EC13-45AF-8E85-5BA3BAB9455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7FF9992E-B276-4E84-AFC5-F4A9D5814A0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2BE8B0ED-DD08-4C41-BDC6-9AB3F56ECE8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A2EB11D9-E95E-45D9-8C60-824A8545FBF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A8250810-8FB9-487B-AEE9-E9AD884E7BF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7F6B1E8F-3B5B-44A7-8CF4-5F763DD8318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1759B7D4-4653-4504-8614-9D49D1B848A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33426E95-AF5B-4771-AF12-966DBDE792FC}"/>
            </a:ext>
          </a:extLst>
        </xdr:cNvPr>
        <xdr:cNvCxnSpPr/>
      </xdr:nvCxnSpPr>
      <xdr:spPr>
        <a:xfrm flipV="1">
          <a:off x="4634865" y="967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BB3B8FBE-D0F8-45F9-BE5C-D777E53F24CB}"/>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DAECCF7F-3DD3-4988-9395-4165E1FD2293}"/>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964E73AE-799C-43BB-A856-CAD28E4DD750}"/>
            </a:ext>
          </a:extLst>
        </xdr:cNvPr>
        <xdr:cNvSpPr txBox="1"/>
      </xdr:nvSpPr>
      <xdr:spPr>
        <a:xfrm>
          <a:off x="4673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75" name="直線コネクタ 174">
          <a:extLst>
            <a:ext uri="{FF2B5EF4-FFF2-40B4-BE49-F238E27FC236}">
              <a16:creationId xmlns:a16="http://schemas.microsoft.com/office/drawing/2014/main" id="{6FD1C15F-731A-4C79-9943-CB55DEE42FAE}"/>
            </a:ext>
          </a:extLst>
        </xdr:cNvPr>
        <xdr:cNvCxnSpPr/>
      </xdr:nvCxnSpPr>
      <xdr:spPr>
        <a:xfrm>
          <a:off x="4546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42E4E4C9-A75C-4BD2-A378-05B6E51B00D2}"/>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7" name="フローチャート: 判断 176">
          <a:extLst>
            <a:ext uri="{FF2B5EF4-FFF2-40B4-BE49-F238E27FC236}">
              <a16:creationId xmlns:a16="http://schemas.microsoft.com/office/drawing/2014/main" id="{9B6A91F3-C64B-4CA4-AF1A-2E69BA59D3EF}"/>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178" name="フローチャート: 判断 177">
          <a:extLst>
            <a:ext uri="{FF2B5EF4-FFF2-40B4-BE49-F238E27FC236}">
              <a16:creationId xmlns:a16="http://schemas.microsoft.com/office/drawing/2014/main" id="{0F09C2C9-ACBE-4143-B1DE-845DDCE00B00}"/>
            </a:ext>
          </a:extLst>
        </xdr:cNvPr>
        <xdr:cNvSpPr/>
      </xdr:nvSpPr>
      <xdr:spPr>
        <a:xfrm>
          <a:off x="3746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137795</xdr:rowOff>
    </xdr:from>
    <xdr:to>
      <xdr:col>15</xdr:col>
      <xdr:colOff>101600</xdr:colOff>
      <xdr:row>61</xdr:row>
      <xdr:rowOff>67945</xdr:rowOff>
    </xdr:to>
    <xdr:sp macro="" textlink="">
      <xdr:nvSpPr>
        <xdr:cNvPr id="179" name="フローチャート: 判断 178">
          <a:extLst>
            <a:ext uri="{FF2B5EF4-FFF2-40B4-BE49-F238E27FC236}">
              <a16:creationId xmlns:a16="http://schemas.microsoft.com/office/drawing/2014/main" id="{377A636F-95BF-430F-81F8-3571986089F0}"/>
            </a:ext>
          </a:extLst>
        </xdr:cNvPr>
        <xdr:cNvSpPr/>
      </xdr:nvSpPr>
      <xdr:spPr>
        <a:xfrm>
          <a:off x="2857500" y="1042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111125</xdr:rowOff>
    </xdr:from>
    <xdr:to>
      <xdr:col>10</xdr:col>
      <xdr:colOff>165100</xdr:colOff>
      <xdr:row>61</xdr:row>
      <xdr:rowOff>41275</xdr:rowOff>
    </xdr:to>
    <xdr:sp macro="" textlink="">
      <xdr:nvSpPr>
        <xdr:cNvPr id="180" name="フローチャート: 判断 179">
          <a:extLst>
            <a:ext uri="{FF2B5EF4-FFF2-40B4-BE49-F238E27FC236}">
              <a16:creationId xmlns:a16="http://schemas.microsoft.com/office/drawing/2014/main" id="{7756A23F-3D4D-407E-8D3A-0F5306F116A3}"/>
            </a:ext>
          </a:extLst>
        </xdr:cNvPr>
        <xdr:cNvSpPr/>
      </xdr:nvSpPr>
      <xdr:spPr>
        <a:xfrm>
          <a:off x="1968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78740</xdr:rowOff>
    </xdr:from>
    <xdr:to>
      <xdr:col>6</xdr:col>
      <xdr:colOff>38100</xdr:colOff>
      <xdr:row>61</xdr:row>
      <xdr:rowOff>8890</xdr:rowOff>
    </xdr:to>
    <xdr:sp macro="" textlink="">
      <xdr:nvSpPr>
        <xdr:cNvPr id="181" name="フローチャート: 判断 180">
          <a:extLst>
            <a:ext uri="{FF2B5EF4-FFF2-40B4-BE49-F238E27FC236}">
              <a16:creationId xmlns:a16="http://schemas.microsoft.com/office/drawing/2014/main" id="{5405CFCE-B1C9-4207-96A7-B25BAFF65281}"/>
            </a:ext>
          </a:extLst>
        </xdr:cNvPr>
        <xdr:cNvSpPr/>
      </xdr:nvSpPr>
      <xdr:spPr>
        <a:xfrm>
          <a:off x="1079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A73D0AB-3AC9-4DB7-9697-F44D52400BE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0EAE7A0-B826-41C2-92C3-7C756E459C6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F38B624-3573-4ED1-A41B-BC86498F145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59FCF55-4412-441C-878D-E90D170CE7F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29283BF-03E0-404E-BD02-13CD12C2505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6350</xdr:rowOff>
    </xdr:from>
    <xdr:to>
      <xdr:col>24</xdr:col>
      <xdr:colOff>114300</xdr:colOff>
      <xdr:row>63</xdr:row>
      <xdr:rowOff>107950</xdr:rowOff>
    </xdr:to>
    <xdr:sp macro="" textlink="">
      <xdr:nvSpPr>
        <xdr:cNvPr id="187" name="楕円 186">
          <a:extLst>
            <a:ext uri="{FF2B5EF4-FFF2-40B4-BE49-F238E27FC236}">
              <a16:creationId xmlns:a16="http://schemas.microsoft.com/office/drawing/2014/main" id="{6AEE43E7-4C78-4EB1-817D-267C18D7F2E6}"/>
            </a:ext>
          </a:extLst>
        </xdr:cNvPr>
        <xdr:cNvSpPr/>
      </xdr:nvSpPr>
      <xdr:spPr>
        <a:xfrm>
          <a:off x="4584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156227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D07AF9F7-AFB9-46F9-95FA-2E8AB938323B}"/>
            </a:ext>
          </a:extLst>
        </xdr:cNvPr>
        <xdr:cNvSpPr txBox="1"/>
      </xdr:nvSpPr>
      <xdr:spPr>
        <a:xfrm>
          <a:off x="4673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132080</xdr:rowOff>
    </xdr:from>
    <xdr:to>
      <xdr:col>20</xdr:col>
      <xdr:colOff>38100</xdr:colOff>
      <xdr:row>63</xdr:row>
      <xdr:rowOff>62230</xdr:rowOff>
    </xdr:to>
    <xdr:sp macro="" textlink="">
      <xdr:nvSpPr>
        <xdr:cNvPr id="189" name="楕円 188">
          <a:extLst>
            <a:ext uri="{FF2B5EF4-FFF2-40B4-BE49-F238E27FC236}">
              <a16:creationId xmlns:a16="http://schemas.microsoft.com/office/drawing/2014/main" id="{526B029F-C365-450C-9F03-4717E3FB52F6}"/>
            </a:ext>
          </a:extLst>
        </xdr:cNvPr>
        <xdr:cNvSpPr/>
      </xdr:nvSpPr>
      <xdr:spPr>
        <a:xfrm>
          <a:off x="3746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11430</xdr:rowOff>
    </xdr:from>
    <xdr:to>
      <xdr:col>24</xdr:col>
      <xdr:colOff>63500</xdr:colOff>
      <xdr:row>63</xdr:row>
      <xdr:rowOff>57150</xdr:rowOff>
    </xdr:to>
    <xdr:cxnSp macro="">
      <xdr:nvCxnSpPr>
        <xdr:cNvPr id="190" name="直線コネクタ 189">
          <a:extLst>
            <a:ext uri="{FF2B5EF4-FFF2-40B4-BE49-F238E27FC236}">
              <a16:creationId xmlns:a16="http://schemas.microsoft.com/office/drawing/2014/main" id="{1BC852AD-1525-4230-BA58-0146B64F5E95}"/>
            </a:ext>
          </a:extLst>
        </xdr:cNvPr>
        <xdr:cNvCxnSpPr/>
      </xdr:nvCxnSpPr>
      <xdr:spPr>
        <a:xfrm>
          <a:off x="3797300" y="10812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73025</xdr:rowOff>
    </xdr:from>
    <xdr:to>
      <xdr:col>15</xdr:col>
      <xdr:colOff>101600</xdr:colOff>
      <xdr:row>63</xdr:row>
      <xdr:rowOff>3175</xdr:rowOff>
    </xdr:to>
    <xdr:sp macro="" textlink="">
      <xdr:nvSpPr>
        <xdr:cNvPr id="191" name="楕円 190">
          <a:extLst>
            <a:ext uri="{FF2B5EF4-FFF2-40B4-BE49-F238E27FC236}">
              <a16:creationId xmlns:a16="http://schemas.microsoft.com/office/drawing/2014/main" id="{A19EA84B-A44F-4AA6-84E1-7FCB2AEFD89F}"/>
            </a:ext>
          </a:extLst>
        </xdr:cNvPr>
        <xdr:cNvSpPr/>
      </xdr:nvSpPr>
      <xdr:spPr>
        <a:xfrm>
          <a:off x="2857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123825</xdr:rowOff>
    </xdr:from>
    <xdr:to>
      <xdr:col>19</xdr:col>
      <xdr:colOff>177800</xdr:colOff>
      <xdr:row>63</xdr:row>
      <xdr:rowOff>11430</xdr:rowOff>
    </xdr:to>
    <xdr:cxnSp macro="">
      <xdr:nvCxnSpPr>
        <xdr:cNvPr id="192" name="直線コネクタ 191">
          <a:extLst>
            <a:ext uri="{FF2B5EF4-FFF2-40B4-BE49-F238E27FC236}">
              <a16:creationId xmlns:a16="http://schemas.microsoft.com/office/drawing/2014/main" id="{6222E116-D84A-4DE5-B930-081DD36C07F5}"/>
            </a:ext>
          </a:extLst>
        </xdr:cNvPr>
        <xdr:cNvCxnSpPr/>
      </xdr:nvCxnSpPr>
      <xdr:spPr>
        <a:xfrm>
          <a:off x="2908300" y="1075372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25400</xdr:rowOff>
    </xdr:from>
    <xdr:to>
      <xdr:col>10</xdr:col>
      <xdr:colOff>165100</xdr:colOff>
      <xdr:row>62</xdr:row>
      <xdr:rowOff>127000</xdr:rowOff>
    </xdr:to>
    <xdr:sp macro="" textlink="">
      <xdr:nvSpPr>
        <xdr:cNvPr id="193" name="楕円 192">
          <a:extLst>
            <a:ext uri="{FF2B5EF4-FFF2-40B4-BE49-F238E27FC236}">
              <a16:creationId xmlns:a16="http://schemas.microsoft.com/office/drawing/2014/main" id="{F934C8EA-30B9-43E2-9F68-CE1E6A24E26E}"/>
            </a:ext>
          </a:extLst>
        </xdr:cNvPr>
        <xdr:cNvSpPr/>
      </xdr:nvSpPr>
      <xdr:spPr>
        <a:xfrm>
          <a:off x="1968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76200</xdr:rowOff>
    </xdr:from>
    <xdr:to>
      <xdr:col>15</xdr:col>
      <xdr:colOff>50800</xdr:colOff>
      <xdr:row>62</xdr:row>
      <xdr:rowOff>123825</xdr:rowOff>
    </xdr:to>
    <xdr:cxnSp macro="">
      <xdr:nvCxnSpPr>
        <xdr:cNvPr id="194" name="直線コネクタ 193">
          <a:extLst>
            <a:ext uri="{FF2B5EF4-FFF2-40B4-BE49-F238E27FC236}">
              <a16:creationId xmlns:a16="http://schemas.microsoft.com/office/drawing/2014/main" id="{8A0DE6E5-3786-4EE7-9231-6183F58DD878}"/>
            </a:ext>
          </a:extLst>
        </xdr:cNvPr>
        <xdr:cNvCxnSpPr/>
      </xdr:nvCxnSpPr>
      <xdr:spPr>
        <a:xfrm>
          <a:off x="2019300" y="107061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158750</xdr:rowOff>
    </xdr:from>
    <xdr:to>
      <xdr:col>6</xdr:col>
      <xdr:colOff>38100</xdr:colOff>
      <xdr:row>62</xdr:row>
      <xdr:rowOff>88900</xdr:rowOff>
    </xdr:to>
    <xdr:sp macro="" textlink="">
      <xdr:nvSpPr>
        <xdr:cNvPr id="195" name="楕円 194">
          <a:extLst>
            <a:ext uri="{FF2B5EF4-FFF2-40B4-BE49-F238E27FC236}">
              <a16:creationId xmlns:a16="http://schemas.microsoft.com/office/drawing/2014/main" id="{604E4E21-15DE-4B8D-9AE7-EC8D04525F0E}"/>
            </a:ext>
          </a:extLst>
        </xdr:cNvPr>
        <xdr:cNvSpPr/>
      </xdr:nvSpPr>
      <xdr:spPr>
        <a:xfrm>
          <a:off x="1079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38100</xdr:rowOff>
    </xdr:from>
    <xdr:to>
      <xdr:col>10</xdr:col>
      <xdr:colOff>114300</xdr:colOff>
      <xdr:row>62</xdr:row>
      <xdr:rowOff>76200</xdr:rowOff>
    </xdr:to>
    <xdr:cxnSp macro="">
      <xdr:nvCxnSpPr>
        <xdr:cNvPr id="196" name="直線コネクタ 195">
          <a:extLst>
            <a:ext uri="{FF2B5EF4-FFF2-40B4-BE49-F238E27FC236}">
              <a16:creationId xmlns:a16="http://schemas.microsoft.com/office/drawing/2014/main" id="{402F0171-34F3-47A5-AC90-5BE684D1C765}"/>
            </a:ext>
          </a:extLst>
        </xdr:cNvPr>
        <xdr:cNvCxnSpPr/>
      </xdr:nvCxnSpPr>
      <xdr:spPr>
        <a:xfrm>
          <a:off x="1130300" y="1066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63517</xdr:rowOff>
    </xdr:from>
    <xdr:ext cx="405111" cy="259045"/>
    <xdr:sp macro="" textlink="">
      <xdr:nvSpPr>
        <xdr:cNvPr id="197" name="n_1aveValue【体育館・プール】&#10;有形固定資産減価償却率">
          <a:extLst>
            <a:ext uri="{FF2B5EF4-FFF2-40B4-BE49-F238E27FC236}">
              <a16:creationId xmlns:a16="http://schemas.microsoft.com/office/drawing/2014/main" id="{D2D9BE97-A47E-41AC-B44F-E77910FB9215}"/>
            </a:ext>
          </a:extLst>
        </xdr:cNvPr>
        <xdr:cNvSpPr txBox="1"/>
      </xdr:nvSpPr>
      <xdr:spPr>
        <a:xfrm>
          <a:off x="3582044"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84472</xdr:rowOff>
    </xdr:from>
    <xdr:ext cx="405111" cy="259045"/>
    <xdr:sp macro="" textlink="">
      <xdr:nvSpPr>
        <xdr:cNvPr id="198" name="n_2aveValue【体育館・プール】&#10;有形固定資産減価償却率">
          <a:extLst>
            <a:ext uri="{FF2B5EF4-FFF2-40B4-BE49-F238E27FC236}">
              <a16:creationId xmlns:a16="http://schemas.microsoft.com/office/drawing/2014/main" id="{5E6A7AAC-876E-42B8-9EEC-2D71E060D4C4}"/>
            </a:ext>
          </a:extLst>
        </xdr:cNvPr>
        <xdr:cNvSpPr txBox="1"/>
      </xdr:nvSpPr>
      <xdr:spPr>
        <a:xfrm>
          <a:off x="2705744" y="1020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57802</xdr:rowOff>
    </xdr:from>
    <xdr:ext cx="405111" cy="259045"/>
    <xdr:sp macro="" textlink="">
      <xdr:nvSpPr>
        <xdr:cNvPr id="199" name="n_3aveValue【体育館・プール】&#10;有形固定資産減価償却率">
          <a:extLst>
            <a:ext uri="{FF2B5EF4-FFF2-40B4-BE49-F238E27FC236}">
              <a16:creationId xmlns:a16="http://schemas.microsoft.com/office/drawing/2014/main" id="{A41DDBC5-65B0-48C4-A1D6-4C8B0CEC4569}"/>
            </a:ext>
          </a:extLst>
        </xdr:cNvPr>
        <xdr:cNvSpPr txBox="1"/>
      </xdr:nvSpPr>
      <xdr:spPr>
        <a:xfrm>
          <a:off x="1816744" y="1017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25417</xdr:rowOff>
    </xdr:from>
    <xdr:ext cx="405111" cy="259045"/>
    <xdr:sp macro="" textlink="">
      <xdr:nvSpPr>
        <xdr:cNvPr id="200" name="n_4aveValue【体育館・プール】&#10;有形固定資産減価償却率">
          <a:extLst>
            <a:ext uri="{FF2B5EF4-FFF2-40B4-BE49-F238E27FC236}">
              <a16:creationId xmlns:a16="http://schemas.microsoft.com/office/drawing/2014/main" id="{2A901E30-2A39-45A6-85C8-63DA56A11587}"/>
            </a:ext>
          </a:extLst>
        </xdr:cNvPr>
        <xdr:cNvSpPr txBox="1"/>
      </xdr:nvSpPr>
      <xdr:spPr>
        <a:xfrm>
          <a:off x="927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53357</xdr:rowOff>
    </xdr:from>
    <xdr:ext cx="405111" cy="259045"/>
    <xdr:sp macro="" textlink="">
      <xdr:nvSpPr>
        <xdr:cNvPr id="201" name="n_1mainValue【体育館・プール】&#10;有形固定資産減価償却率">
          <a:extLst>
            <a:ext uri="{FF2B5EF4-FFF2-40B4-BE49-F238E27FC236}">
              <a16:creationId xmlns:a16="http://schemas.microsoft.com/office/drawing/2014/main" id="{104E0B5F-6441-49CD-9A42-20CF7865D320}"/>
            </a:ext>
          </a:extLst>
        </xdr:cNvPr>
        <xdr:cNvSpPr txBox="1"/>
      </xdr:nvSpPr>
      <xdr:spPr>
        <a:xfrm>
          <a:off x="35820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165752</xdr:rowOff>
    </xdr:from>
    <xdr:ext cx="405111" cy="259045"/>
    <xdr:sp macro="" textlink="">
      <xdr:nvSpPr>
        <xdr:cNvPr id="202" name="n_2mainValue【体育館・プール】&#10;有形固定資産減価償却率">
          <a:extLst>
            <a:ext uri="{FF2B5EF4-FFF2-40B4-BE49-F238E27FC236}">
              <a16:creationId xmlns:a16="http://schemas.microsoft.com/office/drawing/2014/main" id="{B9BDAE94-C081-4346-888D-701207E8E624}"/>
            </a:ext>
          </a:extLst>
        </xdr:cNvPr>
        <xdr:cNvSpPr txBox="1"/>
      </xdr:nvSpPr>
      <xdr:spPr>
        <a:xfrm>
          <a:off x="27057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118127</xdr:rowOff>
    </xdr:from>
    <xdr:ext cx="405111" cy="259045"/>
    <xdr:sp macro="" textlink="">
      <xdr:nvSpPr>
        <xdr:cNvPr id="203" name="n_3mainValue【体育館・プール】&#10;有形固定資産減価償却率">
          <a:extLst>
            <a:ext uri="{FF2B5EF4-FFF2-40B4-BE49-F238E27FC236}">
              <a16:creationId xmlns:a16="http://schemas.microsoft.com/office/drawing/2014/main" id="{6FB25109-3DD0-4E4A-9D66-A97884EAFC0C}"/>
            </a:ext>
          </a:extLst>
        </xdr:cNvPr>
        <xdr:cNvSpPr txBox="1"/>
      </xdr:nvSpPr>
      <xdr:spPr>
        <a:xfrm>
          <a:off x="1816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80027</xdr:rowOff>
    </xdr:from>
    <xdr:ext cx="405111" cy="259045"/>
    <xdr:sp macro="" textlink="">
      <xdr:nvSpPr>
        <xdr:cNvPr id="204" name="n_4mainValue【体育館・プール】&#10;有形固定資産減価償却率">
          <a:extLst>
            <a:ext uri="{FF2B5EF4-FFF2-40B4-BE49-F238E27FC236}">
              <a16:creationId xmlns:a16="http://schemas.microsoft.com/office/drawing/2014/main" id="{2F55B5C4-5D9B-4DE6-AED7-E9F3AD502C61}"/>
            </a:ext>
          </a:extLst>
        </xdr:cNvPr>
        <xdr:cNvSpPr txBox="1"/>
      </xdr:nvSpPr>
      <xdr:spPr>
        <a:xfrm>
          <a:off x="927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46033618-EE2A-4B14-B8DD-A905D7D0D70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6BECE2E7-5CFD-43DD-96B8-39B4D2B9277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CC28D2F0-0112-4D74-83B8-04AD77B56F2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67A3A7B6-F92B-43AE-BD9E-CE7DEB496BF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AE1A0863-4A82-4598-A112-E6B251C2B03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5107527D-F1D0-41E1-B522-92522F5BEB6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ADC358F8-AAC9-4E99-B5C0-27338E7FD52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ABD9EEAA-BDD5-4E05-AC98-BC31844B88B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938CB2CA-DB5C-49E4-A9AC-FA71383B034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8C3510F7-B134-4628-973F-0E138806B5C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D9C9C07D-33DE-4F1B-A644-2C6DB8CABEA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1976F675-AE3C-429D-AE7A-8F58399B959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67E8A255-4735-47BB-842F-2061BC72FF0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6E04776B-5026-470E-B63B-644E274FEC89}"/>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49230A59-E89D-4BD1-A8C0-CB929D1F778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8D624948-B1E1-4B93-9B40-6CB2F3C51EA9}"/>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EE123D65-528F-49CC-A6CF-BA5A1CA66075}"/>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7878BDD2-AAAD-432B-8EE2-90A9D6F1DF23}"/>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AC587E7C-0B4D-475C-B50B-5FD23978E77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0046374C-92DB-482F-BD52-50E3F46E3A7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92FF291B-4236-455D-A673-D6847EBA72E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226" name="直線コネクタ 225">
          <a:extLst>
            <a:ext uri="{FF2B5EF4-FFF2-40B4-BE49-F238E27FC236}">
              <a16:creationId xmlns:a16="http://schemas.microsoft.com/office/drawing/2014/main" id="{ECD75FF2-8B8D-4E92-AE96-04A12375A05B}"/>
            </a:ext>
          </a:extLst>
        </xdr:cNvPr>
        <xdr:cNvCxnSpPr/>
      </xdr:nvCxnSpPr>
      <xdr:spPr>
        <a:xfrm flipV="1">
          <a:off x="10476865" y="9502445"/>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227" name="【体育館・プール】&#10;一人当たり面積最小値テキスト">
          <a:extLst>
            <a:ext uri="{FF2B5EF4-FFF2-40B4-BE49-F238E27FC236}">
              <a16:creationId xmlns:a16="http://schemas.microsoft.com/office/drawing/2014/main" id="{8E51F1D8-6964-4759-88CF-10B752E5A7BF}"/>
            </a:ext>
          </a:extLst>
        </xdr:cNvPr>
        <xdr:cNvSpPr txBox="1"/>
      </xdr:nvSpPr>
      <xdr:spPr>
        <a:xfrm>
          <a:off x="10515600" y="109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228" name="直線コネクタ 227">
          <a:extLst>
            <a:ext uri="{FF2B5EF4-FFF2-40B4-BE49-F238E27FC236}">
              <a16:creationId xmlns:a16="http://schemas.microsoft.com/office/drawing/2014/main" id="{1C224CC1-7C08-48AC-8497-A48A38497545}"/>
            </a:ext>
          </a:extLst>
        </xdr:cNvPr>
        <xdr:cNvCxnSpPr/>
      </xdr:nvCxnSpPr>
      <xdr:spPr>
        <a:xfrm>
          <a:off x="10388600" y="1090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229" name="【体育館・プール】&#10;一人当たり面積最大値テキスト">
          <a:extLst>
            <a:ext uri="{FF2B5EF4-FFF2-40B4-BE49-F238E27FC236}">
              <a16:creationId xmlns:a16="http://schemas.microsoft.com/office/drawing/2014/main" id="{2B7FBDC1-1FD8-4650-8FFD-AC5EB47C73C1}"/>
            </a:ext>
          </a:extLst>
        </xdr:cNvPr>
        <xdr:cNvSpPr txBox="1"/>
      </xdr:nvSpPr>
      <xdr:spPr>
        <a:xfrm>
          <a:off x="10515600" y="927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230" name="直線コネクタ 229">
          <a:extLst>
            <a:ext uri="{FF2B5EF4-FFF2-40B4-BE49-F238E27FC236}">
              <a16:creationId xmlns:a16="http://schemas.microsoft.com/office/drawing/2014/main" id="{2AC6930D-44F1-47E4-846F-968D93D4406F}"/>
            </a:ext>
          </a:extLst>
        </xdr:cNvPr>
        <xdr:cNvCxnSpPr/>
      </xdr:nvCxnSpPr>
      <xdr:spPr>
        <a:xfrm>
          <a:off x="10388600" y="95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80789</xdr:rowOff>
    </xdr:from>
    <xdr:ext cx="469744" cy="259045"/>
    <xdr:sp macro="" textlink="">
      <xdr:nvSpPr>
        <xdr:cNvPr id="231" name="【体育館・プール】&#10;一人当たり面積平均値テキスト">
          <a:extLst>
            <a:ext uri="{FF2B5EF4-FFF2-40B4-BE49-F238E27FC236}">
              <a16:creationId xmlns:a16="http://schemas.microsoft.com/office/drawing/2014/main" id="{85FC8CAE-104E-4CB4-9A3D-B0580DE953FE}"/>
            </a:ext>
          </a:extLst>
        </xdr:cNvPr>
        <xdr:cNvSpPr txBox="1"/>
      </xdr:nvSpPr>
      <xdr:spPr>
        <a:xfrm>
          <a:off x="10515600" y="10539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232" name="フローチャート: 判断 231">
          <a:extLst>
            <a:ext uri="{FF2B5EF4-FFF2-40B4-BE49-F238E27FC236}">
              <a16:creationId xmlns:a16="http://schemas.microsoft.com/office/drawing/2014/main" id="{01DDB95A-6AA3-472D-9C83-E9D961651CB8}"/>
            </a:ext>
          </a:extLst>
        </xdr:cNvPr>
        <xdr:cNvSpPr/>
      </xdr:nvSpPr>
      <xdr:spPr>
        <a:xfrm>
          <a:off x="10426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xdr:nvSpPr>
        <xdr:cNvPr id="233" name="フローチャート: 判断 232">
          <a:extLst>
            <a:ext uri="{FF2B5EF4-FFF2-40B4-BE49-F238E27FC236}">
              <a16:creationId xmlns:a16="http://schemas.microsoft.com/office/drawing/2014/main" id="{1B1DE5B2-D69A-455E-ADEF-4217A973E630}"/>
            </a:ext>
          </a:extLst>
        </xdr:cNvPr>
        <xdr:cNvSpPr/>
      </xdr:nvSpPr>
      <xdr:spPr>
        <a:xfrm>
          <a:off x="9588500" y="1054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139853</xdr:rowOff>
    </xdr:from>
    <xdr:to>
      <xdr:col>46</xdr:col>
      <xdr:colOff>38100</xdr:colOff>
      <xdr:row>62</xdr:row>
      <xdr:rowOff>70003</xdr:rowOff>
    </xdr:to>
    <xdr:sp macro="" textlink="">
      <xdr:nvSpPr>
        <xdr:cNvPr id="234" name="フローチャート: 判断 233">
          <a:extLst>
            <a:ext uri="{FF2B5EF4-FFF2-40B4-BE49-F238E27FC236}">
              <a16:creationId xmlns:a16="http://schemas.microsoft.com/office/drawing/2014/main" id="{CFE062F4-02FC-4B73-AACB-6F81AC712BAB}"/>
            </a:ext>
          </a:extLst>
        </xdr:cNvPr>
        <xdr:cNvSpPr/>
      </xdr:nvSpPr>
      <xdr:spPr>
        <a:xfrm>
          <a:off x="8699500" y="1059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154483</xdr:rowOff>
    </xdr:from>
    <xdr:to>
      <xdr:col>41</xdr:col>
      <xdr:colOff>101600</xdr:colOff>
      <xdr:row>62</xdr:row>
      <xdr:rowOff>84633</xdr:rowOff>
    </xdr:to>
    <xdr:sp macro="" textlink="">
      <xdr:nvSpPr>
        <xdr:cNvPr id="235" name="フローチャート: 判断 234">
          <a:extLst>
            <a:ext uri="{FF2B5EF4-FFF2-40B4-BE49-F238E27FC236}">
              <a16:creationId xmlns:a16="http://schemas.microsoft.com/office/drawing/2014/main" id="{44706B33-B3B4-4290-8061-6A0376A7BA81}"/>
            </a:ext>
          </a:extLst>
        </xdr:cNvPr>
        <xdr:cNvSpPr/>
      </xdr:nvSpPr>
      <xdr:spPr>
        <a:xfrm>
          <a:off x="7810500" y="1061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159969</xdr:rowOff>
    </xdr:from>
    <xdr:to>
      <xdr:col>36</xdr:col>
      <xdr:colOff>165100</xdr:colOff>
      <xdr:row>62</xdr:row>
      <xdr:rowOff>90119</xdr:rowOff>
    </xdr:to>
    <xdr:sp macro="" textlink="">
      <xdr:nvSpPr>
        <xdr:cNvPr id="236" name="フローチャート: 判断 235">
          <a:extLst>
            <a:ext uri="{FF2B5EF4-FFF2-40B4-BE49-F238E27FC236}">
              <a16:creationId xmlns:a16="http://schemas.microsoft.com/office/drawing/2014/main" id="{49D722E9-B212-421F-B109-EE5CF887CF6A}"/>
            </a:ext>
          </a:extLst>
        </xdr:cNvPr>
        <xdr:cNvSpPr/>
      </xdr:nvSpPr>
      <xdr:spPr>
        <a:xfrm>
          <a:off x="6921500" y="1061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36FBF72D-345C-4522-8E71-C507103AA49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601C55F4-4558-4902-97BF-2BD7FCD4234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B928CC65-BCE3-4E44-A692-2F4D09F4EF8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E7889AD-5271-4708-B8FF-706E033BB76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BCFE7DF-249A-41FB-AE04-880CAD91213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23266</xdr:rowOff>
    </xdr:from>
    <xdr:to>
      <xdr:col>55</xdr:col>
      <xdr:colOff>50800</xdr:colOff>
      <xdr:row>60</xdr:row>
      <xdr:rowOff>124866</xdr:rowOff>
    </xdr:to>
    <xdr:sp macro="" textlink="">
      <xdr:nvSpPr>
        <xdr:cNvPr id="242" name="楕円 241">
          <a:extLst>
            <a:ext uri="{FF2B5EF4-FFF2-40B4-BE49-F238E27FC236}">
              <a16:creationId xmlns:a16="http://schemas.microsoft.com/office/drawing/2014/main" id="{3CA5A9A8-C091-4FBF-A0B7-5EC00BCC09EE}"/>
            </a:ext>
          </a:extLst>
        </xdr:cNvPr>
        <xdr:cNvSpPr/>
      </xdr:nvSpPr>
      <xdr:spPr>
        <a:xfrm>
          <a:off x="10426700" y="1031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46143</xdr:rowOff>
    </xdr:from>
    <xdr:ext cx="469744" cy="259045"/>
    <xdr:sp macro="" textlink="">
      <xdr:nvSpPr>
        <xdr:cNvPr id="243" name="【体育館・プール】&#10;一人当たり面積該当値テキスト">
          <a:extLst>
            <a:ext uri="{FF2B5EF4-FFF2-40B4-BE49-F238E27FC236}">
              <a16:creationId xmlns:a16="http://schemas.microsoft.com/office/drawing/2014/main" id="{9AED865B-5694-4A90-AF50-EA49B92B5001}"/>
            </a:ext>
          </a:extLst>
        </xdr:cNvPr>
        <xdr:cNvSpPr txBox="1"/>
      </xdr:nvSpPr>
      <xdr:spPr>
        <a:xfrm>
          <a:off x="10515600" y="101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76302</xdr:rowOff>
    </xdr:from>
    <xdr:to>
      <xdr:col>50</xdr:col>
      <xdr:colOff>165100</xdr:colOff>
      <xdr:row>61</xdr:row>
      <xdr:rowOff>6452</xdr:rowOff>
    </xdr:to>
    <xdr:sp macro="" textlink="">
      <xdr:nvSpPr>
        <xdr:cNvPr id="244" name="楕円 243">
          <a:extLst>
            <a:ext uri="{FF2B5EF4-FFF2-40B4-BE49-F238E27FC236}">
              <a16:creationId xmlns:a16="http://schemas.microsoft.com/office/drawing/2014/main" id="{F438C80D-78AB-40BD-A5D3-BC99B9ACA479}"/>
            </a:ext>
          </a:extLst>
        </xdr:cNvPr>
        <xdr:cNvSpPr/>
      </xdr:nvSpPr>
      <xdr:spPr>
        <a:xfrm>
          <a:off x="9588500" y="1036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74066</xdr:rowOff>
    </xdr:from>
    <xdr:to>
      <xdr:col>55</xdr:col>
      <xdr:colOff>0</xdr:colOff>
      <xdr:row>60</xdr:row>
      <xdr:rowOff>127102</xdr:rowOff>
    </xdr:to>
    <xdr:cxnSp macro="">
      <xdr:nvCxnSpPr>
        <xdr:cNvPr id="245" name="直線コネクタ 244">
          <a:extLst>
            <a:ext uri="{FF2B5EF4-FFF2-40B4-BE49-F238E27FC236}">
              <a16:creationId xmlns:a16="http://schemas.microsoft.com/office/drawing/2014/main" id="{8B2BE153-FA79-4B4A-A53C-94EC501D0CAC}"/>
            </a:ext>
          </a:extLst>
        </xdr:cNvPr>
        <xdr:cNvCxnSpPr/>
      </xdr:nvCxnSpPr>
      <xdr:spPr>
        <a:xfrm flipV="1">
          <a:off x="9639300" y="10361066"/>
          <a:ext cx="838200" cy="5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150368</xdr:rowOff>
    </xdr:from>
    <xdr:to>
      <xdr:col>46</xdr:col>
      <xdr:colOff>38100</xdr:colOff>
      <xdr:row>61</xdr:row>
      <xdr:rowOff>80518</xdr:rowOff>
    </xdr:to>
    <xdr:sp macro="" textlink="">
      <xdr:nvSpPr>
        <xdr:cNvPr id="246" name="楕円 245">
          <a:extLst>
            <a:ext uri="{FF2B5EF4-FFF2-40B4-BE49-F238E27FC236}">
              <a16:creationId xmlns:a16="http://schemas.microsoft.com/office/drawing/2014/main" id="{FA42A4BB-D700-4338-98D4-7043BE7182F3}"/>
            </a:ext>
          </a:extLst>
        </xdr:cNvPr>
        <xdr:cNvSpPr/>
      </xdr:nvSpPr>
      <xdr:spPr>
        <a:xfrm>
          <a:off x="86995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127102</xdr:rowOff>
    </xdr:from>
    <xdr:to>
      <xdr:col>50</xdr:col>
      <xdr:colOff>114300</xdr:colOff>
      <xdr:row>61</xdr:row>
      <xdr:rowOff>29718</xdr:rowOff>
    </xdr:to>
    <xdr:cxnSp macro="">
      <xdr:nvCxnSpPr>
        <xdr:cNvPr id="247" name="直線コネクタ 246">
          <a:extLst>
            <a:ext uri="{FF2B5EF4-FFF2-40B4-BE49-F238E27FC236}">
              <a16:creationId xmlns:a16="http://schemas.microsoft.com/office/drawing/2014/main" id="{9573BD36-28D7-4B85-84F0-E94DB058E270}"/>
            </a:ext>
          </a:extLst>
        </xdr:cNvPr>
        <xdr:cNvCxnSpPr/>
      </xdr:nvCxnSpPr>
      <xdr:spPr>
        <a:xfrm flipV="1">
          <a:off x="8750300" y="10414102"/>
          <a:ext cx="8890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161341</xdr:rowOff>
    </xdr:from>
    <xdr:to>
      <xdr:col>41</xdr:col>
      <xdr:colOff>101600</xdr:colOff>
      <xdr:row>61</xdr:row>
      <xdr:rowOff>91491</xdr:rowOff>
    </xdr:to>
    <xdr:sp macro="" textlink="">
      <xdr:nvSpPr>
        <xdr:cNvPr id="248" name="楕円 247">
          <a:extLst>
            <a:ext uri="{FF2B5EF4-FFF2-40B4-BE49-F238E27FC236}">
              <a16:creationId xmlns:a16="http://schemas.microsoft.com/office/drawing/2014/main" id="{E8F2507F-FE7A-475E-B8F7-61000C0B547A}"/>
            </a:ext>
          </a:extLst>
        </xdr:cNvPr>
        <xdr:cNvSpPr/>
      </xdr:nvSpPr>
      <xdr:spPr>
        <a:xfrm>
          <a:off x="7810500" y="1044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29718</xdr:rowOff>
    </xdr:from>
    <xdr:to>
      <xdr:col>45</xdr:col>
      <xdr:colOff>177800</xdr:colOff>
      <xdr:row>61</xdr:row>
      <xdr:rowOff>40691</xdr:rowOff>
    </xdr:to>
    <xdr:cxnSp macro="">
      <xdr:nvCxnSpPr>
        <xdr:cNvPr id="249" name="直線コネクタ 248">
          <a:extLst>
            <a:ext uri="{FF2B5EF4-FFF2-40B4-BE49-F238E27FC236}">
              <a16:creationId xmlns:a16="http://schemas.microsoft.com/office/drawing/2014/main" id="{F792DB43-3445-42B8-91C4-4C6356D9E64E}"/>
            </a:ext>
          </a:extLst>
        </xdr:cNvPr>
        <xdr:cNvCxnSpPr/>
      </xdr:nvCxnSpPr>
      <xdr:spPr>
        <a:xfrm flipV="1">
          <a:off x="7861300" y="1048816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1778</xdr:rowOff>
    </xdr:from>
    <xdr:to>
      <xdr:col>36</xdr:col>
      <xdr:colOff>165100</xdr:colOff>
      <xdr:row>61</xdr:row>
      <xdr:rowOff>103378</xdr:rowOff>
    </xdr:to>
    <xdr:sp macro="" textlink="">
      <xdr:nvSpPr>
        <xdr:cNvPr id="250" name="楕円 249">
          <a:extLst>
            <a:ext uri="{FF2B5EF4-FFF2-40B4-BE49-F238E27FC236}">
              <a16:creationId xmlns:a16="http://schemas.microsoft.com/office/drawing/2014/main" id="{7BEE15F1-D351-44B7-ADA8-E4158D5BD6C4}"/>
            </a:ext>
          </a:extLst>
        </xdr:cNvPr>
        <xdr:cNvSpPr/>
      </xdr:nvSpPr>
      <xdr:spPr>
        <a:xfrm>
          <a:off x="69215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40691</xdr:rowOff>
    </xdr:from>
    <xdr:to>
      <xdr:col>41</xdr:col>
      <xdr:colOff>50800</xdr:colOff>
      <xdr:row>61</xdr:row>
      <xdr:rowOff>52578</xdr:rowOff>
    </xdr:to>
    <xdr:cxnSp macro="">
      <xdr:nvCxnSpPr>
        <xdr:cNvPr id="251" name="直線コネクタ 250">
          <a:extLst>
            <a:ext uri="{FF2B5EF4-FFF2-40B4-BE49-F238E27FC236}">
              <a16:creationId xmlns:a16="http://schemas.microsoft.com/office/drawing/2014/main" id="{E37FE733-FBBF-4C8B-92AB-2FC1A400A79A}"/>
            </a:ext>
          </a:extLst>
        </xdr:cNvPr>
        <xdr:cNvCxnSpPr/>
      </xdr:nvCxnSpPr>
      <xdr:spPr>
        <a:xfrm flipV="1">
          <a:off x="6972300" y="10499141"/>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12666</xdr:rowOff>
    </xdr:from>
    <xdr:ext cx="469744" cy="259045"/>
    <xdr:sp macro="" textlink="">
      <xdr:nvSpPr>
        <xdr:cNvPr id="252" name="n_1aveValue【体育館・プール】&#10;一人当たり面積">
          <a:extLst>
            <a:ext uri="{FF2B5EF4-FFF2-40B4-BE49-F238E27FC236}">
              <a16:creationId xmlns:a16="http://schemas.microsoft.com/office/drawing/2014/main" id="{08C3EA12-2257-4C47-AF32-AABB8D66FAFB}"/>
            </a:ext>
          </a:extLst>
        </xdr:cNvPr>
        <xdr:cNvSpPr txBox="1"/>
      </xdr:nvSpPr>
      <xdr:spPr>
        <a:xfrm>
          <a:off x="9391727" y="1064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61130</xdr:rowOff>
    </xdr:from>
    <xdr:ext cx="469744" cy="259045"/>
    <xdr:sp macro="" textlink="">
      <xdr:nvSpPr>
        <xdr:cNvPr id="253" name="n_2aveValue【体育館・プール】&#10;一人当たり面積">
          <a:extLst>
            <a:ext uri="{FF2B5EF4-FFF2-40B4-BE49-F238E27FC236}">
              <a16:creationId xmlns:a16="http://schemas.microsoft.com/office/drawing/2014/main" id="{C125A24E-1D91-49A6-B35A-D3E1BD3C969C}"/>
            </a:ext>
          </a:extLst>
        </xdr:cNvPr>
        <xdr:cNvSpPr txBox="1"/>
      </xdr:nvSpPr>
      <xdr:spPr>
        <a:xfrm>
          <a:off x="8515427" y="1069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75760</xdr:rowOff>
    </xdr:from>
    <xdr:ext cx="469744" cy="259045"/>
    <xdr:sp macro="" textlink="">
      <xdr:nvSpPr>
        <xdr:cNvPr id="254" name="n_3aveValue【体育館・プール】&#10;一人当たり面積">
          <a:extLst>
            <a:ext uri="{FF2B5EF4-FFF2-40B4-BE49-F238E27FC236}">
              <a16:creationId xmlns:a16="http://schemas.microsoft.com/office/drawing/2014/main" id="{343069D2-7F35-418E-8E8B-125C5146F7DE}"/>
            </a:ext>
          </a:extLst>
        </xdr:cNvPr>
        <xdr:cNvSpPr txBox="1"/>
      </xdr:nvSpPr>
      <xdr:spPr>
        <a:xfrm>
          <a:off x="7626427" y="1070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81246</xdr:rowOff>
    </xdr:from>
    <xdr:ext cx="469744" cy="259045"/>
    <xdr:sp macro="" textlink="">
      <xdr:nvSpPr>
        <xdr:cNvPr id="255" name="n_4aveValue【体育館・プール】&#10;一人当たり面積">
          <a:extLst>
            <a:ext uri="{FF2B5EF4-FFF2-40B4-BE49-F238E27FC236}">
              <a16:creationId xmlns:a16="http://schemas.microsoft.com/office/drawing/2014/main" id="{57E4FB3E-BD8A-44AD-8F33-9E2F5E579113}"/>
            </a:ext>
          </a:extLst>
        </xdr:cNvPr>
        <xdr:cNvSpPr txBox="1"/>
      </xdr:nvSpPr>
      <xdr:spPr>
        <a:xfrm>
          <a:off x="6737427" y="1071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22979</xdr:rowOff>
    </xdr:from>
    <xdr:ext cx="469744" cy="259045"/>
    <xdr:sp macro="" textlink="">
      <xdr:nvSpPr>
        <xdr:cNvPr id="256" name="n_1mainValue【体育館・プール】&#10;一人当たり面積">
          <a:extLst>
            <a:ext uri="{FF2B5EF4-FFF2-40B4-BE49-F238E27FC236}">
              <a16:creationId xmlns:a16="http://schemas.microsoft.com/office/drawing/2014/main" id="{03C2FC29-7A81-4842-AB93-F020C5D2E6A4}"/>
            </a:ext>
          </a:extLst>
        </xdr:cNvPr>
        <xdr:cNvSpPr txBox="1"/>
      </xdr:nvSpPr>
      <xdr:spPr>
        <a:xfrm>
          <a:off x="9391727" y="10138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97045</xdr:rowOff>
    </xdr:from>
    <xdr:ext cx="469744" cy="259045"/>
    <xdr:sp macro="" textlink="">
      <xdr:nvSpPr>
        <xdr:cNvPr id="257" name="n_2mainValue【体育館・プール】&#10;一人当たり面積">
          <a:extLst>
            <a:ext uri="{FF2B5EF4-FFF2-40B4-BE49-F238E27FC236}">
              <a16:creationId xmlns:a16="http://schemas.microsoft.com/office/drawing/2014/main" id="{DFCEDA26-1145-438C-8FF8-D7354FC03FFF}"/>
            </a:ext>
          </a:extLst>
        </xdr:cNvPr>
        <xdr:cNvSpPr txBox="1"/>
      </xdr:nvSpPr>
      <xdr:spPr>
        <a:xfrm>
          <a:off x="8515427" y="1021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108018</xdr:rowOff>
    </xdr:from>
    <xdr:ext cx="469744" cy="259045"/>
    <xdr:sp macro="" textlink="">
      <xdr:nvSpPr>
        <xdr:cNvPr id="258" name="n_3mainValue【体育館・プール】&#10;一人当たり面積">
          <a:extLst>
            <a:ext uri="{FF2B5EF4-FFF2-40B4-BE49-F238E27FC236}">
              <a16:creationId xmlns:a16="http://schemas.microsoft.com/office/drawing/2014/main" id="{4FB8E5BA-EDE5-4E21-8A29-C16660C071AD}"/>
            </a:ext>
          </a:extLst>
        </xdr:cNvPr>
        <xdr:cNvSpPr txBox="1"/>
      </xdr:nvSpPr>
      <xdr:spPr>
        <a:xfrm>
          <a:off x="7626427" y="10223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119905</xdr:rowOff>
    </xdr:from>
    <xdr:ext cx="469744" cy="259045"/>
    <xdr:sp macro="" textlink="">
      <xdr:nvSpPr>
        <xdr:cNvPr id="259" name="n_4mainValue【体育館・プール】&#10;一人当たり面積">
          <a:extLst>
            <a:ext uri="{FF2B5EF4-FFF2-40B4-BE49-F238E27FC236}">
              <a16:creationId xmlns:a16="http://schemas.microsoft.com/office/drawing/2014/main" id="{F059BE9F-8972-4C2E-96BC-5FC0DAD1F02E}"/>
            </a:ext>
          </a:extLst>
        </xdr:cNvPr>
        <xdr:cNvSpPr txBox="1"/>
      </xdr:nvSpPr>
      <xdr:spPr>
        <a:xfrm>
          <a:off x="6737427"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F48591F-F8B7-49F1-BC47-C9FC6E61730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1DF94A86-2E99-4374-982D-CE5D0A9DEFD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6FF99A20-049E-43BC-98BC-D2D7175877B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4FF062FC-37DF-40AC-A5AD-24021DB2FC5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147C56D3-07D3-4CA9-AC0F-B08220268FA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D0285AAD-BA8D-426B-A481-897FF1401D4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F9599807-32FA-43B8-846C-49D31FEE2C1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D41176F8-342A-4781-93CF-0ADC5ACC074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864B0E84-9FBE-4B59-AFE0-82DF6DB5894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96C05151-5061-4D9C-82E4-75034CBDF2E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7063EA9F-177F-4919-B3D5-A5E1E4DD37C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90BFD2D8-76D9-4964-8E35-04860677808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526DCC1B-091D-44B2-B126-1512C59C32D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0544F510-FE76-480B-BD27-B2471B79863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616DA59C-3AB2-48D3-90F5-922153D464D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AA33D02B-2773-42C5-9945-F2235619E8B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BDB97B45-A096-432B-AFFC-C6BBC65BB69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AEDC2037-DBCB-4790-80E9-CBD11D99504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8F7900CF-628C-48E0-8349-E13BE63A58F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03C2E5CA-555C-4DC9-90EA-840DFC9C029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79D0DB5F-97F2-4853-99DB-AE1B58D4C1F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46B2DE7D-7DCA-47CC-A9C7-CD87AC4D793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2120C6AC-1693-49BB-A2E9-AB5ADB31112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4D4585C4-7E4C-44A8-8800-ED1360F1674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70486</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B6EFD2AD-ACAD-4C3F-BCA7-C634892184F7}"/>
            </a:ext>
          </a:extLst>
        </xdr:cNvPr>
        <xdr:cNvCxnSpPr/>
      </xdr:nvCxnSpPr>
      <xdr:spPr>
        <a:xfrm flipV="1">
          <a:off x="4634865" y="1344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332FEF43-D2BE-4FF8-B217-6499B8A435F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E1B81888-7BED-4467-8C55-E9A3E2470BD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17163</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CC00C5EE-0A12-4882-B02A-3D51740B5B97}"/>
            </a:ext>
          </a:extLst>
        </xdr:cNvPr>
        <xdr:cNvSpPr txBox="1"/>
      </xdr:nvSpPr>
      <xdr:spPr>
        <a:xfrm>
          <a:off x="4673600"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70486</xdr:rowOff>
    </xdr:from>
    <xdr:to>
      <xdr:col>24</xdr:col>
      <xdr:colOff>152400</xdr:colOff>
      <xdr:row>78</xdr:row>
      <xdr:rowOff>70486</xdr:rowOff>
    </xdr:to>
    <xdr:cxnSp macro="">
      <xdr:nvCxnSpPr>
        <xdr:cNvPr id="288" name="直線コネクタ 287">
          <a:extLst>
            <a:ext uri="{FF2B5EF4-FFF2-40B4-BE49-F238E27FC236}">
              <a16:creationId xmlns:a16="http://schemas.microsoft.com/office/drawing/2014/main" id="{3083B142-8D01-40DF-962A-91B5E5283BDE}"/>
            </a:ext>
          </a:extLst>
        </xdr:cNvPr>
        <xdr:cNvCxnSpPr/>
      </xdr:nvCxnSpPr>
      <xdr:spPr>
        <a:xfrm>
          <a:off x="4546600" y="1344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123841</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184C295-3020-409B-BD3E-06E27E35454E}"/>
            </a:ext>
          </a:extLst>
        </xdr:cNvPr>
        <xdr:cNvSpPr txBox="1"/>
      </xdr:nvSpPr>
      <xdr:spPr>
        <a:xfrm>
          <a:off x="4673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90" name="フローチャート: 判断 289">
          <a:extLst>
            <a:ext uri="{FF2B5EF4-FFF2-40B4-BE49-F238E27FC236}">
              <a16:creationId xmlns:a16="http://schemas.microsoft.com/office/drawing/2014/main" id="{2E94E061-C9E4-41E9-94F6-ECBF68534EDF}"/>
            </a:ext>
          </a:extLst>
        </xdr:cNvPr>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xdr:rowOff>
    </xdr:from>
    <xdr:to>
      <xdr:col>20</xdr:col>
      <xdr:colOff>38100</xdr:colOff>
      <xdr:row>82</xdr:row>
      <xdr:rowOff>107950</xdr:rowOff>
    </xdr:to>
    <xdr:sp macro="" textlink="">
      <xdr:nvSpPr>
        <xdr:cNvPr id="291" name="フローチャート: 判断 290">
          <a:extLst>
            <a:ext uri="{FF2B5EF4-FFF2-40B4-BE49-F238E27FC236}">
              <a16:creationId xmlns:a16="http://schemas.microsoft.com/office/drawing/2014/main" id="{D2C6379E-6761-4074-9BA6-EF0CDF83E9E3}"/>
            </a:ext>
          </a:extLst>
        </xdr:cNvPr>
        <xdr:cNvSpPr/>
      </xdr:nvSpPr>
      <xdr:spPr>
        <a:xfrm>
          <a:off x="3746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92" name="フローチャート: 判断 291">
          <a:extLst>
            <a:ext uri="{FF2B5EF4-FFF2-40B4-BE49-F238E27FC236}">
              <a16:creationId xmlns:a16="http://schemas.microsoft.com/office/drawing/2014/main" id="{E2148146-8A35-45E6-8683-B01C5CB3EF77}"/>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76836</xdr:rowOff>
    </xdr:from>
    <xdr:to>
      <xdr:col>10</xdr:col>
      <xdr:colOff>165100</xdr:colOff>
      <xdr:row>82</xdr:row>
      <xdr:rowOff>6986</xdr:rowOff>
    </xdr:to>
    <xdr:sp macro="" textlink="">
      <xdr:nvSpPr>
        <xdr:cNvPr id="293" name="フローチャート: 判断 292">
          <a:extLst>
            <a:ext uri="{FF2B5EF4-FFF2-40B4-BE49-F238E27FC236}">
              <a16:creationId xmlns:a16="http://schemas.microsoft.com/office/drawing/2014/main" id="{635A29B3-9312-43D9-B125-BD6BCC1C4686}"/>
            </a:ext>
          </a:extLst>
        </xdr:cNvPr>
        <xdr:cNvSpPr/>
      </xdr:nvSpPr>
      <xdr:spPr>
        <a:xfrm>
          <a:off x="1968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46355</xdr:rowOff>
    </xdr:from>
    <xdr:to>
      <xdr:col>6</xdr:col>
      <xdr:colOff>38100</xdr:colOff>
      <xdr:row>81</xdr:row>
      <xdr:rowOff>147955</xdr:rowOff>
    </xdr:to>
    <xdr:sp macro="" textlink="">
      <xdr:nvSpPr>
        <xdr:cNvPr id="294" name="フローチャート: 判断 293">
          <a:extLst>
            <a:ext uri="{FF2B5EF4-FFF2-40B4-BE49-F238E27FC236}">
              <a16:creationId xmlns:a16="http://schemas.microsoft.com/office/drawing/2014/main" id="{179920E3-A38E-4411-A8F1-26DDEA99498A}"/>
            </a:ext>
          </a:extLst>
        </xdr:cNvPr>
        <xdr:cNvSpPr/>
      </xdr:nvSpPr>
      <xdr:spPr>
        <a:xfrm>
          <a:off x="1079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BE5A32F4-8B29-49AE-A76B-69A0E76DB0A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C6C2652A-2D18-4724-B5B4-E04558C71A7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91305B83-4A0D-4A44-A62C-23CCF644ECB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75BDF3F8-5BBD-471D-97FE-001C991F67A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0B19D2E-3456-4D46-A227-820C2A0BE8C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33020</xdr:rowOff>
    </xdr:from>
    <xdr:to>
      <xdr:col>24</xdr:col>
      <xdr:colOff>114300</xdr:colOff>
      <xdr:row>81</xdr:row>
      <xdr:rowOff>134620</xdr:rowOff>
    </xdr:to>
    <xdr:sp macro="" textlink="">
      <xdr:nvSpPr>
        <xdr:cNvPr id="300" name="楕円 299">
          <a:extLst>
            <a:ext uri="{FF2B5EF4-FFF2-40B4-BE49-F238E27FC236}">
              <a16:creationId xmlns:a16="http://schemas.microsoft.com/office/drawing/2014/main" id="{4E834F49-2886-4423-BF04-89951096DCC0}"/>
            </a:ext>
          </a:extLst>
        </xdr:cNvPr>
        <xdr:cNvSpPr/>
      </xdr:nvSpPr>
      <xdr:spPr>
        <a:xfrm>
          <a:off x="45847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55897</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E2E3B407-5BFF-4BFF-981D-0E68B6322FA2}"/>
            </a:ext>
          </a:extLst>
        </xdr:cNvPr>
        <xdr:cNvSpPr txBox="1"/>
      </xdr:nvSpPr>
      <xdr:spPr>
        <a:xfrm>
          <a:off x="4673600"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162561</xdr:rowOff>
    </xdr:from>
    <xdr:to>
      <xdr:col>20</xdr:col>
      <xdr:colOff>38100</xdr:colOff>
      <xdr:row>81</xdr:row>
      <xdr:rowOff>92711</xdr:rowOff>
    </xdr:to>
    <xdr:sp macro="" textlink="">
      <xdr:nvSpPr>
        <xdr:cNvPr id="302" name="楕円 301">
          <a:extLst>
            <a:ext uri="{FF2B5EF4-FFF2-40B4-BE49-F238E27FC236}">
              <a16:creationId xmlns:a16="http://schemas.microsoft.com/office/drawing/2014/main" id="{BD90E31E-6884-4829-A76E-D9FBB90E3576}"/>
            </a:ext>
          </a:extLst>
        </xdr:cNvPr>
        <xdr:cNvSpPr/>
      </xdr:nvSpPr>
      <xdr:spPr>
        <a:xfrm>
          <a:off x="3746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41911</xdr:rowOff>
    </xdr:from>
    <xdr:to>
      <xdr:col>24</xdr:col>
      <xdr:colOff>63500</xdr:colOff>
      <xdr:row>81</xdr:row>
      <xdr:rowOff>83820</xdr:rowOff>
    </xdr:to>
    <xdr:cxnSp macro="">
      <xdr:nvCxnSpPr>
        <xdr:cNvPr id="303" name="直線コネクタ 302">
          <a:extLst>
            <a:ext uri="{FF2B5EF4-FFF2-40B4-BE49-F238E27FC236}">
              <a16:creationId xmlns:a16="http://schemas.microsoft.com/office/drawing/2014/main" id="{11C5B11E-8F44-41AC-B68F-D1097D7AE543}"/>
            </a:ext>
          </a:extLst>
        </xdr:cNvPr>
        <xdr:cNvCxnSpPr/>
      </xdr:nvCxnSpPr>
      <xdr:spPr>
        <a:xfrm>
          <a:off x="3797300" y="139293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113030</xdr:rowOff>
    </xdr:from>
    <xdr:to>
      <xdr:col>15</xdr:col>
      <xdr:colOff>101600</xdr:colOff>
      <xdr:row>81</xdr:row>
      <xdr:rowOff>43180</xdr:rowOff>
    </xdr:to>
    <xdr:sp macro="" textlink="">
      <xdr:nvSpPr>
        <xdr:cNvPr id="304" name="楕円 303">
          <a:extLst>
            <a:ext uri="{FF2B5EF4-FFF2-40B4-BE49-F238E27FC236}">
              <a16:creationId xmlns:a16="http://schemas.microsoft.com/office/drawing/2014/main" id="{FB146D51-D784-4011-9ADF-6CE5E64DC5DC}"/>
            </a:ext>
          </a:extLst>
        </xdr:cNvPr>
        <xdr:cNvSpPr/>
      </xdr:nvSpPr>
      <xdr:spPr>
        <a:xfrm>
          <a:off x="2857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163830</xdr:rowOff>
    </xdr:from>
    <xdr:to>
      <xdr:col>19</xdr:col>
      <xdr:colOff>177800</xdr:colOff>
      <xdr:row>81</xdr:row>
      <xdr:rowOff>41911</xdr:rowOff>
    </xdr:to>
    <xdr:cxnSp macro="">
      <xdr:nvCxnSpPr>
        <xdr:cNvPr id="305" name="直線コネクタ 304">
          <a:extLst>
            <a:ext uri="{FF2B5EF4-FFF2-40B4-BE49-F238E27FC236}">
              <a16:creationId xmlns:a16="http://schemas.microsoft.com/office/drawing/2014/main" id="{439E437A-BAAA-4A3B-ABA1-CE171D020F72}"/>
            </a:ext>
          </a:extLst>
        </xdr:cNvPr>
        <xdr:cNvCxnSpPr/>
      </xdr:nvCxnSpPr>
      <xdr:spPr>
        <a:xfrm>
          <a:off x="2908300" y="138798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73025</xdr:rowOff>
    </xdr:from>
    <xdr:to>
      <xdr:col>10</xdr:col>
      <xdr:colOff>165100</xdr:colOff>
      <xdr:row>81</xdr:row>
      <xdr:rowOff>3175</xdr:rowOff>
    </xdr:to>
    <xdr:sp macro="" textlink="">
      <xdr:nvSpPr>
        <xdr:cNvPr id="306" name="楕円 305">
          <a:extLst>
            <a:ext uri="{FF2B5EF4-FFF2-40B4-BE49-F238E27FC236}">
              <a16:creationId xmlns:a16="http://schemas.microsoft.com/office/drawing/2014/main" id="{54820E72-7157-441F-9830-08A590B063D5}"/>
            </a:ext>
          </a:extLst>
        </xdr:cNvPr>
        <xdr:cNvSpPr/>
      </xdr:nvSpPr>
      <xdr:spPr>
        <a:xfrm>
          <a:off x="1968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123825</xdr:rowOff>
    </xdr:from>
    <xdr:to>
      <xdr:col>15</xdr:col>
      <xdr:colOff>50800</xdr:colOff>
      <xdr:row>80</xdr:row>
      <xdr:rowOff>163830</xdr:rowOff>
    </xdr:to>
    <xdr:cxnSp macro="">
      <xdr:nvCxnSpPr>
        <xdr:cNvPr id="307" name="直線コネクタ 306">
          <a:extLst>
            <a:ext uri="{FF2B5EF4-FFF2-40B4-BE49-F238E27FC236}">
              <a16:creationId xmlns:a16="http://schemas.microsoft.com/office/drawing/2014/main" id="{92A0AAAD-A457-4C1F-B11B-B7FFD05C461A}"/>
            </a:ext>
          </a:extLst>
        </xdr:cNvPr>
        <xdr:cNvCxnSpPr/>
      </xdr:nvCxnSpPr>
      <xdr:spPr>
        <a:xfrm>
          <a:off x="2019300" y="138398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34925</xdr:rowOff>
    </xdr:from>
    <xdr:to>
      <xdr:col>6</xdr:col>
      <xdr:colOff>38100</xdr:colOff>
      <xdr:row>80</xdr:row>
      <xdr:rowOff>136525</xdr:rowOff>
    </xdr:to>
    <xdr:sp macro="" textlink="">
      <xdr:nvSpPr>
        <xdr:cNvPr id="308" name="楕円 307">
          <a:extLst>
            <a:ext uri="{FF2B5EF4-FFF2-40B4-BE49-F238E27FC236}">
              <a16:creationId xmlns:a16="http://schemas.microsoft.com/office/drawing/2014/main" id="{B60A7CD8-DAC6-4A26-8AD3-AEE763F312B5}"/>
            </a:ext>
          </a:extLst>
        </xdr:cNvPr>
        <xdr:cNvSpPr/>
      </xdr:nvSpPr>
      <xdr:spPr>
        <a:xfrm>
          <a:off x="1079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85725</xdr:rowOff>
    </xdr:from>
    <xdr:to>
      <xdr:col>10</xdr:col>
      <xdr:colOff>114300</xdr:colOff>
      <xdr:row>80</xdr:row>
      <xdr:rowOff>123825</xdr:rowOff>
    </xdr:to>
    <xdr:cxnSp macro="">
      <xdr:nvCxnSpPr>
        <xdr:cNvPr id="309" name="直線コネクタ 308">
          <a:extLst>
            <a:ext uri="{FF2B5EF4-FFF2-40B4-BE49-F238E27FC236}">
              <a16:creationId xmlns:a16="http://schemas.microsoft.com/office/drawing/2014/main" id="{5CD3818A-AE82-4D04-86F6-AF081597F4B4}"/>
            </a:ext>
          </a:extLst>
        </xdr:cNvPr>
        <xdr:cNvCxnSpPr/>
      </xdr:nvCxnSpPr>
      <xdr:spPr>
        <a:xfrm>
          <a:off x="1130300" y="138017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99077</xdr:rowOff>
    </xdr:from>
    <xdr:ext cx="405111" cy="259045"/>
    <xdr:sp macro="" textlink="">
      <xdr:nvSpPr>
        <xdr:cNvPr id="310" name="n_1aveValue【福祉施設】&#10;有形固定資産減価償却率">
          <a:extLst>
            <a:ext uri="{FF2B5EF4-FFF2-40B4-BE49-F238E27FC236}">
              <a16:creationId xmlns:a16="http://schemas.microsoft.com/office/drawing/2014/main" id="{3330B27D-6E0A-4E0B-ABD7-DB8200942345}"/>
            </a:ext>
          </a:extLst>
        </xdr:cNvPr>
        <xdr:cNvSpPr txBox="1"/>
      </xdr:nvSpPr>
      <xdr:spPr>
        <a:xfrm>
          <a:off x="35820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311" name="n_2aveValue【福祉施設】&#10;有形固定資産減価償却率">
          <a:extLst>
            <a:ext uri="{FF2B5EF4-FFF2-40B4-BE49-F238E27FC236}">
              <a16:creationId xmlns:a16="http://schemas.microsoft.com/office/drawing/2014/main" id="{4B3D44DE-3361-4E4C-A776-9FE97140FE86}"/>
            </a:ext>
          </a:extLst>
        </xdr:cNvPr>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169563</xdr:rowOff>
    </xdr:from>
    <xdr:ext cx="405111" cy="259045"/>
    <xdr:sp macro="" textlink="">
      <xdr:nvSpPr>
        <xdr:cNvPr id="312" name="n_3aveValue【福祉施設】&#10;有形固定資産減価償却率">
          <a:extLst>
            <a:ext uri="{FF2B5EF4-FFF2-40B4-BE49-F238E27FC236}">
              <a16:creationId xmlns:a16="http://schemas.microsoft.com/office/drawing/2014/main" id="{0E11E2C6-2E27-431C-A98B-228839DF8D91}"/>
            </a:ext>
          </a:extLst>
        </xdr:cNvPr>
        <xdr:cNvSpPr txBox="1"/>
      </xdr:nvSpPr>
      <xdr:spPr>
        <a:xfrm>
          <a:off x="18167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139082</xdr:rowOff>
    </xdr:from>
    <xdr:ext cx="405111" cy="259045"/>
    <xdr:sp macro="" textlink="">
      <xdr:nvSpPr>
        <xdr:cNvPr id="313" name="n_4aveValue【福祉施設】&#10;有形固定資産減価償却率">
          <a:extLst>
            <a:ext uri="{FF2B5EF4-FFF2-40B4-BE49-F238E27FC236}">
              <a16:creationId xmlns:a16="http://schemas.microsoft.com/office/drawing/2014/main" id="{C52A6529-667B-41A1-B717-52777CFFBE5A}"/>
            </a:ext>
          </a:extLst>
        </xdr:cNvPr>
        <xdr:cNvSpPr txBox="1"/>
      </xdr:nvSpPr>
      <xdr:spPr>
        <a:xfrm>
          <a:off x="927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109238</xdr:rowOff>
    </xdr:from>
    <xdr:ext cx="405111" cy="259045"/>
    <xdr:sp macro="" textlink="">
      <xdr:nvSpPr>
        <xdr:cNvPr id="314" name="n_1mainValue【福祉施設】&#10;有形固定資産減価償却率">
          <a:extLst>
            <a:ext uri="{FF2B5EF4-FFF2-40B4-BE49-F238E27FC236}">
              <a16:creationId xmlns:a16="http://schemas.microsoft.com/office/drawing/2014/main" id="{65234A90-B41D-4C1D-9C31-A9AC0BAB2962}"/>
            </a:ext>
          </a:extLst>
        </xdr:cNvPr>
        <xdr:cNvSpPr txBox="1"/>
      </xdr:nvSpPr>
      <xdr:spPr>
        <a:xfrm>
          <a:off x="35820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59707</xdr:rowOff>
    </xdr:from>
    <xdr:ext cx="405111" cy="259045"/>
    <xdr:sp macro="" textlink="">
      <xdr:nvSpPr>
        <xdr:cNvPr id="315" name="n_2mainValue【福祉施設】&#10;有形固定資産減価償却率">
          <a:extLst>
            <a:ext uri="{FF2B5EF4-FFF2-40B4-BE49-F238E27FC236}">
              <a16:creationId xmlns:a16="http://schemas.microsoft.com/office/drawing/2014/main" id="{5DA4B188-F408-4875-ACEF-93AFC07DA0AD}"/>
            </a:ext>
          </a:extLst>
        </xdr:cNvPr>
        <xdr:cNvSpPr txBox="1"/>
      </xdr:nvSpPr>
      <xdr:spPr>
        <a:xfrm>
          <a:off x="2705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19702</xdr:rowOff>
    </xdr:from>
    <xdr:ext cx="405111" cy="259045"/>
    <xdr:sp macro="" textlink="">
      <xdr:nvSpPr>
        <xdr:cNvPr id="316" name="n_3mainValue【福祉施設】&#10;有形固定資産減価償却率">
          <a:extLst>
            <a:ext uri="{FF2B5EF4-FFF2-40B4-BE49-F238E27FC236}">
              <a16:creationId xmlns:a16="http://schemas.microsoft.com/office/drawing/2014/main" id="{E5E5DCBE-11B4-4D57-9966-401E911A1B59}"/>
            </a:ext>
          </a:extLst>
        </xdr:cNvPr>
        <xdr:cNvSpPr txBox="1"/>
      </xdr:nvSpPr>
      <xdr:spPr>
        <a:xfrm>
          <a:off x="181674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153052</xdr:rowOff>
    </xdr:from>
    <xdr:ext cx="405111" cy="259045"/>
    <xdr:sp macro="" textlink="">
      <xdr:nvSpPr>
        <xdr:cNvPr id="317" name="n_4mainValue【福祉施設】&#10;有形固定資産減価償却率">
          <a:extLst>
            <a:ext uri="{FF2B5EF4-FFF2-40B4-BE49-F238E27FC236}">
              <a16:creationId xmlns:a16="http://schemas.microsoft.com/office/drawing/2014/main" id="{D1AC1D53-940B-4A03-BCE3-FFF1BD929A05}"/>
            </a:ext>
          </a:extLst>
        </xdr:cNvPr>
        <xdr:cNvSpPr txBox="1"/>
      </xdr:nvSpPr>
      <xdr:spPr>
        <a:xfrm>
          <a:off x="927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3ED9697E-0820-4428-B2F7-F52E5CA9E0B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F747F1CC-ACD3-4FDB-9E31-5364DC580DE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C40F5AB2-0407-4748-8127-B5B501E23C0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ED738779-AA7D-4014-8C92-154F1712324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6273205-38AB-4673-B64C-6AC33FEBFEA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F0777A63-4925-44C9-9A76-A4B6D87123D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A688DEE8-AB1A-427E-BD4B-8DF114335E2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98C921AD-710D-46E2-9F10-DA49152BEC1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1E50FF18-995C-4895-B311-C25C0FA36F4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E90DFE3F-74F6-4CFE-B0B6-ACAEB7E87BD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a:extLst>
            <a:ext uri="{FF2B5EF4-FFF2-40B4-BE49-F238E27FC236}">
              <a16:creationId xmlns:a16="http://schemas.microsoft.com/office/drawing/2014/main" id="{B7B949D8-038D-4F05-A8CD-126A1845CAA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a:extLst>
            <a:ext uri="{FF2B5EF4-FFF2-40B4-BE49-F238E27FC236}">
              <a16:creationId xmlns:a16="http://schemas.microsoft.com/office/drawing/2014/main" id="{0277F426-84EC-4195-BBC9-CB18388967A5}"/>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a:extLst>
            <a:ext uri="{FF2B5EF4-FFF2-40B4-BE49-F238E27FC236}">
              <a16:creationId xmlns:a16="http://schemas.microsoft.com/office/drawing/2014/main" id="{CBFD637F-838E-4F4E-9F63-7F60D284B57D}"/>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a:extLst>
            <a:ext uri="{FF2B5EF4-FFF2-40B4-BE49-F238E27FC236}">
              <a16:creationId xmlns:a16="http://schemas.microsoft.com/office/drawing/2014/main" id="{E93EEF59-99BB-482A-BD96-0E6082CD7BDE}"/>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a:extLst>
            <a:ext uri="{FF2B5EF4-FFF2-40B4-BE49-F238E27FC236}">
              <a16:creationId xmlns:a16="http://schemas.microsoft.com/office/drawing/2014/main" id="{2F3B87D7-160C-43AB-ABBE-325EF4877A7D}"/>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a:extLst>
            <a:ext uri="{FF2B5EF4-FFF2-40B4-BE49-F238E27FC236}">
              <a16:creationId xmlns:a16="http://schemas.microsoft.com/office/drawing/2014/main" id="{244A9918-EE98-4A11-8D80-62929B72E63F}"/>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a:extLst>
            <a:ext uri="{FF2B5EF4-FFF2-40B4-BE49-F238E27FC236}">
              <a16:creationId xmlns:a16="http://schemas.microsoft.com/office/drawing/2014/main" id="{F7B573D4-4CE8-48BD-AC88-63A2683622A8}"/>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a:extLst>
            <a:ext uri="{FF2B5EF4-FFF2-40B4-BE49-F238E27FC236}">
              <a16:creationId xmlns:a16="http://schemas.microsoft.com/office/drawing/2014/main" id="{043CE515-F6E3-482A-92CF-0A6D25442FCE}"/>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a:extLst>
            <a:ext uri="{FF2B5EF4-FFF2-40B4-BE49-F238E27FC236}">
              <a16:creationId xmlns:a16="http://schemas.microsoft.com/office/drawing/2014/main" id="{032CFEED-E85E-4C5A-97C2-A3EA52E72E6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a:extLst>
            <a:ext uri="{FF2B5EF4-FFF2-40B4-BE49-F238E27FC236}">
              <a16:creationId xmlns:a16="http://schemas.microsoft.com/office/drawing/2014/main" id="{332AA0F1-7024-42AB-9A63-3A863C51718A}"/>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a:extLst>
            <a:ext uri="{FF2B5EF4-FFF2-40B4-BE49-F238E27FC236}">
              <a16:creationId xmlns:a16="http://schemas.microsoft.com/office/drawing/2014/main" id="{EB046ADD-EF16-495B-928E-ACE0FB501B2F}"/>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a:extLst>
            <a:ext uri="{FF2B5EF4-FFF2-40B4-BE49-F238E27FC236}">
              <a16:creationId xmlns:a16="http://schemas.microsoft.com/office/drawing/2014/main" id="{E1C68BC2-DADB-483A-AC1F-C4D1388A4B85}"/>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8C053A33-7539-453E-8293-4FEC668CC07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7375BFF3-DFFD-4E93-8E4F-16717FC3C8A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0EA529B9-9147-432E-A2E6-52F1D1C6C7B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111579</xdr:rowOff>
    </xdr:from>
    <xdr:to>
      <xdr:col>54</xdr:col>
      <xdr:colOff>189865</xdr:colOff>
      <xdr:row>86</xdr:row>
      <xdr:rowOff>132806</xdr:rowOff>
    </xdr:to>
    <xdr:cxnSp macro="">
      <xdr:nvCxnSpPr>
        <xdr:cNvPr id="343" name="直線コネクタ 342">
          <a:extLst>
            <a:ext uri="{FF2B5EF4-FFF2-40B4-BE49-F238E27FC236}">
              <a16:creationId xmlns:a16="http://schemas.microsoft.com/office/drawing/2014/main" id="{6E489C82-BB06-44C3-937D-BE720ACEE563}"/>
            </a:ext>
          </a:extLst>
        </xdr:cNvPr>
        <xdr:cNvCxnSpPr/>
      </xdr:nvCxnSpPr>
      <xdr:spPr>
        <a:xfrm flipV="1">
          <a:off x="10476865" y="13313229"/>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136633</xdr:rowOff>
    </xdr:from>
    <xdr:ext cx="469744" cy="259045"/>
    <xdr:sp macro="" textlink="">
      <xdr:nvSpPr>
        <xdr:cNvPr id="344" name="【福祉施設】&#10;一人当たり面積最小値テキスト">
          <a:extLst>
            <a:ext uri="{FF2B5EF4-FFF2-40B4-BE49-F238E27FC236}">
              <a16:creationId xmlns:a16="http://schemas.microsoft.com/office/drawing/2014/main" id="{D9F72081-F321-4773-859B-7757E43ADAEC}"/>
            </a:ext>
          </a:extLst>
        </xdr:cNvPr>
        <xdr:cNvSpPr txBox="1"/>
      </xdr:nvSpPr>
      <xdr:spPr>
        <a:xfrm>
          <a:off x="10515600" y="1488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132806</xdr:rowOff>
    </xdr:from>
    <xdr:to>
      <xdr:col>55</xdr:col>
      <xdr:colOff>88900</xdr:colOff>
      <xdr:row>86</xdr:row>
      <xdr:rowOff>132806</xdr:rowOff>
    </xdr:to>
    <xdr:cxnSp macro="">
      <xdr:nvCxnSpPr>
        <xdr:cNvPr id="345" name="直線コネクタ 344">
          <a:extLst>
            <a:ext uri="{FF2B5EF4-FFF2-40B4-BE49-F238E27FC236}">
              <a16:creationId xmlns:a16="http://schemas.microsoft.com/office/drawing/2014/main" id="{942773C0-17B5-4549-95B2-BDDCB5C81C22}"/>
            </a:ext>
          </a:extLst>
        </xdr:cNvPr>
        <xdr:cNvCxnSpPr/>
      </xdr:nvCxnSpPr>
      <xdr:spPr>
        <a:xfrm>
          <a:off x="10388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58256</xdr:rowOff>
    </xdr:from>
    <xdr:ext cx="469744" cy="259045"/>
    <xdr:sp macro="" textlink="">
      <xdr:nvSpPr>
        <xdr:cNvPr id="346" name="【福祉施設】&#10;一人当たり面積最大値テキスト">
          <a:extLst>
            <a:ext uri="{FF2B5EF4-FFF2-40B4-BE49-F238E27FC236}">
              <a16:creationId xmlns:a16="http://schemas.microsoft.com/office/drawing/2014/main" id="{D16ABC3E-88EC-4786-BB46-083BAB19BC33}"/>
            </a:ext>
          </a:extLst>
        </xdr:cNvPr>
        <xdr:cNvSpPr txBox="1"/>
      </xdr:nvSpPr>
      <xdr:spPr>
        <a:xfrm>
          <a:off x="105156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111579</xdr:rowOff>
    </xdr:from>
    <xdr:to>
      <xdr:col>55</xdr:col>
      <xdr:colOff>88900</xdr:colOff>
      <xdr:row>77</xdr:row>
      <xdr:rowOff>111579</xdr:rowOff>
    </xdr:to>
    <xdr:cxnSp macro="">
      <xdr:nvCxnSpPr>
        <xdr:cNvPr id="347" name="直線コネクタ 346">
          <a:extLst>
            <a:ext uri="{FF2B5EF4-FFF2-40B4-BE49-F238E27FC236}">
              <a16:creationId xmlns:a16="http://schemas.microsoft.com/office/drawing/2014/main" id="{D6403051-CC3E-4F2B-BDE3-450922CCAE19}"/>
            </a:ext>
          </a:extLst>
        </xdr:cNvPr>
        <xdr:cNvCxnSpPr/>
      </xdr:nvCxnSpPr>
      <xdr:spPr>
        <a:xfrm>
          <a:off x="10388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39206</xdr:rowOff>
    </xdr:from>
    <xdr:ext cx="469744" cy="259045"/>
    <xdr:sp macro="" textlink="">
      <xdr:nvSpPr>
        <xdr:cNvPr id="348" name="【福祉施設】&#10;一人当たり面積平均値テキスト">
          <a:extLst>
            <a:ext uri="{FF2B5EF4-FFF2-40B4-BE49-F238E27FC236}">
              <a16:creationId xmlns:a16="http://schemas.microsoft.com/office/drawing/2014/main" id="{E1629820-2E62-4F9F-8423-ED6B4D8FD7DA}"/>
            </a:ext>
          </a:extLst>
        </xdr:cNvPr>
        <xdr:cNvSpPr txBox="1"/>
      </xdr:nvSpPr>
      <xdr:spPr>
        <a:xfrm>
          <a:off x="10515600" y="14441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60779</xdr:rowOff>
    </xdr:from>
    <xdr:to>
      <xdr:col>55</xdr:col>
      <xdr:colOff>50800</xdr:colOff>
      <xdr:row>84</xdr:row>
      <xdr:rowOff>162379</xdr:rowOff>
    </xdr:to>
    <xdr:sp macro="" textlink="">
      <xdr:nvSpPr>
        <xdr:cNvPr id="349" name="フローチャート: 判断 348">
          <a:extLst>
            <a:ext uri="{FF2B5EF4-FFF2-40B4-BE49-F238E27FC236}">
              <a16:creationId xmlns:a16="http://schemas.microsoft.com/office/drawing/2014/main" id="{1E73DAA8-F0F3-49DF-A99A-743143F2FDB3}"/>
            </a:ext>
          </a:extLst>
        </xdr:cNvPr>
        <xdr:cNvSpPr/>
      </xdr:nvSpPr>
      <xdr:spPr>
        <a:xfrm>
          <a:off x="10426700" y="1446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93436</xdr:rowOff>
    </xdr:from>
    <xdr:to>
      <xdr:col>50</xdr:col>
      <xdr:colOff>165100</xdr:colOff>
      <xdr:row>85</xdr:row>
      <xdr:rowOff>23586</xdr:rowOff>
    </xdr:to>
    <xdr:sp macro="" textlink="">
      <xdr:nvSpPr>
        <xdr:cNvPr id="350" name="フローチャート: 判断 349">
          <a:extLst>
            <a:ext uri="{FF2B5EF4-FFF2-40B4-BE49-F238E27FC236}">
              <a16:creationId xmlns:a16="http://schemas.microsoft.com/office/drawing/2014/main" id="{94A137D6-633E-4746-8805-42B1777641A0}"/>
            </a:ext>
          </a:extLst>
        </xdr:cNvPr>
        <xdr:cNvSpPr/>
      </xdr:nvSpPr>
      <xdr:spPr>
        <a:xfrm>
          <a:off x="9588500" y="1449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122827</xdr:rowOff>
    </xdr:from>
    <xdr:to>
      <xdr:col>46</xdr:col>
      <xdr:colOff>38100</xdr:colOff>
      <xdr:row>85</xdr:row>
      <xdr:rowOff>52977</xdr:rowOff>
    </xdr:to>
    <xdr:sp macro="" textlink="">
      <xdr:nvSpPr>
        <xdr:cNvPr id="351" name="フローチャート: 判断 350">
          <a:extLst>
            <a:ext uri="{FF2B5EF4-FFF2-40B4-BE49-F238E27FC236}">
              <a16:creationId xmlns:a16="http://schemas.microsoft.com/office/drawing/2014/main" id="{A2937568-365A-4D80-9670-55AF9F698C8A}"/>
            </a:ext>
          </a:extLst>
        </xdr:cNvPr>
        <xdr:cNvSpPr/>
      </xdr:nvSpPr>
      <xdr:spPr>
        <a:xfrm>
          <a:off x="8699500" y="1452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153851</xdr:rowOff>
    </xdr:from>
    <xdr:to>
      <xdr:col>41</xdr:col>
      <xdr:colOff>101600</xdr:colOff>
      <xdr:row>85</xdr:row>
      <xdr:rowOff>84001</xdr:rowOff>
    </xdr:to>
    <xdr:sp macro="" textlink="">
      <xdr:nvSpPr>
        <xdr:cNvPr id="352" name="フローチャート: 判断 351">
          <a:extLst>
            <a:ext uri="{FF2B5EF4-FFF2-40B4-BE49-F238E27FC236}">
              <a16:creationId xmlns:a16="http://schemas.microsoft.com/office/drawing/2014/main" id="{0527A4FC-C3AD-4BCF-AA97-063D6F9C2C6B}"/>
            </a:ext>
          </a:extLst>
        </xdr:cNvPr>
        <xdr:cNvSpPr/>
      </xdr:nvSpPr>
      <xdr:spPr>
        <a:xfrm>
          <a:off x="7810500" y="145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134257</xdr:rowOff>
    </xdr:from>
    <xdr:to>
      <xdr:col>36</xdr:col>
      <xdr:colOff>165100</xdr:colOff>
      <xdr:row>85</xdr:row>
      <xdr:rowOff>64407</xdr:rowOff>
    </xdr:to>
    <xdr:sp macro="" textlink="">
      <xdr:nvSpPr>
        <xdr:cNvPr id="353" name="フローチャート: 判断 352">
          <a:extLst>
            <a:ext uri="{FF2B5EF4-FFF2-40B4-BE49-F238E27FC236}">
              <a16:creationId xmlns:a16="http://schemas.microsoft.com/office/drawing/2014/main" id="{FB6A12CA-AE3D-4B2F-B056-121E6B73CBCC}"/>
            </a:ext>
          </a:extLst>
        </xdr:cNvPr>
        <xdr:cNvSpPr/>
      </xdr:nvSpPr>
      <xdr:spPr>
        <a:xfrm>
          <a:off x="6921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E44DE9F8-0725-45C3-A5D1-A777D8E30C1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FE02E788-EC8C-4A1A-9DF9-643D7376D2B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001B8AA-6BB6-4CF4-963B-45FB3639282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C44B4BC-FE78-47A4-85A3-97B8F8BD785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3DECB3AE-7E7F-4D30-B841-081DDCEBE3E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153851</xdr:rowOff>
    </xdr:from>
    <xdr:to>
      <xdr:col>55</xdr:col>
      <xdr:colOff>50800</xdr:colOff>
      <xdr:row>80</xdr:row>
      <xdr:rowOff>84001</xdr:rowOff>
    </xdr:to>
    <xdr:sp macro="" textlink="">
      <xdr:nvSpPr>
        <xdr:cNvPr id="359" name="楕円 358">
          <a:extLst>
            <a:ext uri="{FF2B5EF4-FFF2-40B4-BE49-F238E27FC236}">
              <a16:creationId xmlns:a16="http://schemas.microsoft.com/office/drawing/2014/main" id="{B140FCEF-1FBB-43B8-BC66-F444D647714E}"/>
            </a:ext>
          </a:extLst>
        </xdr:cNvPr>
        <xdr:cNvSpPr/>
      </xdr:nvSpPr>
      <xdr:spPr>
        <a:xfrm>
          <a:off x="10426700" y="136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5278</xdr:rowOff>
    </xdr:from>
    <xdr:ext cx="469744" cy="259045"/>
    <xdr:sp macro="" textlink="">
      <xdr:nvSpPr>
        <xdr:cNvPr id="360" name="【福祉施設】&#10;一人当たり面積該当値テキスト">
          <a:extLst>
            <a:ext uri="{FF2B5EF4-FFF2-40B4-BE49-F238E27FC236}">
              <a16:creationId xmlns:a16="http://schemas.microsoft.com/office/drawing/2014/main" id="{0463AF09-485D-4811-8C9D-08B7A73BDEE4}"/>
            </a:ext>
          </a:extLst>
        </xdr:cNvPr>
        <xdr:cNvSpPr txBox="1"/>
      </xdr:nvSpPr>
      <xdr:spPr>
        <a:xfrm>
          <a:off x="10515600" y="1354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15058</xdr:rowOff>
    </xdr:from>
    <xdr:to>
      <xdr:col>50</xdr:col>
      <xdr:colOff>165100</xdr:colOff>
      <xdr:row>80</xdr:row>
      <xdr:rowOff>116658</xdr:rowOff>
    </xdr:to>
    <xdr:sp macro="" textlink="">
      <xdr:nvSpPr>
        <xdr:cNvPr id="361" name="楕円 360">
          <a:extLst>
            <a:ext uri="{FF2B5EF4-FFF2-40B4-BE49-F238E27FC236}">
              <a16:creationId xmlns:a16="http://schemas.microsoft.com/office/drawing/2014/main" id="{3418FC0D-4C50-4B57-9253-464E28D28FB6}"/>
            </a:ext>
          </a:extLst>
        </xdr:cNvPr>
        <xdr:cNvSpPr/>
      </xdr:nvSpPr>
      <xdr:spPr>
        <a:xfrm>
          <a:off x="9588500" y="137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33201</xdr:rowOff>
    </xdr:from>
    <xdr:to>
      <xdr:col>55</xdr:col>
      <xdr:colOff>0</xdr:colOff>
      <xdr:row>80</xdr:row>
      <xdr:rowOff>65858</xdr:rowOff>
    </xdr:to>
    <xdr:cxnSp macro="">
      <xdr:nvCxnSpPr>
        <xdr:cNvPr id="362" name="直線コネクタ 361">
          <a:extLst>
            <a:ext uri="{FF2B5EF4-FFF2-40B4-BE49-F238E27FC236}">
              <a16:creationId xmlns:a16="http://schemas.microsoft.com/office/drawing/2014/main" id="{CE7E69AC-0C97-4282-8EC1-DAAC94F08AFD}"/>
            </a:ext>
          </a:extLst>
        </xdr:cNvPr>
        <xdr:cNvCxnSpPr/>
      </xdr:nvCxnSpPr>
      <xdr:spPr>
        <a:xfrm flipV="1">
          <a:off x="9639300" y="1374920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75474</xdr:rowOff>
    </xdr:from>
    <xdr:to>
      <xdr:col>46</xdr:col>
      <xdr:colOff>38100</xdr:colOff>
      <xdr:row>81</xdr:row>
      <xdr:rowOff>5624</xdr:rowOff>
    </xdr:to>
    <xdr:sp macro="" textlink="">
      <xdr:nvSpPr>
        <xdr:cNvPr id="363" name="楕円 362">
          <a:extLst>
            <a:ext uri="{FF2B5EF4-FFF2-40B4-BE49-F238E27FC236}">
              <a16:creationId xmlns:a16="http://schemas.microsoft.com/office/drawing/2014/main" id="{C3F40541-DAF0-422F-B6A0-8F9FE215541A}"/>
            </a:ext>
          </a:extLst>
        </xdr:cNvPr>
        <xdr:cNvSpPr/>
      </xdr:nvSpPr>
      <xdr:spPr>
        <a:xfrm>
          <a:off x="86995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65858</xdr:rowOff>
    </xdr:from>
    <xdr:to>
      <xdr:col>50</xdr:col>
      <xdr:colOff>114300</xdr:colOff>
      <xdr:row>80</xdr:row>
      <xdr:rowOff>126274</xdr:rowOff>
    </xdr:to>
    <xdr:cxnSp macro="">
      <xdr:nvCxnSpPr>
        <xdr:cNvPr id="364" name="直線コネクタ 363">
          <a:extLst>
            <a:ext uri="{FF2B5EF4-FFF2-40B4-BE49-F238E27FC236}">
              <a16:creationId xmlns:a16="http://schemas.microsoft.com/office/drawing/2014/main" id="{B8FC8A4D-7353-4A76-88AA-9C076231CDA9}"/>
            </a:ext>
          </a:extLst>
        </xdr:cNvPr>
        <xdr:cNvCxnSpPr/>
      </xdr:nvCxnSpPr>
      <xdr:spPr>
        <a:xfrm flipV="1">
          <a:off x="8750300" y="13781858"/>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99968</xdr:rowOff>
    </xdr:from>
    <xdr:to>
      <xdr:col>41</xdr:col>
      <xdr:colOff>101600</xdr:colOff>
      <xdr:row>81</xdr:row>
      <xdr:rowOff>30118</xdr:rowOff>
    </xdr:to>
    <xdr:sp macro="" textlink="">
      <xdr:nvSpPr>
        <xdr:cNvPr id="365" name="楕円 364">
          <a:extLst>
            <a:ext uri="{FF2B5EF4-FFF2-40B4-BE49-F238E27FC236}">
              <a16:creationId xmlns:a16="http://schemas.microsoft.com/office/drawing/2014/main" id="{9314419B-22C3-4C75-891C-9D91689BFC52}"/>
            </a:ext>
          </a:extLst>
        </xdr:cNvPr>
        <xdr:cNvSpPr/>
      </xdr:nvSpPr>
      <xdr:spPr>
        <a:xfrm>
          <a:off x="7810500" y="13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126274</xdr:rowOff>
    </xdr:from>
    <xdr:to>
      <xdr:col>45</xdr:col>
      <xdr:colOff>177800</xdr:colOff>
      <xdr:row>80</xdr:row>
      <xdr:rowOff>150768</xdr:rowOff>
    </xdr:to>
    <xdr:cxnSp macro="">
      <xdr:nvCxnSpPr>
        <xdr:cNvPr id="366" name="直線コネクタ 365">
          <a:extLst>
            <a:ext uri="{FF2B5EF4-FFF2-40B4-BE49-F238E27FC236}">
              <a16:creationId xmlns:a16="http://schemas.microsoft.com/office/drawing/2014/main" id="{023D7199-39D3-46AB-92D7-6E47ABCF7EE0}"/>
            </a:ext>
          </a:extLst>
        </xdr:cNvPr>
        <xdr:cNvCxnSpPr/>
      </xdr:nvCxnSpPr>
      <xdr:spPr>
        <a:xfrm flipV="1">
          <a:off x="7861300" y="13842274"/>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126093</xdr:rowOff>
    </xdr:from>
    <xdr:to>
      <xdr:col>36</xdr:col>
      <xdr:colOff>165100</xdr:colOff>
      <xdr:row>81</xdr:row>
      <xdr:rowOff>56243</xdr:rowOff>
    </xdr:to>
    <xdr:sp macro="" textlink="">
      <xdr:nvSpPr>
        <xdr:cNvPr id="367" name="楕円 366">
          <a:extLst>
            <a:ext uri="{FF2B5EF4-FFF2-40B4-BE49-F238E27FC236}">
              <a16:creationId xmlns:a16="http://schemas.microsoft.com/office/drawing/2014/main" id="{0DB17682-66BD-46F9-B8AE-517D96C04A31}"/>
            </a:ext>
          </a:extLst>
        </xdr:cNvPr>
        <xdr:cNvSpPr/>
      </xdr:nvSpPr>
      <xdr:spPr>
        <a:xfrm>
          <a:off x="6921500" y="138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150768</xdr:rowOff>
    </xdr:from>
    <xdr:to>
      <xdr:col>41</xdr:col>
      <xdr:colOff>50800</xdr:colOff>
      <xdr:row>81</xdr:row>
      <xdr:rowOff>5443</xdr:rowOff>
    </xdr:to>
    <xdr:cxnSp macro="">
      <xdr:nvCxnSpPr>
        <xdr:cNvPr id="368" name="直線コネクタ 367">
          <a:extLst>
            <a:ext uri="{FF2B5EF4-FFF2-40B4-BE49-F238E27FC236}">
              <a16:creationId xmlns:a16="http://schemas.microsoft.com/office/drawing/2014/main" id="{5A8D168B-7F51-4DD8-B8BB-A9B74FA80A01}"/>
            </a:ext>
          </a:extLst>
        </xdr:cNvPr>
        <xdr:cNvCxnSpPr/>
      </xdr:nvCxnSpPr>
      <xdr:spPr>
        <a:xfrm flipV="1">
          <a:off x="6972300" y="1386676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14713</xdr:rowOff>
    </xdr:from>
    <xdr:ext cx="469744" cy="259045"/>
    <xdr:sp macro="" textlink="">
      <xdr:nvSpPr>
        <xdr:cNvPr id="369" name="n_1aveValue【福祉施設】&#10;一人当たり面積">
          <a:extLst>
            <a:ext uri="{FF2B5EF4-FFF2-40B4-BE49-F238E27FC236}">
              <a16:creationId xmlns:a16="http://schemas.microsoft.com/office/drawing/2014/main" id="{38EF609E-35FC-45A9-BF6D-3079FD237A94}"/>
            </a:ext>
          </a:extLst>
        </xdr:cNvPr>
        <xdr:cNvSpPr txBox="1"/>
      </xdr:nvSpPr>
      <xdr:spPr>
        <a:xfrm>
          <a:off x="9391727" y="1458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44104</xdr:rowOff>
    </xdr:from>
    <xdr:ext cx="469744" cy="259045"/>
    <xdr:sp macro="" textlink="">
      <xdr:nvSpPr>
        <xdr:cNvPr id="370" name="n_2aveValue【福祉施設】&#10;一人当たり面積">
          <a:extLst>
            <a:ext uri="{FF2B5EF4-FFF2-40B4-BE49-F238E27FC236}">
              <a16:creationId xmlns:a16="http://schemas.microsoft.com/office/drawing/2014/main" id="{FFCC153B-0FC7-4BDE-96B7-DF9359FD6938}"/>
            </a:ext>
          </a:extLst>
        </xdr:cNvPr>
        <xdr:cNvSpPr txBox="1"/>
      </xdr:nvSpPr>
      <xdr:spPr>
        <a:xfrm>
          <a:off x="8515427" y="1461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75128</xdr:rowOff>
    </xdr:from>
    <xdr:ext cx="469744" cy="259045"/>
    <xdr:sp macro="" textlink="">
      <xdr:nvSpPr>
        <xdr:cNvPr id="371" name="n_3aveValue【福祉施設】&#10;一人当たり面積">
          <a:extLst>
            <a:ext uri="{FF2B5EF4-FFF2-40B4-BE49-F238E27FC236}">
              <a16:creationId xmlns:a16="http://schemas.microsoft.com/office/drawing/2014/main" id="{34741822-CD7D-46E1-91BA-E5CD67C3A5D7}"/>
            </a:ext>
          </a:extLst>
        </xdr:cNvPr>
        <xdr:cNvSpPr txBox="1"/>
      </xdr:nvSpPr>
      <xdr:spPr>
        <a:xfrm>
          <a:off x="7626427" y="1464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55534</xdr:rowOff>
    </xdr:from>
    <xdr:ext cx="469744" cy="259045"/>
    <xdr:sp macro="" textlink="">
      <xdr:nvSpPr>
        <xdr:cNvPr id="372" name="n_4aveValue【福祉施設】&#10;一人当たり面積">
          <a:extLst>
            <a:ext uri="{FF2B5EF4-FFF2-40B4-BE49-F238E27FC236}">
              <a16:creationId xmlns:a16="http://schemas.microsoft.com/office/drawing/2014/main" id="{39E87F9C-39E0-40F6-982B-D73C3886B5EF}"/>
            </a:ext>
          </a:extLst>
        </xdr:cNvPr>
        <xdr:cNvSpPr txBox="1"/>
      </xdr:nvSpPr>
      <xdr:spPr>
        <a:xfrm>
          <a:off x="6737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133185</xdr:rowOff>
    </xdr:from>
    <xdr:ext cx="469744" cy="259045"/>
    <xdr:sp macro="" textlink="">
      <xdr:nvSpPr>
        <xdr:cNvPr id="373" name="n_1mainValue【福祉施設】&#10;一人当たり面積">
          <a:extLst>
            <a:ext uri="{FF2B5EF4-FFF2-40B4-BE49-F238E27FC236}">
              <a16:creationId xmlns:a16="http://schemas.microsoft.com/office/drawing/2014/main" id="{65CD4B92-CDB3-4493-BC6E-AB80C1480333}"/>
            </a:ext>
          </a:extLst>
        </xdr:cNvPr>
        <xdr:cNvSpPr txBox="1"/>
      </xdr:nvSpPr>
      <xdr:spPr>
        <a:xfrm>
          <a:off x="9391727" y="1350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22151</xdr:rowOff>
    </xdr:from>
    <xdr:ext cx="469744" cy="259045"/>
    <xdr:sp macro="" textlink="">
      <xdr:nvSpPr>
        <xdr:cNvPr id="374" name="n_2mainValue【福祉施設】&#10;一人当たり面積">
          <a:extLst>
            <a:ext uri="{FF2B5EF4-FFF2-40B4-BE49-F238E27FC236}">
              <a16:creationId xmlns:a16="http://schemas.microsoft.com/office/drawing/2014/main" id="{68F9BFD3-E978-485B-9189-9DCF8C1C88DE}"/>
            </a:ext>
          </a:extLst>
        </xdr:cNvPr>
        <xdr:cNvSpPr txBox="1"/>
      </xdr:nvSpPr>
      <xdr:spPr>
        <a:xfrm>
          <a:off x="8515427" y="1356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46645</xdr:rowOff>
    </xdr:from>
    <xdr:ext cx="469744" cy="259045"/>
    <xdr:sp macro="" textlink="">
      <xdr:nvSpPr>
        <xdr:cNvPr id="375" name="n_3mainValue【福祉施設】&#10;一人当たり面積">
          <a:extLst>
            <a:ext uri="{FF2B5EF4-FFF2-40B4-BE49-F238E27FC236}">
              <a16:creationId xmlns:a16="http://schemas.microsoft.com/office/drawing/2014/main" id="{24C4189B-7A6C-4B1A-9D1C-02FFA44DA7D9}"/>
            </a:ext>
          </a:extLst>
        </xdr:cNvPr>
        <xdr:cNvSpPr txBox="1"/>
      </xdr:nvSpPr>
      <xdr:spPr>
        <a:xfrm>
          <a:off x="7626427" y="1359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72770</xdr:rowOff>
    </xdr:from>
    <xdr:ext cx="469744" cy="259045"/>
    <xdr:sp macro="" textlink="">
      <xdr:nvSpPr>
        <xdr:cNvPr id="376" name="n_4mainValue【福祉施設】&#10;一人当たり面積">
          <a:extLst>
            <a:ext uri="{FF2B5EF4-FFF2-40B4-BE49-F238E27FC236}">
              <a16:creationId xmlns:a16="http://schemas.microsoft.com/office/drawing/2014/main" id="{988225C0-FAC2-41D5-BEE3-2620474D1581}"/>
            </a:ext>
          </a:extLst>
        </xdr:cNvPr>
        <xdr:cNvSpPr txBox="1"/>
      </xdr:nvSpPr>
      <xdr:spPr>
        <a:xfrm>
          <a:off x="6737427" y="1361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965C71C2-1091-4139-9C69-C4C30E5E751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9E61A578-D02F-44EF-A981-3620DCAE793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8D37E655-B532-40B6-8BD1-03C1A2BCFB6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DA21D8B0-AEDF-4C90-BA87-ABAE50C5337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F134D69C-9384-4F49-98F3-1D7479BF784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1E812011-BFE6-4EB2-847A-561C3D23624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47176F1C-0B6F-4880-95E9-AB2FB541DB8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22BFFE60-743A-4C15-ADB8-2665F5FDE2F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D4B0BF0B-5776-4441-AF7F-75353682FB9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E5EE31F8-8BD2-4FF8-876D-1E04AF50A57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9ECE56EB-0CE0-4211-9FE8-72CFC92927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a:extLst>
            <a:ext uri="{FF2B5EF4-FFF2-40B4-BE49-F238E27FC236}">
              <a16:creationId xmlns:a16="http://schemas.microsoft.com/office/drawing/2014/main" id="{FD7BFE55-1AFF-436B-A651-45A310ADC84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a:extLst>
            <a:ext uri="{FF2B5EF4-FFF2-40B4-BE49-F238E27FC236}">
              <a16:creationId xmlns:a16="http://schemas.microsoft.com/office/drawing/2014/main" id="{D6960E40-58EF-454E-A77D-7B593F9CD1EB}"/>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a:extLst>
            <a:ext uri="{FF2B5EF4-FFF2-40B4-BE49-F238E27FC236}">
              <a16:creationId xmlns:a16="http://schemas.microsoft.com/office/drawing/2014/main" id="{4C50A7CC-C763-43D9-B8C7-340257A900BE}"/>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a:extLst>
            <a:ext uri="{FF2B5EF4-FFF2-40B4-BE49-F238E27FC236}">
              <a16:creationId xmlns:a16="http://schemas.microsoft.com/office/drawing/2014/main" id="{FF4A34A1-F4A1-44A4-B7FD-F1FEF93AB27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a:extLst>
            <a:ext uri="{FF2B5EF4-FFF2-40B4-BE49-F238E27FC236}">
              <a16:creationId xmlns:a16="http://schemas.microsoft.com/office/drawing/2014/main" id="{F45F708D-0522-45C1-BD77-4917B9F47FA7}"/>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a:extLst>
            <a:ext uri="{FF2B5EF4-FFF2-40B4-BE49-F238E27FC236}">
              <a16:creationId xmlns:a16="http://schemas.microsoft.com/office/drawing/2014/main" id="{9D0ACF34-F1F7-4948-81B3-A5CBF9750283}"/>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a:extLst>
            <a:ext uri="{FF2B5EF4-FFF2-40B4-BE49-F238E27FC236}">
              <a16:creationId xmlns:a16="http://schemas.microsoft.com/office/drawing/2014/main" id="{291DBCFD-8F22-4B09-BD3A-A302ACC5B7A4}"/>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a:extLst>
            <a:ext uri="{FF2B5EF4-FFF2-40B4-BE49-F238E27FC236}">
              <a16:creationId xmlns:a16="http://schemas.microsoft.com/office/drawing/2014/main" id="{E70954C9-1601-44B3-975E-65E1842D12DA}"/>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a:extLst>
            <a:ext uri="{FF2B5EF4-FFF2-40B4-BE49-F238E27FC236}">
              <a16:creationId xmlns:a16="http://schemas.microsoft.com/office/drawing/2014/main" id="{6FE66882-0AA5-486A-B1EA-BFF7546CB02C}"/>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a:extLst>
            <a:ext uri="{FF2B5EF4-FFF2-40B4-BE49-F238E27FC236}">
              <a16:creationId xmlns:a16="http://schemas.microsoft.com/office/drawing/2014/main" id="{AED6EEB2-2011-48DB-9248-8E3EBABFD6D1}"/>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9EAC6F6B-088D-4336-8BC7-863ED1084F9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a:extLst>
            <a:ext uri="{FF2B5EF4-FFF2-40B4-BE49-F238E27FC236}">
              <a16:creationId xmlns:a16="http://schemas.microsoft.com/office/drawing/2014/main" id="{67F70DF0-B78F-4E03-B0A2-59FC393B2AD2}"/>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a:extLst>
            <a:ext uri="{FF2B5EF4-FFF2-40B4-BE49-F238E27FC236}">
              <a16:creationId xmlns:a16="http://schemas.microsoft.com/office/drawing/2014/main" id="{E9C1F1A3-A3A3-43F5-8BBC-8CDEF69B9F5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51436</xdr:rowOff>
    </xdr:from>
    <xdr:to>
      <xdr:col>24</xdr:col>
      <xdr:colOff>62865</xdr:colOff>
      <xdr:row>108</xdr:row>
      <xdr:rowOff>152400</xdr:rowOff>
    </xdr:to>
    <xdr:cxnSp macro="">
      <xdr:nvCxnSpPr>
        <xdr:cNvPr id="401" name="直線コネクタ 400">
          <a:extLst>
            <a:ext uri="{FF2B5EF4-FFF2-40B4-BE49-F238E27FC236}">
              <a16:creationId xmlns:a16="http://schemas.microsoft.com/office/drawing/2014/main" id="{D1431CDC-5D43-4B8F-98A3-B014C5A046F6}"/>
            </a:ext>
          </a:extLst>
        </xdr:cNvPr>
        <xdr:cNvCxnSpPr/>
      </xdr:nvCxnSpPr>
      <xdr:spPr>
        <a:xfrm flipV="1">
          <a:off x="4634865" y="17196436"/>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2" name="【市民会館】&#10;有形固定資産減価償却率最小値テキスト">
          <a:extLst>
            <a:ext uri="{FF2B5EF4-FFF2-40B4-BE49-F238E27FC236}">
              <a16:creationId xmlns:a16="http://schemas.microsoft.com/office/drawing/2014/main" id="{49A3B11A-8BDB-4C9E-92DA-841B2DFE610D}"/>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3" name="直線コネクタ 402">
          <a:extLst>
            <a:ext uri="{FF2B5EF4-FFF2-40B4-BE49-F238E27FC236}">
              <a16:creationId xmlns:a16="http://schemas.microsoft.com/office/drawing/2014/main" id="{7A85ECC2-8D4A-4F97-8660-2A2D3BE1E281}"/>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169563</xdr:rowOff>
    </xdr:from>
    <xdr:ext cx="405111" cy="259045"/>
    <xdr:sp macro="" textlink="">
      <xdr:nvSpPr>
        <xdr:cNvPr id="404" name="【市民会館】&#10;有形固定資産減価償却率最大値テキスト">
          <a:extLst>
            <a:ext uri="{FF2B5EF4-FFF2-40B4-BE49-F238E27FC236}">
              <a16:creationId xmlns:a16="http://schemas.microsoft.com/office/drawing/2014/main" id="{E7AA1BC4-35ED-40A3-984E-4D6F83BAB508}"/>
            </a:ext>
          </a:extLst>
        </xdr:cNvPr>
        <xdr:cNvSpPr txBox="1"/>
      </xdr:nvSpPr>
      <xdr:spPr>
        <a:xfrm>
          <a:off x="4673600" y="1697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51436</xdr:rowOff>
    </xdr:from>
    <xdr:to>
      <xdr:col>24</xdr:col>
      <xdr:colOff>152400</xdr:colOff>
      <xdr:row>100</xdr:row>
      <xdr:rowOff>51436</xdr:rowOff>
    </xdr:to>
    <xdr:cxnSp macro="">
      <xdr:nvCxnSpPr>
        <xdr:cNvPr id="405" name="直線コネクタ 404">
          <a:extLst>
            <a:ext uri="{FF2B5EF4-FFF2-40B4-BE49-F238E27FC236}">
              <a16:creationId xmlns:a16="http://schemas.microsoft.com/office/drawing/2014/main" id="{5D95808C-C106-47D3-B129-86540BEC59D0}"/>
            </a:ext>
          </a:extLst>
        </xdr:cNvPr>
        <xdr:cNvCxnSpPr/>
      </xdr:nvCxnSpPr>
      <xdr:spPr>
        <a:xfrm>
          <a:off x="4546600" y="1719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160672</xdr:rowOff>
    </xdr:from>
    <xdr:ext cx="405111" cy="259045"/>
    <xdr:sp macro="" textlink="">
      <xdr:nvSpPr>
        <xdr:cNvPr id="406" name="【市民会館】&#10;有形固定資産減価償却率平均値テキスト">
          <a:extLst>
            <a:ext uri="{FF2B5EF4-FFF2-40B4-BE49-F238E27FC236}">
              <a16:creationId xmlns:a16="http://schemas.microsoft.com/office/drawing/2014/main" id="{6210B044-8552-4233-87C7-45921B5AC092}"/>
            </a:ext>
          </a:extLst>
        </xdr:cNvPr>
        <xdr:cNvSpPr txBox="1"/>
      </xdr:nvSpPr>
      <xdr:spPr>
        <a:xfrm>
          <a:off x="4673600" y="1764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137795</xdr:rowOff>
    </xdr:from>
    <xdr:to>
      <xdr:col>24</xdr:col>
      <xdr:colOff>114300</xdr:colOff>
      <xdr:row>104</xdr:row>
      <xdr:rowOff>67945</xdr:rowOff>
    </xdr:to>
    <xdr:sp macro="" textlink="">
      <xdr:nvSpPr>
        <xdr:cNvPr id="407" name="フローチャート: 判断 406">
          <a:extLst>
            <a:ext uri="{FF2B5EF4-FFF2-40B4-BE49-F238E27FC236}">
              <a16:creationId xmlns:a16="http://schemas.microsoft.com/office/drawing/2014/main" id="{4F75FA17-8906-4161-ABE0-7A55D8F3CE1F}"/>
            </a:ext>
          </a:extLst>
        </xdr:cNvPr>
        <xdr:cNvSpPr/>
      </xdr:nvSpPr>
      <xdr:spPr>
        <a:xfrm>
          <a:off x="4584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124461</xdr:rowOff>
    </xdr:from>
    <xdr:to>
      <xdr:col>20</xdr:col>
      <xdr:colOff>38100</xdr:colOff>
      <xdr:row>104</xdr:row>
      <xdr:rowOff>54611</xdr:rowOff>
    </xdr:to>
    <xdr:sp macro="" textlink="">
      <xdr:nvSpPr>
        <xdr:cNvPr id="408" name="フローチャート: 判断 407">
          <a:extLst>
            <a:ext uri="{FF2B5EF4-FFF2-40B4-BE49-F238E27FC236}">
              <a16:creationId xmlns:a16="http://schemas.microsoft.com/office/drawing/2014/main" id="{0B76DD3A-C28F-42C8-85BB-44EEA60FDFAD}"/>
            </a:ext>
          </a:extLst>
        </xdr:cNvPr>
        <xdr:cNvSpPr/>
      </xdr:nvSpPr>
      <xdr:spPr>
        <a:xfrm>
          <a:off x="3746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50164</xdr:rowOff>
    </xdr:from>
    <xdr:to>
      <xdr:col>15</xdr:col>
      <xdr:colOff>101600</xdr:colOff>
      <xdr:row>103</xdr:row>
      <xdr:rowOff>151764</xdr:rowOff>
    </xdr:to>
    <xdr:sp macro="" textlink="">
      <xdr:nvSpPr>
        <xdr:cNvPr id="409" name="フローチャート: 判断 408">
          <a:extLst>
            <a:ext uri="{FF2B5EF4-FFF2-40B4-BE49-F238E27FC236}">
              <a16:creationId xmlns:a16="http://schemas.microsoft.com/office/drawing/2014/main" id="{0FE4DF06-004F-46A7-8D03-46A4B70368BB}"/>
            </a:ext>
          </a:extLst>
        </xdr:cNvPr>
        <xdr:cNvSpPr/>
      </xdr:nvSpPr>
      <xdr:spPr>
        <a:xfrm>
          <a:off x="2857500" y="1770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31114</xdr:rowOff>
    </xdr:from>
    <xdr:to>
      <xdr:col>10</xdr:col>
      <xdr:colOff>165100</xdr:colOff>
      <xdr:row>103</xdr:row>
      <xdr:rowOff>132714</xdr:rowOff>
    </xdr:to>
    <xdr:sp macro="" textlink="">
      <xdr:nvSpPr>
        <xdr:cNvPr id="410" name="フローチャート: 判断 409">
          <a:extLst>
            <a:ext uri="{FF2B5EF4-FFF2-40B4-BE49-F238E27FC236}">
              <a16:creationId xmlns:a16="http://schemas.microsoft.com/office/drawing/2014/main" id="{18E40E81-D874-47A2-8529-D9B6FC0DDF6E}"/>
            </a:ext>
          </a:extLst>
        </xdr:cNvPr>
        <xdr:cNvSpPr/>
      </xdr:nvSpPr>
      <xdr:spPr>
        <a:xfrm>
          <a:off x="19685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153036</xdr:rowOff>
    </xdr:from>
    <xdr:to>
      <xdr:col>6</xdr:col>
      <xdr:colOff>38100</xdr:colOff>
      <xdr:row>103</xdr:row>
      <xdr:rowOff>83186</xdr:rowOff>
    </xdr:to>
    <xdr:sp macro="" textlink="">
      <xdr:nvSpPr>
        <xdr:cNvPr id="411" name="フローチャート: 判断 410">
          <a:extLst>
            <a:ext uri="{FF2B5EF4-FFF2-40B4-BE49-F238E27FC236}">
              <a16:creationId xmlns:a16="http://schemas.microsoft.com/office/drawing/2014/main" id="{1ED2D071-717A-4391-BD3A-E2D280CD4F08}"/>
            </a:ext>
          </a:extLst>
        </xdr:cNvPr>
        <xdr:cNvSpPr/>
      </xdr:nvSpPr>
      <xdr:spPr>
        <a:xfrm>
          <a:off x="1079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6E14C5B7-FD79-4E1B-B429-3734519655D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F65BE349-6A08-473D-9E74-8FF5E3C9196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21F38A1A-C20C-414E-BBCE-08A8A3E6DCF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45CF7CA0-9B43-4752-908C-BFEF21CAD76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4ADE6014-C8C8-44A0-8F43-1DD8B348C4B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135889</xdr:rowOff>
    </xdr:from>
    <xdr:to>
      <xdr:col>24</xdr:col>
      <xdr:colOff>114300</xdr:colOff>
      <xdr:row>105</xdr:row>
      <xdr:rowOff>66039</xdr:rowOff>
    </xdr:to>
    <xdr:sp macro="" textlink="">
      <xdr:nvSpPr>
        <xdr:cNvPr id="417" name="楕円 416">
          <a:extLst>
            <a:ext uri="{FF2B5EF4-FFF2-40B4-BE49-F238E27FC236}">
              <a16:creationId xmlns:a16="http://schemas.microsoft.com/office/drawing/2014/main" id="{8917C277-1C86-480C-84D5-B5BE3F75FD10}"/>
            </a:ext>
          </a:extLst>
        </xdr:cNvPr>
        <xdr:cNvSpPr/>
      </xdr:nvSpPr>
      <xdr:spPr>
        <a:xfrm>
          <a:off x="45847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114316</xdr:rowOff>
    </xdr:from>
    <xdr:ext cx="405111" cy="259045"/>
    <xdr:sp macro="" textlink="">
      <xdr:nvSpPr>
        <xdr:cNvPr id="418" name="【市民会館】&#10;有形固定資産減価償却率該当値テキスト">
          <a:extLst>
            <a:ext uri="{FF2B5EF4-FFF2-40B4-BE49-F238E27FC236}">
              <a16:creationId xmlns:a16="http://schemas.microsoft.com/office/drawing/2014/main" id="{7E8F05A7-3978-482E-BA20-CBBA264629DB}"/>
            </a:ext>
          </a:extLst>
        </xdr:cNvPr>
        <xdr:cNvSpPr txBox="1"/>
      </xdr:nvSpPr>
      <xdr:spPr>
        <a:xfrm>
          <a:off x="4673600"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95886</xdr:rowOff>
    </xdr:from>
    <xdr:to>
      <xdr:col>20</xdr:col>
      <xdr:colOff>38100</xdr:colOff>
      <xdr:row>105</xdr:row>
      <xdr:rowOff>26036</xdr:rowOff>
    </xdr:to>
    <xdr:sp macro="" textlink="">
      <xdr:nvSpPr>
        <xdr:cNvPr id="419" name="楕円 418">
          <a:extLst>
            <a:ext uri="{FF2B5EF4-FFF2-40B4-BE49-F238E27FC236}">
              <a16:creationId xmlns:a16="http://schemas.microsoft.com/office/drawing/2014/main" id="{3E0884D0-C9A1-49EB-96D0-EE3DB30FC341}"/>
            </a:ext>
          </a:extLst>
        </xdr:cNvPr>
        <xdr:cNvSpPr/>
      </xdr:nvSpPr>
      <xdr:spPr>
        <a:xfrm>
          <a:off x="3746500" y="179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146686</xdr:rowOff>
    </xdr:from>
    <xdr:to>
      <xdr:col>24</xdr:col>
      <xdr:colOff>63500</xdr:colOff>
      <xdr:row>105</xdr:row>
      <xdr:rowOff>15239</xdr:rowOff>
    </xdr:to>
    <xdr:cxnSp macro="">
      <xdr:nvCxnSpPr>
        <xdr:cNvPr id="420" name="直線コネクタ 419">
          <a:extLst>
            <a:ext uri="{FF2B5EF4-FFF2-40B4-BE49-F238E27FC236}">
              <a16:creationId xmlns:a16="http://schemas.microsoft.com/office/drawing/2014/main" id="{93D31372-2ED9-45CF-849A-7A4FEC81410F}"/>
            </a:ext>
          </a:extLst>
        </xdr:cNvPr>
        <xdr:cNvCxnSpPr/>
      </xdr:nvCxnSpPr>
      <xdr:spPr>
        <a:xfrm>
          <a:off x="3797300" y="179774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57786</xdr:rowOff>
    </xdr:from>
    <xdr:to>
      <xdr:col>15</xdr:col>
      <xdr:colOff>101600</xdr:colOff>
      <xdr:row>104</xdr:row>
      <xdr:rowOff>159386</xdr:rowOff>
    </xdr:to>
    <xdr:sp macro="" textlink="">
      <xdr:nvSpPr>
        <xdr:cNvPr id="421" name="楕円 420">
          <a:extLst>
            <a:ext uri="{FF2B5EF4-FFF2-40B4-BE49-F238E27FC236}">
              <a16:creationId xmlns:a16="http://schemas.microsoft.com/office/drawing/2014/main" id="{2409CAF9-FADC-4C31-A0B2-F1E88FC4D3AF}"/>
            </a:ext>
          </a:extLst>
        </xdr:cNvPr>
        <xdr:cNvSpPr/>
      </xdr:nvSpPr>
      <xdr:spPr>
        <a:xfrm>
          <a:off x="28575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108586</xdr:rowOff>
    </xdr:from>
    <xdr:to>
      <xdr:col>19</xdr:col>
      <xdr:colOff>177800</xdr:colOff>
      <xdr:row>104</xdr:row>
      <xdr:rowOff>146686</xdr:rowOff>
    </xdr:to>
    <xdr:cxnSp macro="">
      <xdr:nvCxnSpPr>
        <xdr:cNvPr id="422" name="直線コネクタ 421">
          <a:extLst>
            <a:ext uri="{FF2B5EF4-FFF2-40B4-BE49-F238E27FC236}">
              <a16:creationId xmlns:a16="http://schemas.microsoft.com/office/drawing/2014/main" id="{25DD9210-ADB8-4304-955A-E3EDD1408BF3}"/>
            </a:ext>
          </a:extLst>
        </xdr:cNvPr>
        <xdr:cNvCxnSpPr/>
      </xdr:nvCxnSpPr>
      <xdr:spPr>
        <a:xfrm>
          <a:off x="2908300" y="179393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17780</xdr:rowOff>
    </xdr:from>
    <xdr:to>
      <xdr:col>10</xdr:col>
      <xdr:colOff>165100</xdr:colOff>
      <xdr:row>104</xdr:row>
      <xdr:rowOff>119380</xdr:rowOff>
    </xdr:to>
    <xdr:sp macro="" textlink="">
      <xdr:nvSpPr>
        <xdr:cNvPr id="423" name="楕円 422">
          <a:extLst>
            <a:ext uri="{FF2B5EF4-FFF2-40B4-BE49-F238E27FC236}">
              <a16:creationId xmlns:a16="http://schemas.microsoft.com/office/drawing/2014/main" id="{363616FD-9A3B-4285-97D6-7C5F80B0AF20}"/>
            </a:ext>
          </a:extLst>
        </xdr:cNvPr>
        <xdr:cNvSpPr/>
      </xdr:nvSpPr>
      <xdr:spPr>
        <a:xfrm>
          <a:off x="1968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68580</xdr:rowOff>
    </xdr:from>
    <xdr:to>
      <xdr:col>15</xdr:col>
      <xdr:colOff>50800</xdr:colOff>
      <xdr:row>104</xdr:row>
      <xdr:rowOff>108586</xdr:rowOff>
    </xdr:to>
    <xdr:cxnSp macro="">
      <xdr:nvCxnSpPr>
        <xdr:cNvPr id="424" name="直線コネクタ 423">
          <a:extLst>
            <a:ext uri="{FF2B5EF4-FFF2-40B4-BE49-F238E27FC236}">
              <a16:creationId xmlns:a16="http://schemas.microsoft.com/office/drawing/2014/main" id="{A9C97130-02B2-4D3C-A271-FEA8FD18A455}"/>
            </a:ext>
          </a:extLst>
        </xdr:cNvPr>
        <xdr:cNvCxnSpPr/>
      </xdr:nvCxnSpPr>
      <xdr:spPr>
        <a:xfrm>
          <a:off x="2019300" y="178993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149225</xdr:rowOff>
    </xdr:from>
    <xdr:to>
      <xdr:col>6</xdr:col>
      <xdr:colOff>38100</xdr:colOff>
      <xdr:row>104</xdr:row>
      <xdr:rowOff>79375</xdr:rowOff>
    </xdr:to>
    <xdr:sp macro="" textlink="">
      <xdr:nvSpPr>
        <xdr:cNvPr id="425" name="楕円 424">
          <a:extLst>
            <a:ext uri="{FF2B5EF4-FFF2-40B4-BE49-F238E27FC236}">
              <a16:creationId xmlns:a16="http://schemas.microsoft.com/office/drawing/2014/main" id="{A20FF92C-553F-4E26-8AA1-6EF37C09FB97}"/>
            </a:ext>
          </a:extLst>
        </xdr:cNvPr>
        <xdr:cNvSpPr/>
      </xdr:nvSpPr>
      <xdr:spPr>
        <a:xfrm>
          <a:off x="1079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28575</xdr:rowOff>
    </xdr:from>
    <xdr:to>
      <xdr:col>10</xdr:col>
      <xdr:colOff>114300</xdr:colOff>
      <xdr:row>104</xdr:row>
      <xdr:rowOff>68580</xdr:rowOff>
    </xdr:to>
    <xdr:cxnSp macro="">
      <xdr:nvCxnSpPr>
        <xdr:cNvPr id="426" name="直線コネクタ 425">
          <a:extLst>
            <a:ext uri="{FF2B5EF4-FFF2-40B4-BE49-F238E27FC236}">
              <a16:creationId xmlns:a16="http://schemas.microsoft.com/office/drawing/2014/main" id="{E8944F4A-C3D4-4E5A-9D9E-441D18FA8D55}"/>
            </a:ext>
          </a:extLst>
        </xdr:cNvPr>
        <xdr:cNvCxnSpPr/>
      </xdr:nvCxnSpPr>
      <xdr:spPr>
        <a:xfrm>
          <a:off x="1130300" y="178593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71138</xdr:rowOff>
    </xdr:from>
    <xdr:ext cx="405111" cy="259045"/>
    <xdr:sp macro="" textlink="">
      <xdr:nvSpPr>
        <xdr:cNvPr id="427" name="n_1aveValue【市民会館】&#10;有形固定資産減価償却率">
          <a:extLst>
            <a:ext uri="{FF2B5EF4-FFF2-40B4-BE49-F238E27FC236}">
              <a16:creationId xmlns:a16="http://schemas.microsoft.com/office/drawing/2014/main" id="{D65C864C-1387-4A8F-B1F3-225C34ECBD79}"/>
            </a:ext>
          </a:extLst>
        </xdr:cNvPr>
        <xdr:cNvSpPr txBox="1"/>
      </xdr:nvSpPr>
      <xdr:spPr>
        <a:xfrm>
          <a:off x="35820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168291</xdr:rowOff>
    </xdr:from>
    <xdr:ext cx="405111" cy="259045"/>
    <xdr:sp macro="" textlink="">
      <xdr:nvSpPr>
        <xdr:cNvPr id="428" name="n_2aveValue【市民会館】&#10;有形固定資産減価償却率">
          <a:extLst>
            <a:ext uri="{FF2B5EF4-FFF2-40B4-BE49-F238E27FC236}">
              <a16:creationId xmlns:a16="http://schemas.microsoft.com/office/drawing/2014/main" id="{82DBE950-C916-4D83-B360-8672B766CFFD}"/>
            </a:ext>
          </a:extLst>
        </xdr:cNvPr>
        <xdr:cNvSpPr txBox="1"/>
      </xdr:nvSpPr>
      <xdr:spPr>
        <a:xfrm>
          <a:off x="2705744" y="1748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149241</xdr:rowOff>
    </xdr:from>
    <xdr:ext cx="405111" cy="259045"/>
    <xdr:sp macro="" textlink="">
      <xdr:nvSpPr>
        <xdr:cNvPr id="429" name="n_3aveValue【市民会館】&#10;有形固定資産減価償却率">
          <a:extLst>
            <a:ext uri="{FF2B5EF4-FFF2-40B4-BE49-F238E27FC236}">
              <a16:creationId xmlns:a16="http://schemas.microsoft.com/office/drawing/2014/main" id="{B777CC09-4147-4B3A-BAB0-C0552191665A}"/>
            </a:ext>
          </a:extLst>
        </xdr:cNvPr>
        <xdr:cNvSpPr txBox="1"/>
      </xdr:nvSpPr>
      <xdr:spPr>
        <a:xfrm>
          <a:off x="18167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99713</xdr:rowOff>
    </xdr:from>
    <xdr:ext cx="405111" cy="259045"/>
    <xdr:sp macro="" textlink="">
      <xdr:nvSpPr>
        <xdr:cNvPr id="430" name="n_4aveValue【市民会館】&#10;有形固定資産減価償却率">
          <a:extLst>
            <a:ext uri="{FF2B5EF4-FFF2-40B4-BE49-F238E27FC236}">
              <a16:creationId xmlns:a16="http://schemas.microsoft.com/office/drawing/2014/main" id="{808399A8-B841-4DD9-A544-477F9F5ACD87}"/>
            </a:ext>
          </a:extLst>
        </xdr:cNvPr>
        <xdr:cNvSpPr txBox="1"/>
      </xdr:nvSpPr>
      <xdr:spPr>
        <a:xfrm>
          <a:off x="9277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17163</xdr:rowOff>
    </xdr:from>
    <xdr:ext cx="405111" cy="259045"/>
    <xdr:sp macro="" textlink="">
      <xdr:nvSpPr>
        <xdr:cNvPr id="431" name="n_1mainValue【市民会館】&#10;有形固定資産減価償却率">
          <a:extLst>
            <a:ext uri="{FF2B5EF4-FFF2-40B4-BE49-F238E27FC236}">
              <a16:creationId xmlns:a16="http://schemas.microsoft.com/office/drawing/2014/main" id="{88BAFFAB-E41E-4A2F-83EA-1BD77B820451}"/>
            </a:ext>
          </a:extLst>
        </xdr:cNvPr>
        <xdr:cNvSpPr txBox="1"/>
      </xdr:nvSpPr>
      <xdr:spPr>
        <a:xfrm>
          <a:off x="35820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150513</xdr:rowOff>
    </xdr:from>
    <xdr:ext cx="405111" cy="259045"/>
    <xdr:sp macro="" textlink="">
      <xdr:nvSpPr>
        <xdr:cNvPr id="432" name="n_2mainValue【市民会館】&#10;有形固定資産減価償却率">
          <a:extLst>
            <a:ext uri="{FF2B5EF4-FFF2-40B4-BE49-F238E27FC236}">
              <a16:creationId xmlns:a16="http://schemas.microsoft.com/office/drawing/2014/main" id="{514FC606-9942-49CD-99A4-42AEC85B5FBB}"/>
            </a:ext>
          </a:extLst>
        </xdr:cNvPr>
        <xdr:cNvSpPr txBox="1"/>
      </xdr:nvSpPr>
      <xdr:spPr>
        <a:xfrm>
          <a:off x="2705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110507</xdr:rowOff>
    </xdr:from>
    <xdr:ext cx="405111" cy="259045"/>
    <xdr:sp macro="" textlink="">
      <xdr:nvSpPr>
        <xdr:cNvPr id="433" name="n_3mainValue【市民会館】&#10;有形固定資産減価償却率">
          <a:extLst>
            <a:ext uri="{FF2B5EF4-FFF2-40B4-BE49-F238E27FC236}">
              <a16:creationId xmlns:a16="http://schemas.microsoft.com/office/drawing/2014/main" id="{F26A7C7E-29B9-48E7-9BD8-CFD6B1CDC6A0}"/>
            </a:ext>
          </a:extLst>
        </xdr:cNvPr>
        <xdr:cNvSpPr txBox="1"/>
      </xdr:nvSpPr>
      <xdr:spPr>
        <a:xfrm>
          <a:off x="1816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70502</xdr:rowOff>
    </xdr:from>
    <xdr:ext cx="405111" cy="259045"/>
    <xdr:sp macro="" textlink="">
      <xdr:nvSpPr>
        <xdr:cNvPr id="434" name="n_4mainValue【市民会館】&#10;有形固定資産減価償却率">
          <a:extLst>
            <a:ext uri="{FF2B5EF4-FFF2-40B4-BE49-F238E27FC236}">
              <a16:creationId xmlns:a16="http://schemas.microsoft.com/office/drawing/2014/main" id="{85D8EAF7-037B-4D69-9259-148241B18422}"/>
            </a:ext>
          </a:extLst>
        </xdr:cNvPr>
        <xdr:cNvSpPr txBox="1"/>
      </xdr:nvSpPr>
      <xdr:spPr>
        <a:xfrm>
          <a:off x="927744" y="1790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D264E30D-ECD1-4C07-8C2C-E53BE08A571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F0B8C0E2-95F6-4D75-9037-F4AEDBD16DD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73CF2BD7-A6EA-434A-895B-9EFCBE84433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74078D27-63BD-43DE-BC73-C38D318D611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2999F5A2-FADD-4F57-A70B-4F54BD78249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183679C2-EACF-47B0-99DC-751D35983AC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B4F7EC92-70BA-4298-A90E-CD99FD190E9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324EEA08-4AEC-448F-BF02-BFC2F378227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2DAC2CBA-95CD-4412-95FB-F59663E931A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E0A01ED8-16A0-48F9-A4E6-39DF71ED2E0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a:extLst>
            <a:ext uri="{FF2B5EF4-FFF2-40B4-BE49-F238E27FC236}">
              <a16:creationId xmlns:a16="http://schemas.microsoft.com/office/drawing/2014/main" id="{74D2C4E4-A0ED-4000-B5B8-0ECD2C357A56}"/>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6" name="テキスト ボックス 445">
          <a:extLst>
            <a:ext uri="{FF2B5EF4-FFF2-40B4-BE49-F238E27FC236}">
              <a16:creationId xmlns:a16="http://schemas.microsoft.com/office/drawing/2014/main" id="{1380ED57-D801-48F1-85B6-37D5E3B9686C}"/>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a:extLst>
            <a:ext uri="{FF2B5EF4-FFF2-40B4-BE49-F238E27FC236}">
              <a16:creationId xmlns:a16="http://schemas.microsoft.com/office/drawing/2014/main" id="{2F073E97-7A37-49FD-B952-6A770F3D3246}"/>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8" name="テキスト ボックス 447">
          <a:extLst>
            <a:ext uri="{FF2B5EF4-FFF2-40B4-BE49-F238E27FC236}">
              <a16:creationId xmlns:a16="http://schemas.microsoft.com/office/drawing/2014/main" id="{A7A37EFE-4971-421D-B31A-6C21CDA3177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id="{CABADC2A-0CA5-4B85-ADAC-4DD3AE14C14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0" name="テキスト ボックス 449">
          <a:extLst>
            <a:ext uri="{FF2B5EF4-FFF2-40B4-BE49-F238E27FC236}">
              <a16:creationId xmlns:a16="http://schemas.microsoft.com/office/drawing/2014/main" id="{1D74F9DA-4828-43A4-ACDE-A77F89E1138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a:extLst>
            <a:ext uri="{FF2B5EF4-FFF2-40B4-BE49-F238E27FC236}">
              <a16:creationId xmlns:a16="http://schemas.microsoft.com/office/drawing/2014/main" id="{B66AF6E1-3100-4324-9ABA-FBA078F2BFF5}"/>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2" name="テキスト ボックス 451">
          <a:extLst>
            <a:ext uri="{FF2B5EF4-FFF2-40B4-BE49-F238E27FC236}">
              <a16:creationId xmlns:a16="http://schemas.microsoft.com/office/drawing/2014/main" id="{EDED69FA-44AD-45BA-9B77-1BA731249F91}"/>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a:extLst>
            <a:ext uri="{FF2B5EF4-FFF2-40B4-BE49-F238E27FC236}">
              <a16:creationId xmlns:a16="http://schemas.microsoft.com/office/drawing/2014/main" id="{4CBBBBD7-901D-405D-8493-7F4C1DB14ED5}"/>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4" name="テキスト ボックス 453">
          <a:extLst>
            <a:ext uri="{FF2B5EF4-FFF2-40B4-BE49-F238E27FC236}">
              <a16:creationId xmlns:a16="http://schemas.microsoft.com/office/drawing/2014/main" id="{E1B4288E-2FB0-449A-B646-95A87DA1A01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B3D6E179-D979-4C58-95EB-F0D01AAD8F9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a:extLst>
            <a:ext uri="{FF2B5EF4-FFF2-40B4-BE49-F238E27FC236}">
              <a16:creationId xmlns:a16="http://schemas.microsoft.com/office/drawing/2014/main" id="{B31DCE1E-686E-4A25-BCD7-E8CECE535AF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a:extLst>
            <a:ext uri="{FF2B5EF4-FFF2-40B4-BE49-F238E27FC236}">
              <a16:creationId xmlns:a16="http://schemas.microsoft.com/office/drawing/2014/main" id="{DA1ED3D5-CF47-46FC-BA55-CB93E96EE91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32386</xdr:rowOff>
    </xdr:from>
    <xdr:to>
      <xdr:col>54</xdr:col>
      <xdr:colOff>189865</xdr:colOff>
      <xdr:row>108</xdr:row>
      <xdr:rowOff>112395</xdr:rowOff>
    </xdr:to>
    <xdr:cxnSp macro="">
      <xdr:nvCxnSpPr>
        <xdr:cNvPr id="458" name="直線コネクタ 457">
          <a:extLst>
            <a:ext uri="{FF2B5EF4-FFF2-40B4-BE49-F238E27FC236}">
              <a16:creationId xmlns:a16="http://schemas.microsoft.com/office/drawing/2014/main" id="{18C399CD-DF00-4320-826D-1A95DF5F776D}"/>
            </a:ext>
          </a:extLst>
        </xdr:cNvPr>
        <xdr:cNvCxnSpPr/>
      </xdr:nvCxnSpPr>
      <xdr:spPr>
        <a:xfrm flipV="1">
          <a:off x="10476865" y="17348836"/>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116222</xdr:rowOff>
    </xdr:from>
    <xdr:ext cx="469744" cy="259045"/>
    <xdr:sp macro="" textlink="">
      <xdr:nvSpPr>
        <xdr:cNvPr id="459" name="【市民会館】&#10;一人当たり面積最小値テキスト">
          <a:extLst>
            <a:ext uri="{FF2B5EF4-FFF2-40B4-BE49-F238E27FC236}">
              <a16:creationId xmlns:a16="http://schemas.microsoft.com/office/drawing/2014/main" id="{F4A17F82-8B8A-4A48-8892-B6E147CA1175}"/>
            </a:ext>
          </a:extLst>
        </xdr:cNvPr>
        <xdr:cNvSpPr txBox="1"/>
      </xdr:nvSpPr>
      <xdr:spPr>
        <a:xfrm>
          <a:off x="10515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112395</xdr:rowOff>
    </xdr:from>
    <xdr:to>
      <xdr:col>55</xdr:col>
      <xdr:colOff>88900</xdr:colOff>
      <xdr:row>108</xdr:row>
      <xdr:rowOff>112395</xdr:rowOff>
    </xdr:to>
    <xdr:cxnSp macro="">
      <xdr:nvCxnSpPr>
        <xdr:cNvPr id="460" name="直線コネクタ 459">
          <a:extLst>
            <a:ext uri="{FF2B5EF4-FFF2-40B4-BE49-F238E27FC236}">
              <a16:creationId xmlns:a16="http://schemas.microsoft.com/office/drawing/2014/main" id="{F544641C-8E04-4739-BFF9-4427823397D5}"/>
            </a:ext>
          </a:extLst>
        </xdr:cNvPr>
        <xdr:cNvCxnSpPr/>
      </xdr:nvCxnSpPr>
      <xdr:spPr>
        <a:xfrm>
          <a:off x="10388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150513</xdr:rowOff>
    </xdr:from>
    <xdr:ext cx="469744" cy="259045"/>
    <xdr:sp macro="" textlink="">
      <xdr:nvSpPr>
        <xdr:cNvPr id="461" name="【市民会館】&#10;一人当たり面積最大値テキスト">
          <a:extLst>
            <a:ext uri="{FF2B5EF4-FFF2-40B4-BE49-F238E27FC236}">
              <a16:creationId xmlns:a16="http://schemas.microsoft.com/office/drawing/2014/main" id="{1E559432-272C-4E96-A60A-D2783D158D6C}"/>
            </a:ext>
          </a:extLst>
        </xdr:cNvPr>
        <xdr:cNvSpPr txBox="1"/>
      </xdr:nvSpPr>
      <xdr:spPr>
        <a:xfrm>
          <a:off x="10515600" y="1712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32386</xdr:rowOff>
    </xdr:from>
    <xdr:to>
      <xdr:col>55</xdr:col>
      <xdr:colOff>88900</xdr:colOff>
      <xdr:row>101</xdr:row>
      <xdr:rowOff>32386</xdr:rowOff>
    </xdr:to>
    <xdr:cxnSp macro="">
      <xdr:nvCxnSpPr>
        <xdr:cNvPr id="462" name="直線コネクタ 461">
          <a:extLst>
            <a:ext uri="{FF2B5EF4-FFF2-40B4-BE49-F238E27FC236}">
              <a16:creationId xmlns:a16="http://schemas.microsoft.com/office/drawing/2014/main" id="{CB0EEDB5-BCCD-4B10-B765-68F2816C63AC}"/>
            </a:ext>
          </a:extLst>
        </xdr:cNvPr>
        <xdr:cNvCxnSpPr/>
      </xdr:nvCxnSpPr>
      <xdr:spPr>
        <a:xfrm>
          <a:off x="10388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135272</xdr:rowOff>
    </xdr:from>
    <xdr:ext cx="469744" cy="259045"/>
    <xdr:sp macro="" textlink="">
      <xdr:nvSpPr>
        <xdr:cNvPr id="463" name="【市民会館】&#10;一人当たり面積平均値テキスト">
          <a:extLst>
            <a:ext uri="{FF2B5EF4-FFF2-40B4-BE49-F238E27FC236}">
              <a16:creationId xmlns:a16="http://schemas.microsoft.com/office/drawing/2014/main" id="{C5FC801C-CE1D-4BF2-ACEE-133AB31EDF05}"/>
            </a:ext>
          </a:extLst>
        </xdr:cNvPr>
        <xdr:cNvSpPr txBox="1"/>
      </xdr:nvSpPr>
      <xdr:spPr>
        <a:xfrm>
          <a:off x="10515600" y="18137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156845</xdr:rowOff>
    </xdr:from>
    <xdr:to>
      <xdr:col>55</xdr:col>
      <xdr:colOff>50800</xdr:colOff>
      <xdr:row>106</xdr:row>
      <xdr:rowOff>86995</xdr:rowOff>
    </xdr:to>
    <xdr:sp macro="" textlink="">
      <xdr:nvSpPr>
        <xdr:cNvPr id="464" name="フローチャート: 判断 463">
          <a:extLst>
            <a:ext uri="{FF2B5EF4-FFF2-40B4-BE49-F238E27FC236}">
              <a16:creationId xmlns:a16="http://schemas.microsoft.com/office/drawing/2014/main" id="{5E7C3BEB-94C7-4B09-B498-224D31418ED4}"/>
            </a:ext>
          </a:extLst>
        </xdr:cNvPr>
        <xdr:cNvSpPr/>
      </xdr:nvSpPr>
      <xdr:spPr>
        <a:xfrm>
          <a:off x="104267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65" name="フローチャート: 判断 464">
          <a:extLst>
            <a:ext uri="{FF2B5EF4-FFF2-40B4-BE49-F238E27FC236}">
              <a16:creationId xmlns:a16="http://schemas.microsoft.com/office/drawing/2014/main" id="{CB7A7D2C-254B-481F-AF7C-F700F8C05581}"/>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42545</xdr:rowOff>
    </xdr:from>
    <xdr:to>
      <xdr:col>46</xdr:col>
      <xdr:colOff>38100</xdr:colOff>
      <xdr:row>106</xdr:row>
      <xdr:rowOff>144145</xdr:rowOff>
    </xdr:to>
    <xdr:sp macro="" textlink="">
      <xdr:nvSpPr>
        <xdr:cNvPr id="466" name="フローチャート: 判断 465">
          <a:extLst>
            <a:ext uri="{FF2B5EF4-FFF2-40B4-BE49-F238E27FC236}">
              <a16:creationId xmlns:a16="http://schemas.microsoft.com/office/drawing/2014/main" id="{4DFC83D6-AE17-43F1-814E-6D3B62B6654C}"/>
            </a:ext>
          </a:extLst>
        </xdr:cNvPr>
        <xdr:cNvSpPr/>
      </xdr:nvSpPr>
      <xdr:spPr>
        <a:xfrm>
          <a:off x="8699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57786</xdr:rowOff>
    </xdr:from>
    <xdr:to>
      <xdr:col>41</xdr:col>
      <xdr:colOff>101600</xdr:colOff>
      <xdr:row>106</xdr:row>
      <xdr:rowOff>159386</xdr:rowOff>
    </xdr:to>
    <xdr:sp macro="" textlink="">
      <xdr:nvSpPr>
        <xdr:cNvPr id="467" name="フローチャート: 判断 466">
          <a:extLst>
            <a:ext uri="{FF2B5EF4-FFF2-40B4-BE49-F238E27FC236}">
              <a16:creationId xmlns:a16="http://schemas.microsoft.com/office/drawing/2014/main" id="{E22286C8-D331-4003-A80D-6AEDA9A842F1}"/>
            </a:ext>
          </a:extLst>
        </xdr:cNvPr>
        <xdr:cNvSpPr/>
      </xdr:nvSpPr>
      <xdr:spPr>
        <a:xfrm>
          <a:off x="7810500" y="1823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38736</xdr:rowOff>
    </xdr:from>
    <xdr:to>
      <xdr:col>36</xdr:col>
      <xdr:colOff>165100</xdr:colOff>
      <xdr:row>106</xdr:row>
      <xdr:rowOff>140336</xdr:rowOff>
    </xdr:to>
    <xdr:sp macro="" textlink="">
      <xdr:nvSpPr>
        <xdr:cNvPr id="468" name="フローチャート: 判断 467">
          <a:extLst>
            <a:ext uri="{FF2B5EF4-FFF2-40B4-BE49-F238E27FC236}">
              <a16:creationId xmlns:a16="http://schemas.microsoft.com/office/drawing/2014/main" id="{1BA0B332-6B91-4C66-9367-A3D93DD76B84}"/>
            </a:ext>
          </a:extLst>
        </xdr:cNvPr>
        <xdr:cNvSpPr/>
      </xdr:nvSpPr>
      <xdr:spPr>
        <a:xfrm>
          <a:off x="6921500" y="1821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A2CA04BE-DE9E-4006-9ED5-C2FDBECD1F3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98987505-893C-40C8-8E67-149F915635D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75F5FE6C-565F-44E3-AF3E-9C699C56B08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5A4F98B-9E9A-439B-95C8-C59F0AE6FD5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32C8F82C-8A5F-4672-81AD-551F2D518BE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17780</xdr:rowOff>
    </xdr:from>
    <xdr:to>
      <xdr:col>55</xdr:col>
      <xdr:colOff>50800</xdr:colOff>
      <xdr:row>104</xdr:row>
      <xdr:rowOff>119380</xdr:rowOff>
    </xdr:to>
    <xdr:sp macro="" textlink="">
      <xdr:nvSpPr>
        <xdr:cNvPr id="474" name="楕円 473">
          <a:extLst>
            <a:ext uri="{FF2B5EF4-FFF2-40B4-BE49-F238E27FC236}">
              <a16:creationId xmlns:a16="http://schemas.microsoft.com/office/drawing/2014/main" id="{D7004423-ED3C-43FD-923E-C23C271A68D3}"/>
            </a:ext>
          </a:extLst>
        </xdr:cNvPr>
        <xdr:cNvSpPr/>
      </xdr:nvSpPr>
      <xdr:spPr>
        <a:xfrm>
          <a:off x="104267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40657</xdr:rowOff>
    </xdr:from>
    <xdr:ext cx="469744" cy="259045"/>
    <xdr:sp macro="" textlink="">
      <xdr:nvSpPr>
        <xdr:cNvPr id="475" name="【市民会館】&#10;一人当たり面積該当値テキスト">
          <a:extLst>
            <a:ext uri="{FF2B5EF4-FFF2-40B4-BE49-F238E27FC236}">
              <a16:creationId xmlns:a16="http://schemas.microsoft.com/office/drawing/2014/main" id="{94B9A5C4-E099-43A7-AE29-B08A70F2F4F4}"/>
            </a:ext>
          </a:extLst>
        </xdr:cNvPr>
        <xdr:cNvSpPr txBox="1"/>
      </xdr:nvSpPr>
      <xdr:spPr>
        <a:xfrm>
          <a:off x="10515600"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38736</xdr:rowOff>
    </xdr:from>
    <xdr:to>
      <xdr:col>50</xdr:col>
      <xdr:colOff>165100</xdr:colOff>
      <xdr:row>104</xdr:row>
      <xdr:rowOff>140336</xdr:rowOff>
    </xdr:to>
    <xdr:sp macro="" textlink="">
      <xdr:nvSpPr>
        <xdr:cNvPr id="476" name="楕円 475">
          <a:extLst>
            <a:ext uri="{FF2B5EF4-FFF2-40B4-BE49-F238E27FC236}">
              <a16:creationId xmlns:a16="http://schemas.microsoft.com/office/drawing/2014/main" id="{C380DB85-5592-40AC-8B1B-E0B910F9ABF8}"/>
            </a:ext>
          </a:extLst>
        </xdr:cNvPr>
        <xdr:cNvSpPr/>
      </xdr:nvSpPr>
      <xdr:spPr>
        <a:xfrm>
          <a:off x="9588500" y="17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68580</xdr:rowOff>
    </xdr:from>
    <xdr:to>
      <xdr:col>55</xdr:col>
      <xdr:colOff>0</xdr:colOff>
      <xdr:row>104</xdr:row>
      <xdr:rowOff>89536</xdr:rowOff>
    </xdr:to>
    <xdr:cxnSp macro="">
      <xdr:nvCxnSpPr>
        <xdr:cNvPr id="477" name="直線コネクタ 476">
          <a:extLst>
            <a:ext uri="{FF2B5EF4-FFF2-40B4-BE49-F238E27FC236}">
              <a16:creationId xmlns:a16="http://schemas.microsoft.com/office/drawing/2014/main" id="{0667F0B8-C02A-4DCB-BF44-6ECC091BF2A5}"/>
            </a:ext>
          </a:extLst>
        </xdr:cNvPr>
        <xdr:cNvCxnSpPr/>
      </xdr:nvCxnSpPr>
      <xdr:spPr>
        <a:xfrm flipV="1">
          <a:off x="9639300" y="17899380"/>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57786</xdr:rowOff>
    </xdr:from>
    <xdr:to>
      <xdr:col>46</xdr:col>
      <xdr:colOff>38100</xdr:colOff>
      <xdr:row>104</xdr:row>
      <xdr:rowOff>159386</xdr:rowOff>
    </xdr:to>
    <xdr:sp macro="" textlink="">
      <xdr:nvSpPr>
        <xdr:cNvPr id="478" name="楕円 477">
          <a:extLst>
            <a:ext uri="{FF2B5EF4-FFF2-40B4-BE49-F238E27FC236}">
              <a16:creationId xmlns:a16="http://schemas.microsoft.com/office/drawing/2014/main" id="{1CBB30D1-549B-4599-8C21-18D5B21CBE11}"/>
            </a:ext>
          </a:extLst>
        </xdr:cNvPr>
        <xdr:cNvSpPr/>
      </xdr:nvSpPr>
      <xdr:spPr>
        <a:xfrm>
          <a:off x="86995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89536</xdr:rowOff>
    </xdr:from>
    <xdr:to>
      <xdr:col>50</xdr:col>
      <xdr:colOff>114300</xdr:colOff>
      <xdr:row>104</xdr:row>
      <xdr:rowOff>108586</xdr:rowOff>
    </xdr:to>
    <xdr:cxnSp macro="">
      <xdr:nvCxnSpPr>
        <xdr:cNvPr id="479" name="直線コネクタ 478">
          <a:extLst>
            <a:ext uri="{FF2B5EF4-FFF2-40B4-BE49-F238E27FC236}">
              <a16:creationId xmlns:a16="http://schemas.microsoft.com/office/drawing/2014/main" id="{7EAE7D88-4508-450A-98EC-F66DC5ACFD63}"/>
            </a:ext>
          </a:extLst>
        </xdr:cNvPr>
        <xdr:cNvCxnSpPr/>
      </xdr:nvCxnSpPr>
      <xdr:spPr>
        <a:xfrm flipV="1">
          <a:off x="8750300" y="1792033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74930</xdr:rowOff>
    </xdr:from>
    <xdr:to>
      <xdr:col>41</xdr:col>
      <xdr:colOff>101600</xdr:colOff>
      <xdr:row>105</xdr:row>
      <xdr:rowOff>5080</xdr:rowOff>
    </xdr:to>
    <xdr:sp macro="" textlink="">
      <xdr:nvSpPr>
        <xdr:cNvPr id="480" name="楕円 479">
          <a:extLst>
            <a:ext uri="{FF2B5EF4-FFF2-40B4-BE49-F238E27FC236}">
              <a16:creationId xmlns:a16="http://schemas.microsoft.com/office/drawing/2014/main" id="{C97C0245-49B8-49FA-852F-ACDF8E92CC6D}"/>
            </a:ext>
          </a:extLst>
        </xdr:cNvPr>
        <xdr:cNvSpPr/>
      </xdr:nvSpPr>
      <xdr:spPr>
        <a:xfrm>
          <a:off x="7810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108586</xdr:rowOff>
    </xdr:from>
    <xdr:to>
      <xdr:col>45</xdr:col>
      <xdr:colOff>177800</xdr:colOff>
      <xdr:row>104</xdr:row>
      <xdr:rowOff>125730</xdr:rowOff>
    </xdr:to>
    <xdr:cxnSp macro="">
      <xdr:nvCxnSpPr>
        <xdr:cNvPr id="481" name="直線コネクタ 480">
          <a:extLst>
            <a:ext uri="{FF2B5EF4-FFF2-40B4-BE49-F238E27FC236}">
              <a16:creationId xmlns:a16="http://schemas.microsoft.com/office/drawing/2014/main" id="{CFBCCB78-33D2-4D65-8AB5-CB1CF13C9A94}"/>
            </a:ext>
          </a:extLst>
        </xdr:cNvPr>
        <xdr:cNvCxnSpPr/>
      </xdr:nvCxnSpPr>
      <xdr:spPr>
        <a:xfrm flipV="1">
          <a:off x="7861300" y="1793938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92075</xdr:rowOff>
    </xdr:from>
    <xdr:to>
      <xdr:col>36</xdr:col>
      <xdr:colOff>165100</xdr:colOff>
      <xdr:row>105</xdr:row>
      <xdr:rowOff>22225</xdr:rowOff>
    </xdr:to>
    <xdr:sp macro="" textlink="">
      <xdr:nvSpPr>
        <xdr:cNvPr id="482" name="楕円 481">
          <a:extLst>
            <a:ext uri="{FF2B5EF4-FFF2-40B4-BE49-F238E27FC236}">
              <a16:creationId xmlns:a16="http://schemas.microsoft.com/office/drawing/2014/main" id="{0C8A90B7-C2F5-4ED8-B71A-A6A65E253D51}"/>
            </a:ext>
          </a:extLst>
        </xdr:cNvPr>
        <xdr:cNvSpPr/>
      </xdr:nvSpPr>
      <xdr:spPr>
        <a:xfrm>
          <a:off x="69215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125730</xdr:rowOff>
    </xdr:from>
    <xdr:to>
      <xdr:col>41</xdr:col>
      <xdr:colOff>50800</xdr:colOff>
      <xdr:row>104</xdr:row>
      <xdr:rowOff>142875</xdr:rowOff>
    </xdr:to>
    <xdr:cxnSp macro="">
      <xdr:nvCxnSpPr>
        <xdr:cNvPr id="483" name="直線コネクタ 482">
          <a:extLst>
            <a:ext uri="{FF2B5EF4-FFF2-40B4-BE49-F238E27FC236}">
              <a16:creationId xmlns:a16="http://schemas.microsoft.com/office/drawing/2014/main" id="{228D26CA-1FCB-46A5-99A0-8BBBB9A60C88}"/>
            </a:ext>
          </a:extLst>
        </xdr:cNvPr>
        <xdr:cNvCxnSpPr/>
      </xdr:nvCxnSpPr>
      <xdr:spPr>
        <a:xfrm flipV="1">
          <a:off x="6972300" y="179565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84" name="n_1aveValue【市民会館】&#10;一人当たり面積">
          <a:extLst>
            <a:ext uri="{FF2B5EF4-FFF2-40B4-BE49-F238E27FC236}">
              <a16:creationId xmlns:a16="http://schemas.microsoft.com/office/drawing/2014/main" id="{DE3C9933-A4C5-49CB-87B2-A6268518370A}"/>
            </a:ext>
          </a:extLst>
        </xdr:cNvPr>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135272</xdr:rowOff>
    </xdr:from>
    <xdr:ext cx="469744" cy="259045"/>
    <xdr:sp macro="" textlink="">
      <xdr:nvSpPr>
        <xdr:cNvPr id="485" name="n_2aveValue【市民会館】&#10;一人当たり面積">
          <a:extLst>
            <a:ext uri="{FF2B5EF4-FFF2-40B4-BE49-F238E27FC236}">
              <a16:creationId xmlns:a16="http://schemas.microsoft.com/office/drawing/2014/main" id="{0D739B8E-FBE5-437A-BDAE-2A46AA2841E4}"/>
            </a:ext>
          </a:extLst>
        </xdr:cNvPr>
        <xdr:cNvSpPr txBox="1"/>
      </xdr:nvSpPr>
      <xdr:spPr>
        <a:xfrm>
          <a:off x="8515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150513</xdr:rowOff>
    </xdr:from>
    <xdr:ext cx="469744" cy="259045"/>
    <xdr:sp macro="" textlink="">
      <xdr:nvSpPr>
        <xdr:cNvPr id="486" name="n_3aveValue【市民会館】&#10;一人当たり面積">
          <a:extLst>
            <a:ext uri="{FF2B5EF4-FFF2-40B4-BE49-F238E27FC236}">
              <a16:creationId xmlns:a16="http://schemas.microsoft.com/office/drawing/2014/main" id="{907F1E5B-2AA0-4F0E-8E1C-7C9147265EA0}"/>
            </a:ext>
          </a:extLst>
        </xdr:cNvPr>
        <xdr:cNvSpPr txBox="1"/>
      </xdr:nvSpPr>
      <xdr:spPr>
        <a:xfrm>
          <a:off x="7626427" y="1832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131463</xdr:rowOff>
    </xdr:from>
    <xdr:ext cx="469744" cy="259045"/>
    <xdr:sp macro="" textlink="">
      <xdr:nvSpPr>
        <xdr:cNvPr id="487" name="n_4aveValue【市民会館】&#10;一人当たり面積">
          <a:extLst>
            <a:ext uri="{FF2B5EF4-FFF2-40B4-BE49-F238E27FC236}">
              <a16:creationId xmlns:a16="http://schemas.microsoft.com/office/drawing/2014/main" id="{C8586141-79F3-4573-9B91-7721EFB1EC27}"/>
            </a:ext>
          </a:extLst>
        </xdr:cNvPr>
        <xdr:cNvSpPr txBox="1"/>
      </xdr:nvSpPr>
      <xdr:spPr>
        <a:xfrm>
          <a:off x="6737427" y="1830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156863</xdr:rowOff>
    </xdr:from>
    <xdr:ext cx="469744" cy="259045"/>
    <xdr:sp macro="" textlink="">
      <xdr:nvSpPr>
        <xdr:cNvPr id="488" name="n_1mainValue【市民会館】&#10;一人当たり面積">
          <a:extLst>
            <a:ext uri="{FF2B5EF4-FFF2-40B4-BE49-F238E27FC236}">
              <a16:creationId xmlns:a16="http://schemas.microsoft.com/office/drawing/2014/main" id="{5F02B09E-616B-49E5-B2E8-B50E689DD80A}"/>
            </a:ext>
          </a:extLst>
        </xdr:cNvPr>
        <xdr:cNvSpPr txBox="1"/>
      </xdr:nvSpPr>
      <xdr:spPr>
        <a:xfrm>
          <a:off x="9391727" y="1764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4463</xdr:rowOff>
    </xdr:from>
    <xdr:ext cx="469744" cy="259045"/>
    <xdr:sp macro="" textlink="">
      <xdr:nvSpPr>
        <xdr:cNvPr id="489" name="n_2mainValue【市民会館】&#10;一人当たり面積">
          <a:extLst>
            <a:ext uri="{FF2B5EF4-FFF2-40B4-BE49-F238E27FC236}">
              <a16:creationId xmlns:a16="http://schemas.microsoft.com/office/drawing/2014/main" id="{DB7CEDCE-526B-4E3F-901B-06D6C40ADA4A}"/>
            </a:ext>
          </a:extLst>
        </xdr:cNvPr>
        <xdr:cNvSpPr txBox="1"/>
      </xdr:nvSpPr>
      <xdr:spPr>
        <a:xfrm>
          <a:off x="8515427" y="1766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21607</xdr:rowOff>
    </xdr:from>
    <xdr:ext cx="469744" cy="259045"/>
    <xdr:sp macro="" textlink="">
      <xdr:nvSpPr>
        <xdr:cNvPr id="490" name="n_3mainValue【市民会館】&#10;一人当たり面積">
          <a:extLst>
            <a:ext uri="{FF2B5EF4-FFF2-40B4-BE49-F238E27FC236}">
              <a16:creationId xmlns:a16="http://schemas.microsoft.com/office/drawing/2014/main" id="{B4501676-55CE-4C5A-9848-4FEE9E389FD2}"/>
            </a:ext>
          </a:extLst>
        </xdr:cNvPr>
        <xdr:cNvSpPr txBox="1"/>
      </xdr:nvSpPr>
      <xdr:spPr>
        <a:xfrm>
          <a:off x="76264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38752</xdr:rowOff>
    </xdr:from>
    <xdr:ext cx="469744" cy="259045"/>
    <xdr:sp macro="" textlink="">
      <xdr:nvSpPr>
        <xdr:cNvPr id="491" name="n_4mainValue【市民会館】&#10;一人当たり面積">
          <a:extLst>
            <a:ext uri="{FF2B5EF4-FFF2-40B4-BE49-F238E27FC236}">
              <a16:creationId xmlns:a16="http://schemas.microsoft.com/office/drawing/2014/main" id="{42783722-9266-4B2F-9E7F-B28C31C3F47A}"/>
            </a:ext>
          </a:extLst>
        </xdr:cNvPr>
        <xdr:cNvSpPr txBox="1"/>
      </xdr:nvSpPr>
      <xdr:spPr>
        <a:xfrm>
          <a:off x="6737427" y="1769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a:extLst>
            <a:ext uri="{FF2B5EF4-FFF2-40B4-BE49-F238E27FC236}">
              <a16:creationId xmlns:a16="http://schemas.microsoft.com/office/drawing/2014/main" id="{466C02B0-72E9-4DB7-A9BE-24872DCC6AA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a:extLst>
            <a:ext uri="{FF2B5EF4-FFF2-40B4-BE49-F238E27FC236}">
              <a16:creationId xmlns:a16="http://schemas.microsoft.com/office/drawing/2014/main" id="{5ECF816A-63EA-4D53-B39C-257AFC0FC44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a:extLst>
            <a:ext uri="{FF2B5EF4-FFF2-40B4-BE49-F238E27FC236}">
              <a16:creationId xmlns:a16="http://schemas.microsoft.com/office/drawing/2014/main" id="{9EB5700B-3781-4A4F-B72A-CE6BF38784D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a:extLst>
            <a:ext uri="{FF2B5EF4-FFF2-40B4-BE49-F238E27FC236}">
              <a16:creationId xmlns:a16="http://schemas.microsoft.com/office/drawing/2014/main" id="{94EEC9FA-0203-45A1-8A8B-CC19A799828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a:extLst>
            <a:ext uri="{FF2B5EF4-FFF2-40B4-BE49-F238E27FC236}">
              <a16:creationId xmlns:a16="http://schemas.microsoft.com/office/drawing/2014/main" id="{59CAE90E-3897-4B40-95D1-BF283542CA7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a:extLst>
            <a:ext uri="{FF2B5EF4-FFF2-40B4-BE49-F238E27FC236}">
              <a16:creationId xmlns:a16="http://schemas.microsoft.com/office/drawing/2014/main" id="{ADAE4575-19F4-41B7-87E1-7175807C3BB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a:extLst>
            <a:ext uri="{FF2B5EF4-FFF2-40B4-BE49-F238E27FC236}">
              <a16:creationId xmlns:a16="http://schemas.microsoft.com/office/drawing/2014/main" id="{91A37713-555C-4F3A-ACFD-118A9046D6A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a:extLst>
            <a:ext uri="{FF2B5EF4-FFF2-40B4-BE49-F238E27FC236}">
              <a16:creationId xmlns:a16="http://schemas.microsoft.com/office/drawing/2014/main" id="{58411C99-8BC4-42FA-94C7-BB846E97465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a:extLst>
            <a:ext uri="{FF2B5EF4-FFF2-40B4-BE49-F238E27FC236}">
              <a16:creationId xmlns:a16="http://schemas.microsoft.com/office/drawing/2014/main" id="{E451E4CA-0756-4D2B-A0A0-C41AC10489A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a:extLst>
            <a:ext uri="{FF2B5EF4-FFF2-40B4-BE49-F238E27FC236}">
              <a16:creationId xmlns:a16="http://schemas.microsoft.com/office/drawing/2014/main" id="{3FFFBE24-38AB-46DC-9502-DA696B7A250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a:extLst>
            <a:ext uri="{FF2B5EF4-FFF2-40B4-BE49-F238E27FC236}">
              <a16:creationId xmlns:a16="http://schemas.microsoft.com/office/drawing/2014/main" id="{D445C308-AD8E-4BEF-A5E9-21A321ACD1C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a:extLst>
            <a:ext uri="{FF2B5EF4-FFF2-40B4-BE49-F238E27FC236}">
              <a16:creationId xmlns:a16="http://schemas.microsoft.com/office/drawing/2014/main" id="{825E23F5-CC60-4E91-8A7C-B179FAF92AC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a:extLst>
            <a:ext uri="{FF2B5EF4-FFF2-40B4-BE49-F238E27FC236}">
              <a16:creationId xmlns:a16="http://schemas.microsoft.com/office/drawing/2014/main" id="{B5483464-B162-4D2F-968F-AD3FCDA8EF6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a:extLst>
            <a:ext uri="{FF2B5EF4-FFF2-40B4-BE49-F238E27FC236}">
              <a16:creationId xmlns:a16="http://schemas.microsoft.com/office/drawing/2014/main" id="{517E08C4-CEB8-401F-9FDA-133E830088C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a:extLst>
            <a:ext uri="{FF2B5EF4-FFF2-40B4-BE49-F238E27FC236}">
              <a16:creationId xmlns:a16="http://schemas.microsoft.com/office/drawing/2014/main" id="{F6387C67-D6BB-4E4B-BA03-06FD5D2C46B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a:extLst>
            <a:ext uri="{FF2B5EF4-FFF2-40B4-BE49-F238E27FC236}">
              <a16:creationId xmlns:a16="http://schemas.microsoft.com/office/drawing/2014/main" id="{163C058F-8A75-4B03-8F87-C6DBE43EEDF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a:extLst>
            <a:ext uri="{FF2B5EF4-FFF2-40B4-BE49-F238E27FC236}">
              <a16:creationId xmlns:a16="http://schemas.microsoft.com/office/drawing/2014/main" id="{BC98A178-6B16-4A13-BEFD-6717DA2EEB7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a:extLst>
            <a:ext uri="{FF2B5EF4-FFF2-40B4-BE49-F238E27FC236}">
              <a16:creationId xmlns:a16="http://schemas.microsoft.com/office/drawing/2014/main" id="{43EEA88C-1520-4B84-95EF-F2B82EB65DD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a:extLst>
            <a:ext uri="{FF2B5EF4-FFF2-40B4-BE49-F238E27FC236}">
              <a16:creationId xmlns:a16="http://schemas.microsoft.com/office/drawing/2014/main" id="{C5A5BFC9-AB2D-4AB8-9A51-46E9C1CAF12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a:extLst>
            <a:ext uri="{FF2B5EF4-FFF2-40B4-BE49-F238E27FC236}">
              <a16:creationId xmlns:a16="http://schemas.microsoft.com/office/drawing/2014/main" id="{0DAE9C00-6BB8-4C36-9F96-03A27CEF1C6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a:extLst>
            <a:ext uri="{FF2B5EF4-FFF2-40B4-BE49-F238E27FC236}">
              <a16:creationId xmlns:a16="http://schemas.microsoft.com/office/drawing/2014/main" id="{93456FD3-23A0-465C-B7B3-3502574EC8D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a:extLst>
            <a:ext uri="{FF2B5EF4-FFF2-40B4-BE49-F238E27FC236}">
              <a16:creationId xmlns:a16="http://schemas.microsoft.com/office/drawing/2014/main" id="{93DA7D41-BAF3-4F73-8B42-30FBBC37722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a:extLst>
            <a:ext uri="{FF2B5EF4-FFF2-40B4-BE49-F238E27FC236}">
              <a16:creationId xmlns:a16="http://schemas.microsoft.com/office/drawing/2014/main" id="{4D38CE2A-564C-4E1B-9CF8-6D177B6661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a:extLst>
            <a:ext uri="{FF2B5EF4-FFF2-40B4-BE49-F238E27FC236}">
              <a16:creationId xmlns:a16="http://schemas.microsoft.com/office/drawing/2014/main" id="{3EF3B730-02A1-4171-BF19-69687EDD79B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42</xdr:row>
      <xdr:rowOff>38100</xdr:rowOff>
    </xdr:to>
    <xdr:cxnSp macro="">
      <xdr:nvCxnSpPr>
        <xdr:cNvPr id="516" name="直線コネクタ 515">
          <a:extLst>
            <a:ext uri="{FF2B5EF4-FFF2-40B4-BE49-F238E27FC236}">
              <a16:creationId xmlns:a16="http://schemas.microsoft.com/office/drawing/2014/main" id="{A9AECD26-D164-4CDE-AFB6-7C5203047871}"/>
            </a:ext>
          </a:extLst>
        </xdr:cNvPr>
        <xdr:cNvCxnSpPr/>
      </xdr:nvCxnSpPr>
      <xdr:spPr>
        <a:xfrm flipV="1">
          <a:off x="16318864" y="570928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7" name="【一般廃棄物処理施設】&#10;有形固定資産減価償却率最小値テキスト">
          <a:extLst>
            <a:ext uri="{FF2B5EF4-FFF2-40B4-BE49-F238E27FC236}">
              <a16:creationId xmlns:a16="http://schemas.microsoft.com/office/drawing/2014/main" id="{81580E77-7BEE-48D4-89CA-E8EF713D917D}"/>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8" name="直線コネクタ 517">
          <a:extLst>
            <a:ext uri="{FF2B5EF4-FFF2-40B4-BE49-F238E27FC236}">
              <a16:creationId xmlns:a16="http://schemas.microsoft.com/office/drawing/2014/main" id="{BC1E2C9F-D63D-46F3-AC5D-1EC52C18E2C7}"/>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519" name="【一般廃棄物処理施設】&#10;有形固定資産減価償却率最大値テキスト">
          <a:extLst>
            <a:ext uri="{FF2B5EF4-FFF2-40B4-BE49-F238E27FC236}">
              <a16:creationId xmlns:a16="http://schemas.microsoft.com/office/drawing/2014/main" id="{B6F1BED1-1552-4621-BB21-5B25063F4BE0}"/>
            </a:ext>
          </a:extLst>
        </xdr:cNvPr>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520" name="直線コネクタ 519">
          <a:extLst>
            <a:ext uri="{FF2B5EF4-FFF2-40B4-BE49-F238E27FC236}">
              <a16:creationId xmlns:a16="http://schemas.microsoft.com/office/drawing/2014/main" id="{326CB8B7-81B7-42D9-8446-C30F2A6FDEE6}"/>
            </a:ext>
          </a:extLst>
        </xdr:cNvPr>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521" name="【一般廃棄物処理施設】&#10;有形固定資産減価償却率平均値テキスト">
          <a:extLst>
            <a:ext uri="{FF2B5EF4-FFF2-40B4-BE49-F238E27FC236}">
              <a16:creationId xmlns:a16="http://schemas.microsoft.com/office/drawing/2014/main" id="{D7E9CC64-3C4D-4310-BD2C-A0BAE90AE040}"/>
            </a:ext>
          </a:extLst>
        </xdr:cNvPr>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22" name="フローチャート: 判断 521">
          <a:extLst>
            <a:ext uri="{FF2B5EF4-FFF2-40B4-BE49-F238E27FC236}">
              <a16:creationId xmlns:a16="http://schemas.microsoft.com/office/drawing/2014/main" id="{200F732F-BA97-4E5F-929F-6B80540499CA}"/>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523" name="フローチャート: 判断 522">
          <a:extLst>
            <a:ext uri="{FF2B5EF4-FFF2-40B4-BE49-F238E27FC236}">
              <a16:creationId xmlns:a16="http://schemas.microsoft.com/office/drawing/2014/main" id="{D95FFB60-E2D8-4C9C-AC37-95635A345DA1}"/>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524" name="フローチャート: 判断 523">
          <a:extLst>
            <a:ext uri="{FF2B5EF4-FFF2-40B4-BE49-F238E27FC236}">
              <a16:creationId xmlns:a16="http://schemas.microsoft.com/office/drawing/2014/main" id="{CB77C7CB-0A59-4405-8D35-D8AA33A17461}"/>
            </a:ext>
          </a:extLst>
        </xdr:cNvPr>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116840</xdr:rowOff>
    </xdr:from>
    <xdr:to>
      <xdr:col>72</xdr:col>
      <xdr:colOff>38100</xdr:colOff>
      <xdr:row>38</xdr:row>
      <xdr:rowOff>46990</xdr:rowOff>
    </xdr:to>
    <xdr:sp macro="" textlink="">
      <xdr:nvSpPr>
        <xdr:cNvPr id="525" name="フローチャート: 判断 524">
          <a:extLst>
            <a:ext uri="{FF2B5EF4-FFF2-40B4-BE49-F238E27FC236}">
              <a16:creationId xmlns:a16="http://schemas.microsoft.com/office/drawing/2014/main" id="{969F0F07-A7E0-44D3-ACB6-848C60DD0144}"/>
            </a:ext>
          </a:extLst>
        </xdr:cNvPr>
        <xdr:cNvSpPr/>
      </xdr:nvSpPr>
      <xdr:spPr>
        <a:xfrm>
          <a:off x="13652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124460</xdr:rowOff>
    </xdr:from>
    <xdr:to>
      <xdr:col>67</xdr:col>
      <xdr:colOff>101600</xdr:colOff>
      <xdr:row>38</xdr:row>
      <xdr:rowOff>54610</xdr:rowOff>
    </xdr:to>
    <xdr:sp macro="" textlink="">
      <xdr:nvSpPr>
        <xdr:cNvPr id="526" name="フローチャート: 判断 525">
          <a:extLst>
            <a:ext uri="{FF2B5EF4-FFF2-40B4-BE49-F238E27FC236}">
              <a16:creationId xmlns:a16="http://schemas.microsoft.com/office/drawing/2014/main" id="{4F437C1D-FF26-4356-BD6E-767D6886F3AC}"/>
            </a:ext>
          </a:extLst>
        </xdr:cNvPr>
        <xdr:cNvSpPr/>
      </xdr:nvSpPr>
      <xdr:spPr>
        <a:xfrm>
          <a:off x="12763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FB2B3C55-476E-472D-8B21-B26F961CC09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EF5975A0-560D-4CED-B0EE-690A55C1665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922583C7-2D89-443E-95FD-6EA80121662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91AC1BC5-6D17-4AFB-ACA1-412F5B521DB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9D805B9D-8ACA-48A3-85F0-30568DB1782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93980</xdr:rowOff>
    </xdr:from>
    <xdr:to>
      <xdr:col>85</xdr:col>
      <xdr:colOff>177800</xdr:colOff>
      <xdr:row>40</xdr:row>
      <xdr:rowOff>24130</xdr:rowOff>
    </xdr:to>
    <xdr:sp macro="" textlink="">
      <xdr:nvSpPr>
        <xdr:cNvPr id="532" name="楕円 531">
          <a:extLst>
            <a:ext uri="{FF2B5EF4-FFF2-40B4-BE49-F238E27FC236}">
              <a16:creationId xmlns:a16="http://schemas.microsoft.com/office/drawing/2014/main" id="{84F9B675-7238-4F63-9A40-2707ABBE0408}"/>
            </a:ext>
          </a:extLst>
        </xdr:cNvPr>
        <xdr:cNvSpPr/>
      </xdr:nvSpPr>
      <xdr:spPr>
        <a:xfrm>
          <a:off x="162687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72407</xdr:rowOff>
    </xdr:from>
    <xdr:ext cx="405111" cy="259045"/>
    <xdr:sp macro="" textlink="">
      <xdr:nvSpPr>
        <xdr:cNvPr id="533" name="【一般廃棄物処理施設】&#10;有形固定資産減価償却率該当値テキスト">
          <a:extLst>
            <a:ext uri="{FF2B5EF4-FFF2-40B4-BE49-F238E27FC236}">
              <a16:creationId xmlns:a16="http://schemas.microsoft.com/office/drawing/2014/main" id="{7538D1E0-ADEE-4E5F-82FB-4237A02FBDDC}"/>
            </a:ext>
          </a:extLst>
        </xdr:cNvPr>
        <xdr:cNvSpPr txBox="1"/>
      </xdr:nvSpPr>
      <xdr:spPr>
        <a:xfrm>
          <a:off x="16357600"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44450</xdr:rowOff>
    </xdr:from>
    <xdr:to>
      <xdr:col>81</xdr:col>
      <xdr:colOff>101600</xdr:colOff>
      <xdr:row>39</xdr:row>
      <xdr:rowOff>146050</xdr:rowOff>
    </xdr:to>
    <xdr:sp macro="" textlink="">
      <xdr:nvSpPr>
        <xdr:cNvPr id="534" name="楕円 533">
          <a:extLst>
            <a:ext uri="{FF2B5EF4-FFF2-40B4-BE49-F238E27FC236}">
              <a16:creationId xmlns:a16="http://schemas.microsoft.com/office/drawing/2014/main" id="{0834C825-2186-47BD-A766-87A9A340B32F}"/>
            </a:ext>
          </a:extLst>
        </xdr:cNvPr>
        <xdr:cNvSpPr/>
      </xdr:nvSpPr>
      <xdr:spPr>
        <a:xfrm>
          <a:off x="15430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95250</xdr:rowOff>
    </xdr:from>
    <xdr:to>
      <xdr:col>85</xdr:col>
      <xdr:colOff>127000</xdr:colOff>
      <xdr:row>39</xdr:row>
      <xdr:rowOff>144780</xdr:rowOff>
    </xdr:to>
    <xdr:cxnSp macro="">
      <xdr:nvCxnSpPr>
        <xdr:cNvPr id="535" name="直線コネクタ 534">
          <a:extLst>
            <a:ext uri="{FF2B5EF4-FFF2-40B4-BE49-F238E27FC236}">
              <a16:creationId xmlns:a16="http://schemas.microsoft.com/office/drawing/2014/main" id="{C73048D5-C065-402F-90F0-4B48E5F8E70A}"/>
            </a:ext>
          </a:extLst>
        </xdr:cNvPr>
        <xdr:cNvCxnSpPr/>
      </xdr:nvCxnSpPr>
      <xdr:spPr>
        <a:xfrm>
          <a:off x="15481300" y="67818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164465</xdr:rowOff>
    </xdr:from>
    <xdr:to>
      <xdr:col>76</xdr:col>
      <xdr:colOff>165100</xdr:colOff>
      <xdr:row>39</xdr:row>
      <xdr:rowOff>94615</xdr:rowOff>
    </xdr:to>
    <xdr:sp macro="" textlink="">
      <xdr:nvSpPr>
        <xdr:cNvPr id="536" name="楕円 535">
          <a:extLst>
            <a:ext uri="{FF2B5EF4-FFF2-40B4-BE49-F238E27FC236}">
              <a16:creationId xmlns:a16="http://schemas.microsoft.com/office/drawing/2014/main" id="{EA0EDAE7-4D2B-4611-8425-048B88968DDF}"/>
            </a:ext>
          </a:extLst>
        </xdr:cNvPr>
        <xdr:cNvSpPr/>
      </xdr:nvSpPr>
      <xdr:spPr>
        <a:xfrm>
          <a:off x="14541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43815</xdr:rowOff>
    </xdr:from>
    <xdr:to>
      <xdr:col>81</xdr:col>
      <xdr:colOff>50800</xdr:colOff>
      <xdr:row>39</xdr:row>
      <xdr:rowOff>95250</xdr:rowOff>
    </xdr:to>
    <xdr:cxnSp macro="">
      <xdr:nvCxnSpPr>
        <xdr:cNvPr id="537" name="直線コネクタ 536">
          <a:extLst>
            <a:ext uri="{FF2B5EF4-FFF2-40B4-BE49-F238E27FC236}">
              <a16:creationId xmlns:a16="http://schemas.microsoft.com/office/drawing/2014/main" id="{C5BD8844-1FB5-4522-8C84-7D81CEAF2A03}"/>
            </a:ext>
          </a:extLst>
        </xdr:cNvPr>
        <xdr:cNvCxnSpPr/>
      </xdr:nvCxnSpPr>
      <xdr:spPr>
        <a:xfrm>
          <a:off x="14592300" y="67303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114935</xdr:rowOff>
    </xdr:from>
    <xdr:to>
      <xdr:col>72</xdr:col>
      <xdr:colOff>38100</xdr:colOff>
      <xdr:row>39</xdr:row>
      <xdr:rowOff>45085</xdr:rowOff>
    </xdr:to>
    <xdr:sp macro="" textlink="">
      <xdr:nvSpPr>
        <xdr:cNvPr id="538" name="楕円 537">
          <a:extLst>
            <a:ext uri="{FF2B5EF4-FFF2-40B4-BE49-F238E27FC236}">
              <a16:creationId xmlns:a16="http://schemas.microsoft.com/office/drawing/2014/main" id="{E2BEB7E9-1887-4C59-A837-29953991DEF5}"/>
            </a:ext>
          </a:extLst>
        </xdr:cNvPr>
        <xdr:cNvSpPr/>
      </xdr:nvSpPr>
      <xdr:spPr>
        <a:xfrm>
          <a:off x="13652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165735</xdr:rowOff>
    </xdr:from>
    <xdr:to>
      <xdr:col>76</xdr:col>
      <xdr:colOff>114300</xdr:colOff>
      <xdr:row>39</xdr:row>
      <xdr:rowOff>43815</xdr:rowOff>
    </xdr:to>
    <xdr:cxnSp macro="">
      <xdr:nvCxnSpPr>
        <xdr:cNvPr id="539" name="直線コネクタ 538">
          <a:extLst>
            <a:ext uri="{FF2B5EF4-FFF2-40B4-BE49-F238E27FC236}">
              <a16:creationId xmlns:a16="http://schemas.microsoft.com/office/drawing/2014/main" id="{F5723C29-6EE4-489D-82ED-30E353B0B818}"/>
            </a:ext>
          </a:extLst>
        </xdr:cNvPr>
        <xdr:cNvCxnSpPr/>
      </xdr:nvCxnSpPr>
      <xdr:spPr>
        <a:xfrm>
          <a:off x="13703300" y="66808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124460</xdr:rowOff>
    </xdr:from>
    <xdr:to>
      <xdr:col>67</xdr:col>
      <xdr:colOff>101600</xdr:colOff>
      <xdr:row>38</xdr:row>
      <xdr:rowOff>54610</xdr:rowOff>
    </xdr:to>
    <xdr:sp macro="" textlink="">
      <xdr:nvSpPr>
        <xdr:cNvPr id="540" name="楕円 539">
          <a:extLst>
            <a:ext uri="{FF2B5EF4-FFF2-40B4-BE49-F238E27FC236}">
              <a16:creationId xmlns:a16="http://schemas.microsoft.com/office/drawing/2014/main" id="{5B15DE68-9301-4476-A17F-7744414B9427}"/>
            </a:ext>
          </a:extLst>
        </xdr:cNvPr>
        <xdr:cNvSpPr/>
      </xdr:nvSpPr>
      <xdr:spPr>
        <a:xfrm>
          <a:off x="12763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3810</xdr:rowOff>
    </xdr:from>
    <xdr:to>
      <xdr:col>71</xdr:col>
      <xdr:colOff>177800</xdr:colOff>
      <xdr:row>38</xdr:row>
      <xdr:rowOff>165735</xdr:rowOff>
    </xdr:to>
    <xdr:cxnSp macro="">
      <xdr:nvCxnSpPr>
        <xdr:cNvPr id="541" name="直線コネクタ 540">
          <a:extLst>
            <a:ext uri="{FF2B5EF4-FFF2-40B4-BE49-F238E27FC236}">
              <a16:creationId xmlns:a16="http://schemas.microsoft.com/office/drawing/2014/main" id="{AF3E61C7-EBF4-4C9E-A514-C892218A9921}"/>
            </a:ext>
          </a:extLst>
        </xdr:cNvPr>
        <xdr:cNvCxnSpPr/>
      </xdr:nvCxnSpPr>
      <xdr:spPr>
        <a:xfrm>
          <a:off x="12814300" y="651891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542" name="n_1aveValue【一般廃棄物処理施設】&#10;有形固定資産減価償却率">
          <a:extLst>
            <a:ext uri="{FF2B5EF4-FFF2-40B4-BE49-F238E27FC236}">
              <a16:creationId xmlns:a16="http://schemas.microsoft.com/office/drawing/2014/main" id="{D1137F99-F574-49E4-8F53-8D4537DE28FE}"/>
            </a:ext>
          </a:extLst>
        </xdr:cNvPr>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543" name="n_2aveValue【一般廃棄物処理施設】&#10;有形固定資産減価償却率">
          <a:extLst>
            <a:ext uri="{FF2B5EF4-FFF2-40B4-BE49-F238E27FC236}">
              <a16:creationId xmlns:a16="http://schemas.microsoft.com/office/drawing/2014/main" id="{7BB321D6-0B93-43EE-BC61-48BC793A2B21}"/>
            </a:ext>
          </a:extLst>
        </xdr:cNvPr>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63517</xdr:rowOff>
    </xdr:from>
    <xdr:ext cx="405111" cy="259045"/>
    <xdr:sp macro="" textlink="">
      <xdr:nvSpPr>
        <xdr:cNvPr id="544" name="n_3aveValue【一般廃棄物処理施設】&#10;有形固定資産減価償却率">
          <a:extLst>
            <a:ext uri="{FF2B5EF4-FFF2-40B4-BE49-F238E27FC236}">
              <a16:creationId xmlns:a16="http://schemas.microsoft.com/office/drawing/2014/main" id="{120215D8-422C-45F2-9757-056061D0F0F0}"/>
            </a:ext>
          </a:extLst>
        </xdr:cNvPr>
        <xdr:cNvSpPr txBox="1"/>
      </xdr:nvSpPr>
      <xdr:spPr>
        <a:xfrm>
          <a:off x="13500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45737</xdr:rowOff>
    </xdr:from>
    <xdr:ext cx="405111" cy="259045"/>
    <xdr:sp macro="" textlink="">
      <xdr:nvSpPr>
        <xdr:cNvPr id="545" name="n_4aveValue【一般廃棄物処理施設】&#10;有形固定資産減価償却率">
          <a:extLst>
            <a:ext uri="{FF2B5EF4-FFF2-40B4-BE49-F238E27FC236}">
              <a16:creationId xmlns:a16="http://schemas.microsoft.com/office/drawing/2014/main" id="{7DBA6304-BACE-4FC9-87DD-4DB7CF0D9B0D}"/>
            </a:ext>
          </a:extLst>
        </xdr:cNvPr>
        <xdr:cNvSpPr txBox="1"/>
      </xdr:nvSpPr>
      <xdr:spPr>
        <a:xfrm>
          <a:off x="12611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137177</xdr:rowOff>
    </xdr:from>
    <xdr:ext cx="405111" cy="259045"/>
    <xdr:sp macro="" textlink="">
      <xdr:nvSpPr>
        <xdr:cNvPr id="546" name="n_1mainValue【一般廃棄物処理施設】&#10;有形固定資産減価償却率">
          <a:extLst>
            <a:ext uri="{FF2B5EF4-FFF2-40B4-BE49-F238E27FC236}">
              <a16:creationId xmlns:a16="http://schemas.microsoft.com/office/drawing/2014/main" id="{94568726-26C6-4A9D-9DB2-B5C6369BABCC}"/>
            </a:ext>
          </a:extLst>
        </xdr:cNvPr>
        <xdr:cNvSpPr txBox="1"/>
      </xdr:nvSpPr>
      <xdr:spPr>
        <a:xfrm>
          <a:off x="152660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85742</xdr:rowOff>
    </xdr:from>
    <xdr:ext cx="405111" cy="259045"/>
    <xdr:sp macro="" textlink="">
      <xdr:nvSpPr>
        <xdr:cNvPr id="547" name="n_2mainValue【一般廃棄物処理施設】&#10;有形固定資産減価償却率">
          <a:extLst>
            <a:ext uri="{FF2B5EF4-FFF2-40B4-BE49-F238E27FC236}">
              <a16:creationId xmlns:a16="http://schemas.microsoft.com/office/drawing/2014/main" id="{42FADA16-9DEB-40EE-BF58-628BE90565E1}"/>
            </a:ext>
          </a:extLst>
        </xdr:cNvPr>
        <xdr:cNvSpPr txBox="1"/>
      </xdr:nvSpPr>
      <xdr:spPr>
        <a:xfrm>
          <a:off x="14389744"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36212</xdr:rowOff>
    </xdr:from>
    <xdr:ext cx="405111" cy="259045"/>
    <xdr:sp macro="" textlink="">
      <xdr:nvSpPr>
        <xdr:cNvPr id="548" name="n_3mainValue【一般廃棄物処理施設】&#10;有形固定資産減価償却率">
          <a:extLst>
            <a:ext uri="{FF2B5EF4-FFF2-40B4-BE49-F238E27FC236}">
              <a16:creationId xmlns:a16="http://schemas.microsoft.com/office/drawing/2014/main" id="{9DF67C22-235D-4E30-8CB6-91EB89D5B992}"/>
            </a:ext>
          </a:extLst>
        </xdr:cNvPr>
        <xdr:cNvSpPr txBox="1"/>
      </xdr:nvSpPr>
      <xdr:spPr>
        <a:xfrm>
          <a:off x="135007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71137</xdr:rowOff>
    </xdr:from>
    <xdr:ext cx="405111" cy="259045"/>
    <xdr:sp macro="" textlink="">
      <xdr:nvSpPr>
        <xdr:cNvPr id="549" name="n_4mainValue【一般廃棄物処理施設】&#10;有形固定資産減価償却率">
          <a:extLst>
            <a:ext uri="{FF2B5EF4-FFF2-40B4-BE49-F238E27FC236}">
              <a16:creationId xmlns:a16="http://schemas.microsoft.com/office/drawing/2014/main" id="{6E7BD428-E9D0-4097-A77E-C44356B76287}"/>
            </a:ext>
          </a:extLst>
        </xdr:cNvPr>
        <xdr:cNvSpPr txBox="1"/>
      </xdr:nvSpPr>
      <xdr:spPr>
        <a:xfrm>
          <a:off x="12611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7D4672F7-0A76-45AE-BFCA-2E9F848B35B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6EF8E886-8B3B-4655-97AB-396D9398513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3269C08D-BF0E-4951-BBE7-50BBE45BCA2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3FAA79A8-C2B3-410C-9836-904E14362A4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61984155-0A52-4048-BD4A-B25400A0B2E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186C181E-1E7F-450B-AF91-2658F612CE1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E364A8CA-622E-4833-983F-94E0DCBF19D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9CFA6B70-4DEB-47BE-BD2D-E367C5D2D23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79F38E5B-E310-4895-8306-25FB67E946D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07CC31EB-0914-4515-B1A8-8AFDD495069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0" name="直線コネクタ 559">
          <a:extLst>
            <a:ext uri="{FF2B5EF4-FFF2-40B4-BE49-F238E27FC236}">
              <a16:creationId xmlns:a16="http://schemas.microsoft.com/office/drawing/2014/main" id="{3D7A27D4-5E53-46F8-B924-5DEC218EB64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1" name="テキスト ボックス 560">
          <a:extLst>
            <a:ext uri="{FF2B5EF4-FFF2-40B4-BE49-F238E27FC236}">
              <a16:creationId xmlns:a16="http://schemas.microsoft.com/office/drawing/2014/main" id="{74FDE2AA-5D58-47F8-9F59-10B5AE336BB5}"/>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2" name="直線コネクタ 561">
          <a:extLst>
            <a:ext uri="{FF2B5EF4-FFF2-40B4-BE49-F238E27FC236}">
              <a16:creationId xmlns:a16="http://schemas.microsoft.com/office/drawing/2014/main" id="{DBEE903C-C296-4C81-9A46-F9D22843ECA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3" name="テキスト ボックス 562">
          <a:extLst>
            <a:ext uri="{FF2B5EF4-FFF2-40B4-BE49-F238E27FC236}">
              <a16:creationId xmlns:a16="http://schemas.microsoft.com/office/drawing/2014/main" id="{3FE0FB83-1FCA-4700-B269-81BD78BB87EA}"/>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a:extLst>
            <a:ext uri="{FF2B5EF4-FFF2-40B4-BE49-F238E27FC236}">
              <a16:creationId xmlns:a16="http://schemas.microsoft.com/office/drawing/2014/main" id="{2CC0DE33-07B3-4CE2-AAEE-DFC067ECFB5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5" name="テキスト ボックス 564">
          <a:extLst>
            <a:ext uri="{FF2B5EF4-FFF2-40B4-BE49-F238E27FC236}">
              <a16:creationId xmlns:a16="http://schemas.microsoft.com/office/drawing/2014/main" id="{97EC132C-1305-4625-A8FE-99B11ECD8176}"/>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6" name="直線コネクタ 565">
          <a:extLst>
            <a:ext uri="{FF2B5EF4-FFF2-40B4-BE49-F238E27FC236}">
              <a16:creationId xmlns:a16="http://schemas.microsoft.com/office/drawing/2014/main" id="{C0B347FB-90E2-4D51-A1AC-06D174A48F7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7" name="テキスト ボックス 566">
          <a:extLst>
            <a:ext uri="{FF2B5EF4-FFF2-40B4-BE49-F238E27FC236}">
              <a16:creationId xmlns:a16="http://schemas.microsoft.com/office/drawing/2014/main" id="{11EA8131-4C6F-4F7E-ABCD-EDADDBCD7C6F}"/>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8" name="直線コネクタ 567">
          <a:extLst>
            <a:ext uri="{FF2B5EF4-FFF2-40B4-BE49-F238E27FC236}">
              <a16:creationId xmlns:a16="http://schemas.microsoft.com/office/drawing/2014/main" id="{38586460-3615-41BB-A582-FB04C4F3DBA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9" name="テキスト ボックス 568">
          <a:extLst>
            <a:ext uri="{FF2B5EF4-FFF2-40B4-BE49-F238E27FC236}">
              <a16:creationId xmlns:a16="http://schemas.microsoft.com/office/drawing/2014/main" id="{18B753CC-9105-4419-A4CA-1035EB0244A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2AE25CBB-972F-4ACC-86B6-4514CDFC508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BD9075D6-E7D7-4B94-AA5E-B23FCA3E4AC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7A84B23C-D8D0-4EAA-91BD-9670042F57D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150293</xdr:rowOff>
    </xdr:from>
    <xdr:to>
      <xdr:col>116</xdr:col>
      <xdr:colOff>62864</xdr:colOff>
      <xdr:row>42</xdr:row>
      <xdr:rowOff>27897</xdr:rowOff>
    </xdr:to>
    <xdr:cxnSp macro="">
      <xdr:nvCxnSpPr>
        <xdr:cNvPr id="573" name="直線コネクタ 572">
          <a:extLst>
            <a:ext uri="{FF2B5EF4-FFF2-40B4-BE49-F238E27FC236}">
              <a16:creationId xmlns:a16="http://schemas.microsoft.com/office/drawing/2014/main" id="{D2C900D2-60F6-4A22-9B99-57AF3D7EAE82}"/>
            </a:ext>
          </a:extLst>
        </xdr:cNvPr>
        <xdr:cNvCxnSpPr/>
      </xdr:nvCxnSpPr>
      <xdr:spPr>
        <a:xfrm flipV="1">
          <a:off x="22160864" y="5979593"/>
          <a:ext cx="0" cy="1249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31724</xdr:rowOff>
    </xdr:from>
    <xdr:ext cx="469744" cy="259045"/>
    <xdr:sp macro="" textlink="">
      <xdr:nvSpPr>
        <xdr:cNvPr id="574" name="【一般廃棄物処理施設】&#10;一人当たり有形固定資産（償却資産）額最小値テキスト">
          <a:extLst>
            <a:ext uri="{FF2B5EF4-FFF2-40B4-BE49-F238E27FC236}">
              <a16:creationId xmlns:a16="http://schemas.microsoft.com/office/drawing/2014/main" id="{62F3FBD8-D9C3-4A9E-B000-04ADB0CE08E0}"/>
            </a:ext>
          </a:extLst>
        </xdr:cNvPr>
        <xdr:cNvSpPr txBox="1"/>
      </xdr:nvSpPr>
      <xdr:spPr>
        <a:xfrm>
          <a:off x="22199600" y="723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27897</xdr:rowOff>
    </xdr:from>
    <xdr:to>
      <xdr:col>116</xdr:col>
      <xdr:colOff>152400</xdr:colOff>
      <xdr:row>42</xdr:row>
      <xdr:rowOff>27897</xdr:rowOff>
    </xdr:to>
    <xdr:cxnSp macro="">
      <xdr:nvCxnSpPr>
        <xdr:cNvPr id="575" name="直線コネクタ 574">
          <a:extLst>
            <a:ext uri="{FF2B5EF4-FFF2-40B4-BE49-F238E27FC236}">
              <a16:creationId xmlns:a16="http://schemas.microsoft.com/office/drawing/2014/main" id="{4BCBC057-A916-4B83-9B8F-D4D4BF5C2815}"/>
            </a:ext>
          </a:extLst>
        </xdr:cNvPr>
        <xdr:cNvCxnSpPr/>
      </xdr:nvCxnSpPr>
      <xdr:spPr>
        <a:xfrm>
          <a:off x="22072600" y="722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96970</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A7C25D50-421D-4C7D-9ABC-2AE511CABFA6}"/>
            </a:ext>
          </a:extLst>
        </xdr:cNvPr>
        <xdr:cNvSpPr txBox="1"/>
      </xdr:nvSpPr>
      <xdr:spPr>
        <a:xfrm>
          <a:off x="22199600" y="575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150293</xdr:rowOff>
    </xdr:from>
    <xdr:to>
      <xdr:col>116</xdr:col>
      <xdr:colOff>152400</xdr:colOff>
      <xdr:row>34</xdr:row>
      <xdr:rowOff>150293</xdr:rowOff>
    </xdr:to>
    <xdr:cxnSp macro="">
      <xdr:nvCxnSpPr>
        <xdr:cNvPr id="577" name="直線コネクタ 576">
          <a:extLst>
            <a:ext uri="{FF2B5EF4-FFF2-40B4-BE49-F238E27FC236}">
              <a16:creationId xmlns:a16="http://schemas.microsoft.com/office/drawing/2014/main" id="{24873644-22D9-41E7-BA4F-21A943197E95}"/>
            </a:ext>
          </a:extLst>
        </xdr:cNvPr>
        <xdr:cNvCxnSpPr/>
      </xdr:nvCxnSpPr>
      <xdr:spPr>
        <a:xfrm>
          <a:off x="22072600" y="597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107452</xdr:rowOff>
    </xdr:from>
    <xdr:ext cx="599010" cy="259045"/>
    <xdr:sp macro="" textlink="">
      <xdr:nvSpPr>
        <xdr:cNvPr id="578" name="【一般廃棄物処理施設】&#10;一人当たり有形固定資産（償却資産）額平均値テキスト">
          <a:extLst>
            <a:ext uri="{FF2B5EF4-FFF2-40B4-BE49-F238E27FC236}">
              <a16:creationId xmlns:a16="http://schemas.microsoft.com/office/drawing/2014/main" id="{53F095FF-882C-467F-A3FE-E012A5E800EA}"/>
            </a:ext>
          </a:extLst>
        </xdr:cNvPr>
        <xdr:cNvSpPr txBox="1"/>
      </xdr:nvSpPr>
      <xdr:spPr>
        <a:xfrm>
          <a:off x="22199600" y="66225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129025</xdr:rowOff>
    </xdr:from>
    <xdr:to>
      <xdr:col>116</xdr:col>
      <xdr:colOff>114300</xdr:colOff>
      <xdr:row>39</xdr:row>
      <xdr:rowOff>59175</xdr:rowOff>
    </xdr:to>
    <xdr:sp macro="" textlink="">
      <xdr:nvSpPr>
        <xdr:cNvPr id="579" name="フローチャート: 判断 578">
          <a:extLst>
            <a:ext uri="{FF2B5EF4-FFF2-40B4-BE49-F238E27FC236}">
              <a16:creationId xmlns:a16="http://schemas.microsoft.com/office/drawing/2014/main" id="{76BF9E7B-060C-43CD-9022-97201643CB0B}"/>
            </a:ext>
          </a:extLst>
        </xdr:cNvPr>
        <xdr:cNvSpPr/>
      </xdr:nvSpPr>
      <xdr:spPr>
        <a:xfrm>
          <a:off x="22110700" y="664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157409</xdr:rowOff>
    </xdr:from>
    <xdr:to>
      <xdr:col>112</xdr:col>
      <xdr:colOff>38100</xdr:colOff>
      <xdr:row>39</xdr:row>
      <xdr:rowOff>87559</xdr:rowOff>
    </xdr:to>
    <xdr:sp macro="" textlink="">
      <xdr:nvSpPr>
        <xdr:cNvPr id="580" name="フローチャート: 判断 579">
          <a:extLst>
            <a:ext uri="{FF2B5EF4-FFF2-40B4-BE49-F238E27FC236}">
              <a16:creationId xmlns:a16="http://schemas.microsoft.com/office/drawing/2014/main" id="{5429AF8F-851E-41CC-AEE3-331ACFB825BA}"/>
            </a:ext>
          </a:extLst>
        </xdr:cNvPr>
        <xdr:cNvSpPr/>
      </xdr:nvSpPr>
      <xdr:spPr>
        <a:xfrm>
          <a:off x="21272500" y="667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63854</xdr:rowOff>
    </xdr:from>
    <xdr:to>
      <xdr:col>107</xdr:col>
      <xdr:colOff>101600</xdr:colOff>
      <xdr:row>39</xdr:row>
      <xdr:rowOff>165454</xdr:rowOff>
    </xdr:to>
    <xdr:sp macro="" textlink="">
      <xdr:nvSpPr>
        <xdr:cNvPr id="581" name="フローチャート: 判断 580">
          <a:extLst>
            <a:ext uri="{FF2B5EF4-FFF2-40B4-BE49-F238E27FC236}">
              <a16:creationId xmlns:a16="http://schemas.microsoft.com/office/drawing/2014/main" id="{F9458C53-FE63-4C7D-BD4C-165C033F76E9}"/>
            </a:ext>
          </a:extLst>
        </xdr:cNvPr>
        <xdr:cNvSpPr/>
      </xdr:nvSpPr>
      <xdr:spPr>
        <a:xfrm>
          <a:off x="20383500" y="675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87549</xdr:rowOff>
    </xdr:from>
    <xdr:to>
      <xdr:col>102</xdr:col>
      <xdr:colOff>165100</xdr:colOff>
      <xdr:row>40</xdr:row>
      <xdr:rowOff>17699</xdr:rowOff>
    </xdr:to>
    <xdr:sp macro="" textlink="">
      <xdr:nvSpPr>
        <xdr:cNvPr id="582" name="フローチャート: 判断 581">
          <a:extLst>
            <a:ext uri="{FF2B5EF4-FFF2-40B4-BE49-F238E27FC236}">
              <a16:creationId xmlns:a16="http://schemas.microsoft.com/office/drawing/2014/main" id="{98AF2D0B-191F-4A44-813D-876216BF4832}"/>
            </a:ext>
          </a:extLst>
        </xdr:cNvPr>
        <xdr:cNvSpPr/>
      </xdr:nvSpPr>
      <xdr:spPr>
        <a:xfrm>
          <a:off x="19494500" y="677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127169</xdr:rowOff>
    </xdr:from>
    <xdr:to>
      <xdr:col>98</xdr:col>
      <xdr:colOff>38100</xdr:colOff>
      <xdr:row>40</xdr:row>
      <xdr:rowOff>57319</xdr:rowOff>
    </xdr:to>
    <xdr:sp macro="" textlink="">
      <xdr:nvSpPr>
        <xdr:cNvPr id="583" name="フローチャート: 判断 582">
          <a:extLst>
            <a:ext uri="{FF2B5EF4-FFF2-40B4-BE49-F238E27FC236}">
              <a16:creationId xmlns:a16="http://schemas.microsoft.com/office/drawing/2014/main" id="{8A8A77F7-C9EE-4BCC-AC2A-D5A957A234E9}"/>
            </a:ext>
          </a:extLst>
        </xdr:cNvPr>
        <xdr:cNvSpPr/>
      </xdr:nvSpPr>
      <xdr:spPr>
        <a:xfrm>
          <a:off x="18605500" y="681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24BCC646-CC8A-4E51-B017-D0740B91660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E118C717-5DEC-4A0A-B1E7-57B1DDAB585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2F412817-4E72-4D87-9125-653C04DAF33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AEF3EC65-E62C-4A3D-9670-881FD37F7EA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4F94BCB3-BCFA-45C3-ADCE-E5C3C5D369B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72072</xdr:rowOff>
    </xdr:from>
    <xdr:to>
      <xdr:col>116</xdr:col>
      <xdr:colOff>114300</xdr:colOff>
      <xdr:row>37</xdr:row>
      <xdr:rowOff>2222</xdr:rowOff>
    </xdr:to>
    <xdr:sp macro="" textlink="">
      <xdr:nvSpPr>
        <xdr:cNvPr id="589" name="楕円 588">
          <a:extLst>
            <a:ext uri="{FF2B5EF4-FFF2-40B4-BE49-F238E27FC236}">
              <a16:creationId xmlns:a16="http://schemas.microsoft.com/office/drawing/2014/main" id="{014B5793-83E1-436F-A4A8-4E55B4398D85}"/>
            </a:ext>
          </a:extLst>
        </xdr:cNvPr>
        <xdr:cNvSpPr/>
      </xdr:nvSpPr>
      <xdr:spPr>
        <a:xfrm>
          <a:off x="22110700" y="624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94949</xdr:rowOff>
    </xdr:from>
    <xdr:ext cx="599010" cy="259045"/>
    <xdr:sp macro="" textlink="">
      <xdr:nvSpPr>
        <xdr:cNvPr id="590" name="【一般廃棄物処理施設】&#10;一人当たり有形固定資産（償却資産）額該当値テキスト">
          <a:extLst>
            <a:ext uri="{FF2B5EF4-FFF2-40B4-BE49-F238E27FC236}">
              <a16:creationId xmlns:a16="http://schemas.microsoft.com/office/drawing/2014/main" id="{43A11AAD-245B-45ED-BE5A-5A8D6C657066}"/>
            </a:ext>
          </a:extLst>
        </xdr:cNvPr>
        <xdr:cNvSpPr txBox="1"/>
      </xdr:nvSpPr>
      <xdr:spPr>
        <a:xfrm>
          <a:off x="22199600" y="609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99287</xdr:rowOff>
    </xdr:from>
    <xdr:to>
      <xdr:col>112</xdr:col>
      <xdr:colOff>38100</xdr:colOff>
      <xdr:row>37</xdr:row>
      <xdr:rowOff>29437</xdr:rowOff>
    </xdr:to>
    <xdr:sp macro="" textlink="">
      <xdr:nvSpPr>
        <xdr:cNvPr id="591" name="楕円 590">
          <a:extLst>
            <a:ext uri="{FF2B5EF4-FFF2-40B4-BE49-F238E27FC236}">
              <a16:creationId xmlns:a16="http://schemas.microsoft.com/office/drawing/2014/main" id="{A579B5EF-D9FA-4D83-A1DC-F722795800AD}"/>
            </a:ext>
          </a:extLst>
        </xdr:cNvPr>
        <xdr:cNvSpPr/>
      </xdr:nvSpPr>
      <xdr:spPr>
        <a:xfrm>
          <a:off x="21272500" y="627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122872</xdr:rowOff>
    </xdr:from>
    <xdr:to>
      <xdr:col>116</xdr:col>
      <xdr:colOff>63500</xdr:colOff>
      <xdr:row>36</xdr:row>
      <xdr:rowOff>150087</xdr:rowOff>
    </xdr:to>
    <xdr:cxnSp macro="">
      <xdr:nvCxnSpPr>
        <xdr:cNvPr id="592" name="直線コネクタ 591">
          <a:extLst>
            <a:ext uri="{FF2B5EF4-FFF2-40B4-BE49-F238E27FC236}">
              <a16:creationId xmlns:a16="http://schemas.microsoft.com/office/drawing/2014/main" id="{4E65E633-A72E-4E5F-8CC1-ED230FA6EA25}"/>
            </a:ext>
          </a:extLst>
        </xdr:cNvPr>
        <xdr:cNvCxnSpPr/>
      </xdr:nvCxnSpPr>
      <xdr:spPr>
        <a:xfrm flipV="1">
          <a:off x="21323300" y="6295072"/>
          <a:ext cx="8382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121431</xdr:rowOff>
    </xdr:from>
    <xdr:to>
      <xdr:col>107</xdr:col>
      <xdr:colOff>101600</xdr:colOff>
      <xdr:row>37</xdr:row>
      <xdr:rowOff>51581</xdr:rowOff>
    </xdr:to>
    <xdr:sp macro="" textlink="">
      <xdr:nvSpPr>
        <xdr:cNvPr id="593" name="楕円 592">
          <a:extLst>
            <a:ext uri="{FF2B5EF4-FFF2-40B4-BE49-F238E27FC236}">
              <a16:creationId xmlns:a16="http://schemas.microsoft.com/office/drawing/2014/main" id="{1A3F9DAD-5795-4510-878D-FD04A6AADCC5}"/>
            </a:ext>
          </a:extLst>
        </xdr:cNvPr>
        <xdr:cNvSpPr/>
      </xdr:nvSpPr>
      <xdr:spPr>
        <a:xfrm>
          <a:off x="20383500" y="629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150087</xdr:rowOff>
    </xdr:from>
    <xdr:to>
      <xdr:col>111</xdr:col>
      <xdr:colOff>177800</xdr:colOff>
      <xdr:row>37</xdr:row>
      <xdr:rowOff>781</xdr:rowOff>
    </xdr:to>
    <xdr:cxnSp macro="">
      <xdr:nvCxnSpPr>
        <xdr:cNvPr id="594" name="直線コネクタ 593">
          <a:extLst>
            <a:ext uri="{FF2B5EF4-FFF2-40B4-BE49-F238E27FC236}">
              <a16:creationId xmlns:a16="http://schemas.microsoft.com/office/drawing/2014/main" id="{5AAF61A8-8121-4BE1-9F0A-056384F51F0A}"/>
            </a:ext>
          </a:extLst>
        </xdr:cNvPr>
        <xdr:cNvCxnSpPr/>
      </xdr:nvCxnSpPr>
      <xdr:spPr>
        <a:xfrm flipV="1">
          <a:off x="20434300" y="6322287"/>
          <a:ext cx="889000" cy="2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142028</xdr:rowOff>
    </xdr:from>
    <xdr:to>
      <xdr:col>102</xdr:col>
      <xdr:colOff>165100</xdr:colOff>
      <xdr:row>37</xdr:row>
      <xdr:rowOff>72178</xdr:rowOff>
    </xdr:to>
    <xdr:sp macro="" textlink="">
      <xdr:nvSpPr>
        <xdr:cNvPr id="595" name="楕円 594">
          <a:extLst>
            <a:ext uri="{FF2B5EF4-FFF2-40B4-BE49-F238E27FC236}">
              <a16:creationId xmlns:a16="http://schemas.microsoft.com/office/drawing/2014/main" id="{1CF024B6-2805-4C96-A0E3-05CA139972CF}"/>
            </a:ext>
          </a:extLst>
        </xdr:cNvPr>
        <xdr:cNvSpPr/>
      </xdr:nvSpPr>
      <xdr:spPr>
        <a:xfrm>
          <a:off x="19494500" y="631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781</xdr:rowOff>
    </xdr:from>
    <xdr:to>
      <xdr:col>107</xdr:col>
      <xdr:colOff>50800</xdr:colOff>
      <xdr:row>37</xdr:row>
      <xdr:rowOff>21378</xdr:rowOff>
    </xdr:to>
    <xdr:cxnSp macro="">
      <xdr:nvCxnSpPr>
        <xdr:cNvPr id="596" name="直線コネクタ 595">
          <a:extLst>
            <a:ext uri="{FF2B5EF4-FFF2-40B4-BE49-F238E27FC236}">
              <a16:creationId xmlns:a16="http://schemas.microsoft.com/office/drawing/2014/main" id="{97919D4C-0EA1-40BF-B6ED-AD0D47E8A1A5}"/>
            </a:ext>
          </a:extLst>
        </xdr:cNvPr>
        <xdr:cNvCxnSpPr/>
      </xdr:nvCxnSpPr>
      <xdr:spPr>
        <a:xfrm flipV="1">
          <a:off x="19545300" y="6344431"/>
          <a:ext cx="889000" cy="2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163665</xdr:rowOff>
    </xdr:from>
    <xdr:to>
      <xdr:col>98</xdr:col>
      <xdr:colOff>38100</xdr:colOff>
      <xdr:row>37</xdr:row>
      <xdr:rowOff>93815</xdr:rowOff>
    </xdr:to>
    <xdr:sp macro="" textlink="">
      <xdr:nvSpPr>
        <xdr:cNvPr id="597" name="楕円 596">
          <a:extLst>
            <a:ext uri="{FF2B5EF4-FFF2-40B4-BE49-F238E27FC236}">
              <a16:creationId xmlns:a16="http://schemas.microsoft.com/office/drawing/2014/main" id="{13DC55AD-E675-4137-A255-BEAA1D452C81}"/>
            </a:ext>
          </a:extLst>
        </xdr:cNvPr>
        <xdr:cNvSpPr/>
      </xdr:nvSpPr>
      <xdr:spPr>
        <a:xfrm>
          <a:off x="18605500" y="633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21378</xdr:rowOff>
    </xdr:from>
    <xdr:to>
      <xdr:col>102</xdr:col>
      <xdr:colOff>114300</xdr:colOff>
      <xdr:row>37</xdr:row>
      <xdr:rowOff>43015</xdr:rowOff>
    </xdr:to>
    <xdr:cxnSp macro="">
      <xdr:nvCxnSpPr>
        <xdr:cNvPr id="598" name="直線コネクタ 597">
          <a:extLst>
            <a:ext uri="{FF2B5EF4-FFF2-40B4-BE49-F238E27FC236}">
              <a16:creationId xmlns:a16="http://schemas.microsoft.com/office/drawing/2014/main" id="{E6F99C31-7DB4-4C58-AD6D-C8E44F9E2C67}"/>
            </a:ext>
          </a:extLst>
        </xdr:cNvPr>
        <xdr:cNvCxnSpPr/>
      </xdr:nvCxnSpPr>
      <xdr:spPr>
        <a:xfrm flipV="1">
          <a:off x="18656300" y="6365028"/>
          <a:ext cx="889000" cy="2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78686</xdr:rowOff>
    </xdr:from>
    <xdr:ext cx="599010" cy="259045"/>
    <xdr:sp macro="" textlink="">
      <xdr:nvSpPr>
        <xdr:cNvPr id="599" name="n_1aveValue【一般廃棄物処理施設】&#10;一人当たり有形固定資産（償却資産）額">
          <a:extLst>
            <a:ext uri="{FF2B5EF4-FFF2-40B4-BE49-F238E27FC236}">
              <a16:creationId xmlns:a16="http://schemas.microsoft.com/office/drawing/2014/main" id="{D705907F-91D5-4D6D-82AF-13DE345838AF}"/>
            </a:ext>
          </a:extLst>
        </xdr:cNvPr>
        <xdr:cNvSpPr txBox="1"/>
      </xdr:nvSpPr>
      <xdr:spPr>
        <a:xfrm>
          <a:off x="21011095" y="676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156581</xdr:rowOff>
    </xdr:from>
    <xdr:ext cx="599010" cy="259045"/>
    <xdr:sp macro="" textlink="">
      <xdr:nvSpPr>
        <xdr:cNvPr id="600" name="n_2aveValue【一般廃棄物処理施設】&#10;一人当たり有形固定資産（償却資産）額">
          <a:extLst>
            <a:ext uri="{FF2B5EF4-FFF2-40B4-BE49-F238E27FC236}">
              <a16:creationId xmlns:a16="http://schemas.microsoft.com/office/drawing/2014/main" id="{4BB297B3-5E3B-4F79-ACFE-893A9F9DD373}"/>
            </a:ext>
          </a:extLst>
        </xdr:cNvPr>
        <xdr:cNvSpPr txBox="1"/>
      </xdr:nvSpPr>
      <xdr:spPr>
        <a:xfrm>
          <a:off x="20134795" y="6843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8826</xdr:rowOff>
    </xdr:from>
    <xdr:ext cx="599010" cy="259045"/>
    <xdr:sp macro="" textlink="">
      <xdr:nvSpPr>
        <xdr:cNvPr id="601" name="n_3aveValue【一般廃棄物処理施設】&#10;一人当たり有形固定資産（償却資産）額">
          <a:extLst>
            <a:ext uri="{FF2B5EF4-FFF2-40B4-BE49-F238E27FC236}">
              <a16:creationId xmlns:a16="http://schemas.microsoft.com/office/drawing/2014/main" id="{FD22352D-9995-4ED3-A9D1-005DB566BF4A}"/>
            </a:ext>
          </a:extLst>
        </xdr:cNvPr>
        <xdr:cNvSpPr txBox="1"/>
      </xdr:nvSpPr>
      <xdr:spPr>
        <a:xfrm>
          <a:off x="19245795" y="686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48446</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AB85A641-A9D4-480D-9F70-C36AE07FDA1D}"/>
            </a:ext>
          </a:extLst>
        </xdr:cNvPr>
        <xdr:cNvSpPr txBox="1"/>
      </xdr:nvSpPr>
      <xdr:spPr>
        <a:xfrm>
          <a:off x="18389111" y="690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45964</xdr:rowOff>
    </xdr:from>
    <xdr:ext cx="599010" cy="259045"/>
    <xdr:sp macro="" textlink="">
      <xdr:nvSpPr>
        <xdr:cNvPr id="603" name="n_1mainValue【一般廃棄物処理施設】&#10;一人当たり有形固定資産（償却資産）額">
          <a:extLst>
            <a:ext uri="{FF2B5EF4-FFF2-40B4-BE49-F238E27FC236}">
              <a16:creationId xmlns:a16="http://schemas.microsoft.com/office/drawing/2014/main" id="{F43A6D98-7098-412D-B458-BC95F24E8CAF}"/>
            </a:ext>
          </a:extLst>
        </xdr:cNvPr>
        <xdr:cNvSpPr txBox="1"/>
      </xdr:nvSpPr>
      <xdr:spPr>
        <a:xfrm>
          <a:off x="21011095" y="6046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68108</xdr:rowOff>
    </xdr:from>
    <xdr:ext cx="599010" cy="259045"/>
    <xdr:sp macro="" textlink="">
      <xdr:nvSpPr>
        <xdr:cNvPr id="604" name="n_2mainValue【一般廃棄物処理施設】&#10;一人当たり有形固定資産（償却資産）額">
          <a:extLst>
            <a:ext uri="{FF2B5EF4-FFF2-40B4-BE49-F238E27FC236}">
              <a16:creationId xmlns:a16="http://schemas.microsoft.com/office/drawing/2014/main" id="{F8FF5B37-FDB1-4420-952B-596CDFD97108}"/>
            </a:ext>
          </a:extLst>
        </xdr:cNvPr>
        <xdr:cNvSpPr txBox="1"/>
      </xdr:nvSpPr>
      <xdr:spPr>
        <a:xfrm>
          <a:off x="20134795" y="606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88705</xdr:rowOff>
    </xdr:from>
    <xdr:ext cx="599010" cy="259045"/>
    <xdr:sp macro="" textlink="">
      <xdr:nvSpPr>
        <xdr:cNvPr id="605" name="n_3mainValue【一般廃棄物処理施設】&#10;一人当たり有形固定資産（償却資産）額">
          <a:extLst>
            <a:ext uri="{FF2B5EF4-FFF2-40B4-BE49-F238E27FC236}">
              <a16:creationId xmlns:a16="http://schemas.microsoft.com/office/drawing/2014/main" id="{7383B725-3B4D-4A31-A956-B9F49914A7AD}"/>
            </a:ext>
          </a:extLst>
        </xdr:cNvPr>
        <xdr:cNvSpPr txBox="1"/>
      </xdr:nvSpPr>
      <xdr:spPr>
        <a:xfrm>
          <a:off x="19245795" y="608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110342</xdr:rowOff>
    </xdr:from>
    <xdr:ext cx="599010" cy="259045"/>
    <xdr:sp macro="" textlink="">
      <xdr:nvSpPr>
        <xdr:cNvPr id="606" name="n_4mainValue【一般廃棄物処理施設】&#10;一人当たり有形固定資産（償却資産）額">
          <a:extLst>
            <a:ext uri="{FF2B5EF4-FFF2-40B4-BE49-F238E27FC236}">
              <a16:creationId xmlns:a16="http://schemas.microsoft.com/office/drawing/2014/main" id="{BA5C6D29-EDFF-4BC0-B17C-57E30D4925F0}"/>
            </a:ext>
          </a:extLst>
        </xdr:cNvPr>
        <xdr:cNvSpPr txBox="1"/>
      </xdr:nvSpPr>
      <xdr:spPr>
        <a:xfrm>
          <a:off x="18356795" y="611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BB734F0F-C327-45D6-B946-603B3132BDB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E025A03F-1A8E-4416-84E0-62E6C536658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208317C6-B1A9-496D-955E-CA109339CFB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9A3B6A84-0776-4CEF-AE4C-0845142765B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774D8F1F-D5E8-4118-8C57-31E609C3DA2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6CBF5B16-BA56-4076-AA5A-D07AE8329AD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CA00B3CA-1E25-4234-B30F-28579283D2A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378F7468-1493-4B6D-BECD-B69EABF4C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DB9B8AE6-7704-4A62-8CBE-96408853112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50F3C91F-4668-4CBA-AD4D-186DDAABADD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4762566A-B119-471C-8D4E-F245E2A7B79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8" name="直線コネクタ 617">
          <a:extLst>
            <a:ext uri="{FF2B5EF4-FFF2-40B4-BE49-F238E27FC236}">
              <a16:creationId xmlns:a16="http://schemas.microsoft.com/office/drawing/2014/main" id="{964E3A77-D4C3-4A02-8E3F-1EB263AD886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9" name="テキスト ボックス 618">
          <a:extLst>
            <a:ext uri="{FF2B5EF4-FFF2-40B4-BE49-F238E27FC236}">
              <a16:creationId xmlns:a16="http://schemas.microsoft.com/office/drawing/2014/main" id="{2EE798D9-0C64-411F-AF20-47F01D0CD15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0" name="直線コネクタ 619">
          <a:extLst>
            <a:ext uri="{FF2B5EF4-FFF2-40B4-BE49-F238E27FC236}">
              <a16:creationId xmlns:a16="http://schemas.microsoft.com/office/drawing/2014/main" id="{ED77C17B-73CB-4565-AC66-2F5EC55F49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1" name="テキスト ボックス 620">
          <a:extLst>
            <a:ext uri="{FF2B5EF4-FFF2-40B4-BE49-F238E27FC236}">
              <a16:creationId xmlns:a16="http://schemas.microsoft.com/office/drawing/2014/main" id="{E4CE4CCF-7E7A-4247-8191-AF918EFCDA1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a:extLst>
            <a:ext uri="{FF2B5EF4-FFF2-40B4-BE49-F238E27FC236}">
              <a16:creationId xmlns:a16="http://schemas.microsoft.com/office/drawing/2014/main" id="{5463019A-1478-4922-AE30-0D08A594927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a:extLst>
            <a:ext uri="{FF2B5EF4-FFF2-40B4-BE49-F238E27FC236}">
              <a16:creationId xmlns:a16="http://schemas.microsoft.com/office/drawing/2014/main" id="{52F3D96E-FC88-4127-8002-AF474A3808D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4" name="直線コネクタ 623">
          <a:extLst>
            <a:ext uri="{FF2B5EF4-FFF2-40B4-BE49-F238E27FC236}">
              <a16:creationId xmlns:a16="http://schemas.microsoft.com/office/drawing/2014/main" id="{78724DAC-2162-4FA4-82C4-212B70BBD41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5" name="テキスト ボックス 624">
          <a:extLst>
            <a:ext uri="{FF2B5EF4-FFF2-40B4-BE49-F238E27FC236}">
              <a16:creationId xmlns:a16="http://schemas.microsoft.com/office/drawing/2014/main" id="{D9EA88BB-CCD6-4C5F-9E0C-F02EEE95793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6" name="直線コネクタ 625">
          <a:extLst>
            <a:ext uri="{FF2B5EF4-FFF2-40B4-BE49-F238E27FC236}">
              <a16:creationId xmlns:a16="http://schemas.microsoft.com/office/drawing/2014/main" id="{7E55C475-ADFD-4990-AA16-7A7C044BD16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7" name="テキスト ボックス 626">
          <a:extLst>
            <a:ext uri="{FF2B5EF4-FFF2-40B4-BE49-F238E27FC236}">
              <a16:creationId xmlns:a16="http://schemas.microsoft.com/office/drawing/2014/main" id="{AC109942-B734-4569-952A-B4542F3A8F4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3A585B39-3D2C-42FB-A4E0-678F1A06EDF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9" name="テキスト ボックス 628">
          <a:extLst>
            <a:ext uri="{FF2B5EF4-FFF2-40B4-BE49-F238E27FC236}">
              <a16:creationId xmlns:a16="http://schemas.microsoft.com/office/drawing/2014/main" id="{E5658AD2-3144-4211-AEC0-2D8CFCC9FCA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保健センター・保健所】&#10;有形固定資産減価償却率グラフ枠">
          <a:extLst>
            <a:ext uri="{FF2B5EF4-FFF2-40B4-BE49-F238E27FC236}">
              <a16:creationId xmlns:a16="http://schemas.microsoft.com/office/drawing/2014/main" id="{B425E480-A1DC-4772-B042-9B3FC1D6678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64</xdr:row>
      <xdr:rowOff>76200</xdr:rowOff>
    </xdr:to>
    <xdr:cxnSp macro="">
      <xdr:nvCxnSpPr>
        <xdr:cNvPr id="631" name="直線コネクタ 630">
          <a:extLst>
            <a:ext uri="{FF2B5EF4-FFF2-40B4-BE49-F238E27FC236}">
              <a16:creationId xmlns:a16="http://schemas.microsoft.com/office/drawing/2014/main" id="{10316A47-F4D0-4807-8FF6-DE1988CCD591}"/>
            </a:ext>
          </a:extLst>
        </xdr:cNvPr>
        <xdr:cNvCxnSpPr/>
      </xdr:nvCxnSpPr>
      <xdr:spPr>
        <a:xfrm flipV="1">
          <a:off x="16318864" y="948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32" name="【保健センター・保健所】&#10;有形固定資産減価償却率最小値テキスト">
          <a:extLst>
            <a:ext uri="{FF2B5EF4-FFF2-40B4-BE49-F238E27FC236}">
              <a16:creationId xmlns:a16="http://schemas.microsoft.com/office/drawing/2014/main" id="{57340B89-B32B-4BC3-A6D8-8BCD587592DC}"/>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33" name="直線コネクタ 632">
          <a:extLst>
            <a:ext uri="{FF2B5EF4-FFF2-40B4-BE49-F238E27FC236}">
              <a16:creationId xmlns:a16="http://schemas.microsoft.com/office/drawing/2014/main" id="{783B4BF4-254D-4B63-8918-A5F05CCA53A9}"/>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634" name="【保健センター・保健所】&#10;有形固定資産減価償却率最大値テキスト">
          <a:extLst>
            <a:ext uri="{FF2B5EF4-FFF2-40B4-BE49-F238E27FC236}">
              <a16:creationId xmlns:a16="http://schemas.microsoft.com/office/drawing/2014/main" id="{F25961EB-23A8-46CC-9D66-A20CFA2EEA08}"/>
            </a:ext>
          </a:extLst>
        </xdr:cNvPr>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635" name="直線コネクタ 634">
          <a:extLst>
            <a:ext uri="{FF2B5EF4-FFF2-40B4-BE49-F238E27FC236}">
              <a16:creationId xmlns:a16="http://schemas.microsoft.com/office/drawing/2014/main" id="{C93CED9F-3F57-444F-825B-22BA7DD320AA}"/>
            </a:ext>
          </a:extLst>
        </xdr:cNvPr>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84472</xdr:rowOff>
    </xdr:from>
    <xdr:ext cx="405111" cy="259045"/>
    <xdr:sp macro="" textlink="">
      <xdr:nvSpPr>
        <xdr:cNvPr id="636" name="【保健センター・保健所】&#10;有形固定資産減価償却率平均値テキスト">
          <a:extLst>
            <a:ext uri="{FF2B5EF4-FFF2-40B4-BE49-F238E27FC236}">
              <a16:creationId xmlns:a16="http://schemas.microsoft.com/office/drawing/2014/main" id="{5CAFE72C-8764-4B06-AEDD-FBC0A984817D}"/>
            </a:ext>
          </a:extLst>
        </xdr:cNvPr>
        <xdr:cNvSpPr txBox="1"/>
      </xdr:nvSpPr>
      <xdr:spPr>
        <a:xfrm>
          <a:off x="16357600" y="1002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637" name="フローチャート: 判断 636">
          <a:extLst>
            <a:ext uri="{FF2B5EF4-FFF2-40B4-BE49-F238E27FC236}">
              <a16:creationId xmlns:a16="http://schemas.microsoft.com/office/drawing/2014/main" id="{F7D2F557-9FCF-40D9-A281-085B7AFD7C85}"/>
            </a:ext>
          </a:extLst>
        </xdr:cNvPr>
        <xdr:cNvSpPr/>
      </xdr:nvSpPr>
      <xdr:spPr>
        <a:xfrm>
          <a:off x="162687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xdr:rowOff>
    </xdr:from>
    <xdr:to>
      <xdr:col>81</xdr:col>
      <xdr:colOff>101600</xdr:colOff>
      <xdr:row>59</xdr:row>
      <xdr:rowOff>115570</xdr:rowOff>
    </xdr:to>
    <xdr:sp macro="" textlink="">
      <xdr:nvSpPr>
        <xdr:cNvPr id="638" name="フローチャート: 判断 637">
          <a:extLst>
            <a:ext uri="{FF2B5EF4-FFF2-40B4-BE49-F238E27FC236}">
              <a16:creationId xmlns:a16="http://schemas.microsoft.com/office/drawing/2014/main" id="{E9532B65-0C0C-40C1-A0E3-E7B8CFC3491A}"/>
            </a:ext>
          </a:extLst>
        </xdr:cNvPr>
        <xdr:cNvSpPr/>
      </xdr:nvSpPr>
      <xdr:spPr>
        <a:xfrm>
          <a:off x="15430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67310</xdr:rowOff>
    </xdr:from>
    <xdr:to>
      <xdr:col>76</xdr:col>
      <xdr:colOff>165100</xdr:colOff>
      <xdr:row>58</xdr:row>
      <xdr:rowOff>168910</xdr:rowOff>
    </xdr:to>
    <xdr:sp macro="" textlink="">
      <xdr:nvSpPr>
        <xdr:cNvPr id="639" name="フローチャート: 判断 638">
          <a:extLst>
            <a:ext uri="{FF2B5EF4-FFF2-40B4-BE49-F238E27FC236}">
              <a16:creationId xmlns:a16="http://schemas.microsoft.com/office/drawing/2014/main" id="{2F12018E-301A-4859-8D6F-0C6C30368053}"/>
            </a:ext>
          </a:extLst>
        </xdr:cNvPr>
        <xdr:cNvSpPr/>
      </xdr:nvSpPr>
      <xdr:spPr>
        <a:xfrm>
          <a:off x="14541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640" name="フローチャート: 判断 639">
          <a:extLst>
            <a:ext uri="{FF2B5EF4-FFF2-40B4-BE49-F238E27FC236}">
              <a16:creationId xmlns:a16="http://schemas.microsoft.com/office/drawing/2014/main" id="{66924D4F-EDA7-4E86-A4C5-011503BA9387}"/>
            </a:ext>
          </a:extLst>
        </xdr:cNvPr>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635</xdr:rowOff>
    </xdr:from>
    <xdr:to>
      <xdr:col>67</xdr:col>
      <xdr:colOff>101600</xdr:colOff>
      <xdr:row>58</xdr:row>
      <xdr:rowOff>102235</xdr:rowOff>
    </xdr:to>
    <xdr:sp macro="" textlink="">
      <xdr:nvSpPr>
        <xdr:cNvPr id="641" name="フローチャート: 判断 640">
          <a:extLst>
            <a:ext uri="{FF2B5EF4-FFF2-40B4-BE49-F238E27FC236}">
              <a16:creationId xmlns:a16="http://schemas.microsoft.com/office/drawing/2014/main" id="{ECCE1753-7F16-44BA-9FEE-89E6AFFC30BA}"/>
            </a:ext>
          </a:extLst>
        </xdr:cNvPr>
        <xdr:cNvSpPr/>
      </xdr:nvSpPr>
      <xdr:spPr>
        <a:xfrm>
          <a:off x="12763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2878CE95-17F3-4BBA-ACAB-B7305842613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DD1CF797-16F3-46D5-9BCD-71A77609323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7D6A50C4-B442-4886-A04E-BD5EF8033CE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892840DA-37F1-46EF-ADCF-7DF81C7BB72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91E215E2-4CDE-4BE2-B7A5-4EE991FBE9C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xdr:rowOff>
    </xdr:from>
    <xdr:to>
      <xdr:col>85</xdr:col>
      <xdr:colOff>177800</xdr:colOff>
      <xdr:row>60</xdr:row>
      <xdr:rowOff>107950</xdr:rowOff>
    </xdr:to>
    <xdr:sp macro="" textlink="">
      <xdr:nvSpPr>
        <xdr:cNvPr id="647" name="楕円 646">
          <a:extLst>
            <a:ext uri="{FF2B5EF4-FFF2-40B4-BE49-F238E27FC236}">
              <a16:creationId xmlns:a16="http://schemas.microsoft.com/office/drawing/2014/main" id="{EF7A00EF-1C9F-49D4-9E8D-08AB616A5C2B}"/>
            </a:ext>
          </a:extLst>
        </xdr:cNvPr>
        <xdr:cNvSpPr/>
      </xdr:nvSpPr>
      <xdr:spPr>
        <a:xfrm>
          <a:off x="16268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156227</xdr:rowOff>
    </xdr:from>
    <xdr:ext cx="405111" cy="259045"/>
    <xdr:sp macro="" textlink="">
      <xdr:nvSpPr>
        <xdr:cNvPr id="648" name="【保健センター・保健所】&#10;有形固定資産減価償却率該当値テキスト">
          <a:extLst>
            <a:ext uri="{FF2B5EF4-FFF2-40B4-BE49-F238E27FC236}">
              <a16:creationId xmlns:a16="http://schemas.microsoft.com/office/drawing/2014/main" id="{85A12AE0-BE47-403F-B75C-5326BB95ADDF}"/>
            </a:ext>
          </a:extLst>
        </xdr:cNvPr>
        <xdr:cNvSpPr txBox="1"/>
      </xdr:nvSpPr>
      <xdr:spPr>
        <a:xfrm>
          <a:off x="16357600"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158750</xdr:rowOff>
    </xdr:from>
    <xdr:to>
      <xdr:col>81</xdr:col>
      <xdr:colOff>101600</xdr:colOff>
      <xdr:row>60</xdr:row>
      <xdr:rowOff>88900</xdr:rowOff>
    </xdr:to>
    <xdr:sp macro="" textlink="">
      <xdr:nvSpPr>
        <xdr:cNvPr id="649" name="楕円 648">
          <a:extLst>
            <a:ext uri="{FF2B5EF4-FFF2-40B4-BE49-F238E27FC236}">
              <a16:creationId xmlns:a16="http://schemas.microsoft.com/office/drawing/2014/main" id="{89B36FBE-EE33-4C18-8CC8-357B6EECA227}"/>
            </a:ext>
          </a:extLst>
        </xdr:cNvPr>
        <xdr:cNvSpPr/>
      </xdr:nvSpPr>
      <xdr:spPr>
        <a:xfrm>
          <a:off x="15430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38100</xdr:rowOff>
    </xdr:from>
    <xdr:to>
      <xdr:col>85</xdr:col>
      <xdr:colOff>127000</xdr:colOff>
      <xdr:row>60</xdr:row>
      <xdr:rowOff>57150</xdr:rowOff>
    </xdr:to>
    <xdr:cxnSp macro="">
      <xdr:nvCxnSpPr>
        <xdr:cNvPr id="650" name="直線コネクタ 649">
          <a:extLst>
            <a:ext uri="{FF2B5EF4-FFF2-40B4-BE49-F238E27FC236}">
              <a16:creationId xmlns:a16="http://schemas.microsoft.com/office/drawing/2014/main" id="{AAE340E2-DA36-49F8-BB93-E8796796D967}"/>
            </a:ext>
          </a:extLst>
        </xdr:cNvPr>
        <xdr:cNvCxnSpPr/>
      </xdr:nvCxnSpPr>
      <xdr:spPr>
        <a:xfrm>
          <a:off x="15481300" y="10325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99695</xdr:rowOff>
    </xdr:from>
    <xdr:to>
      <xdr:col>76</xdr:col>
      <xdr:colOff>165100</xdr:colOff>
      <xdr:row>60</xdr:row>
      <xdr:rowOff>29845</xdr:rowOff>
    </xdr:to>
    <xdr:sp macro="" textlink="">
      <xdr:nvSpPr>
        <xdr:cNvPr id="651" name="楕円 650">
          <a:extLst>
            <a:ext uri="{FF2B5EF4-FFF2-40B4-BE49-F238E27FC236}">
              <a16:creationId xmlns:a16="http://schemas.microsoft.com/office/drawing/2014/main" id="{461CE199-C2A2-4D93-BA48-74711A3188AD}"/>
            </a:ext>
          </a:extLst>
        </xdr:cNvPr>
        <xdr:cNvSpPr/>
      </xdr:nvSpPr>
      <xdr:spPr>
        <a:xfrm>
          <a:off x="14541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150495</xdr:rowOff>
    </xdr:from>
    <xdr:to>
      <xdr:col>81</xdr:col>
      <xdr:colOff>50800</xdr:colOff>
      <xdr:row>60</xdr:row>
      <xdr:rowOff>38100</xdr:rowOff>
    </xdr:to>
    <xdr:cxnSp macro="">
      <xdr:nvCxnSpPr>
        <xdr:cNvPr id="652" name="直線コネクタ 651">
          <a:extLst>
            <a:ext uri="{FF2B5EF4-FFF2-40B4-BE49-F238E27FC236}">
              <a16:creationId xmlns:a16="http://schemas.microsoft.com/office/drawing/2014/main" id="{3801E590-3040-400A-88E2-6189DD8A8F52}"/>
            </a:ext>
          </a:extLst>
        </xdr:cNvPr>
        <xdr:cNvCxnSpPr/>
      </xdr:nvCxnSpPr>
      <xdr:spPr>
        <a:xfrm>
          <a:off x="14592300" y="1026604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42545</xdr:rowOff>
    </xdr:from>
    <xdr:to>
      <xdr:col>72</xdr:col>
      <xdr:colOff>38100</xdr:colOff>
      <xdr:row>59</xdr:row>
      <xdr:rowOff>144145</xdr:rowOff>
    </xdr:to>
    <xdr:sp macro="" textlink="">
      <xdr:nvSpPr>
        <xdr:cNvPr id="653" name="楕円 652">
          <a:extLst>
            <a:ext uri="{FF2B5EF4-FFF2-40B4-BE49-F238E27FC236}">
              <a16:creationId xmlns:a16="http://schemas.microsoft.com/office/drawing/2014/main" id="{25758F9F-A7C2-45EF-B127-8C5C3AC2143A}"/>
            </a:ext>
          </a:extLst>
        </xdr:cNvPr>
        <xdr:cNvSpPr/>
      </xdr:nvSpPr>
      <xdr:spPr>
        <a:xfrm>
          <a:off x="13652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93345</xdr:rowOff>
    </xdr:from>
    <xdr:to>
      <xdr:col>76</xdr:col>
      <xdr:colOff>114300</xdr:colOff>
      <xdr:row>59</xdr:row>
      <xdr:rowOff>150495</xdr:rowOff>
    </xdr:to>
    <xdr:cxnSp macro="">
      <xdr:nvCxnSpPr>
        <xdr:cNvPr id="654" name="直線コネクタ 653">
          <a:extLst>
            <a:ext uri="{FF2B5EF4-FFF2-40B4-BE49-F238E27FC236}">
              <a16:creationId xmlns:a16="http://schemas.microsoft.com/office/drawing/2014/main" id="{F902BFF9-3D00-49C3-81CA-F46CC216EBB1}"/>
            </a:ext>
          </a:extLst>
        </xdr:cNvPr>
        <xdr:cNvCxnSpPr/>
      </xdr:nvCxnSpPr>
      <xdr:spPr>
        <a:xfrm>
          <a:off x="13703300" y="102088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156845</xdr:rowOff>
    </xdr:from>
    <xdr:to>
      <xdr:col>67</xdr:col>
      <xdr:colOff>101600</xdr:colOff>
      <xdr:row>59</xdr:row>
      <xdr:rowOff>86995</xdr:rowOff>
    </xdr:to>
    <xdr:sp macro="" textlink="">
      <xdr:nvSpPr>
        <xdr:cNvPr id="655" name="楕円 654">
          <a:extLst>
            <a:ext uri="{FF2B5EF4-FFF2-40B4-BE49-F238E27FC236}">
              <a16:creationId xmlns:a16="http://schemas.microsoft.com/office/drawing/2014/main" id="{ED7EED2F-D7FD-47E6-91B5-B430FA32AA5D}"/>
            </a:ext>
          </a:extLst>
        </xdr:cNvPr>
        <xdr:cNvSpPr/>
      </xdr:nvSpPr>
      <xdr:spPr>
        <a:xfrm>
          <a:off x="12763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36195</xdr:rowOff>
    </xdr:from>
    <xdr:to>
      <xdr:col>71</xdr:col>
      <xdr:colOff>177800</xdr:colOff>
      <xdr:row>59</xdr:row>
      <xdr:rowOff>93345</xdr:rowOff>
    </xdr:to>
    <xdr:cxnSp macro="">
      <xdr:nvCxnSpPr>
        <xdr:cNvPr id="656" name="直線コネクタ 655">
          <a:extLst>
            <a:ext uri="{FF2B5EF4-FFF2-40B4-BE49-F238E27FC236}">
              <a16:creationId xmlns:a16="http://schemas.microsoft.com/office/drawing/2014/main" id="{DFFEF7C6-A0AD-4FE6-B478-EFC9D3FEB40F}"/>
            </a:ext>
          </a:extLst>
        </xdr:cNvPr>
        <xdr:cNvCxnSpPr/>
      </xdr:nvCxnSpPr>
      <xdr:spPr>
        <a:xfrm>
          <a:off x="12814300" y="101517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132097</xdr:rowOff>
    </xdr:from>
    <xdr:ext cx="405111" cy="259045"/>
    <xdr:sp macro="" textlink="">
      <xdr:nvSpPr>
        <xdr:cNvPr id="657" name="n_1aveValue【保健センター・保健所】&#10;有形固定資産減価償却率">
          <a:extLst>
            <a:ext uri="{FF2B5EF4-FFF2-40B4-BE49-F238E27FC236}">
              <a16:creationId xmlns:a16="http://schemas.microsoft.com/office/drawing/2014/main" id="{99F4B7E7-22AB-4DD1-A463-8C77DA422C7D}"/>
            </a:ext>
          </a:extLst>
        </xdr:cNvPr>
        <xdr:cNvSpPr txBox="1"/>
      </xdr:nvSpPr>
      <xdr:spPr>
        <a:xfrm>
          <a:off x="15266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13987</xdr:rowOff>
    </xdr:from>
    <xdr:ext cx="405111" cy="259045"/>
    <xdr:sp macro="" textlink="">
      <xdr:nvSpPr>
        <xdr:cNvPr id="658" name="n_2aveValue【保健センター・保健所】&#10;有形固定資産減価償却率">
          <a:extLst>
            <a:ext uri="{FF2B5EF4-FFF2-40B4-BE49-F238E27FC236}">
              <a16:creationId xmlns:a16="http://schemas.microsoft.com/office/drawing/2014/main" id="{BFC7F398-9CA8-4733-A987-14D66CBAFFD0}"/>
            </a:ext>
          </a:extLst>
        </xdr:cNvPr>
        <xdr:cNvSpPr txBox="1"/>
      </xdr:nvSpPr>
      <xdr:spPr>
        <a:xfrm>
          <a:off x="1438974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659" name="n_3aveValue【保健センター・保健所】&#10;有形固定資産減価償却率">
          <a:extLst>
            <a:ext uri="{FF2B5EF4-FFF2-40B4-BE49-F238E27FC236}">
              <a16:creationId xmlns:a16="http://schemas.microsoft.com/office/drawing/2014/main" id="{933C8AA3-789E-4048-9013-6E30499B41E9}"/>
            </a:ext>
          </a:extLst>
        </xdr:cNvPr>
        <xdr:cNvSpPr txBox="1"/>
      </xdr:nvSpPr>
      <xdr:spPr>
        <a:xfrm>
          <a:off x="13500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118762</xdr:rowOff>
    </xdr:from>
    <xdr:ext cx="405111" cy="259045"/>
    <xdr:sp macro="" textlink="">
      <xdr:nvSpPr>
        <xdr:cNvPr id="660" name="n_4aveValue【保健センター・保健所】&#10;有形固定資産減価償却率">
          <a:extLst>
            <a:ext uri="{FF2B5EF4-FFF2-40B4-BE49-F238E27FC236}">
              <a16:creationId xmlns:a16="http://schemas.microsoft.com/office/drawing/2014/main" id="{681F6A94-F137-47BE-983A-FDC1904C1DF4}"/>
            </a:ext>
          </a:extLst>
        </xdr:cNvPr>
        <xdr:cNvSpPr txBox="1"/>
      </xdr:nvSpPr>
      <xdr:spPr>
        <a:xfrm>
          <a:off x="126117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80027</xdr:rowOff>
    </xdr:from>
    <xdr:ext cx="405111" cy="259045"/>
    <xdr:sp macro="" textlink="">
      <xdr:nvSpPr>
        <xdr:cNvPr id="661" name="n_1mainValue【保健センター・保健所】&#10;有形固定資産減価償却率">
          <a:extLst>
            <a:ext uri="{FF2B5EF4-FFF2-40B4-BE49-F238E27FC236}">
              <a16:creationId xmlns:a16="http://schemas.microsoft.com/office/drawing/2014/main" id="{96A5F9B9-8DA4-4837-B803-53D7BDF32EA5}"/>
            </a:ext>
          </a:extLst>
        </xdr:cNvPr>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20972</xdr:rowOff>
    </xdr:from>
    <xdr:ext cx="405111" cy="259045"/>
    <xdr:sp macro="" textlink="">
      <xdr:nvSpPr>
        <xdr:cNvPr id="662" name="n_2mainValue【保健センター・保健所】&#10;有形固定資産減価償却率">
          <a:extLst>
            <a:ext uri="{FF2B5EF4-FFF2-40B4-BE49-F238E27FC236}">
              <a16:creationId xmlns:a16="http://schemas.microsoft.com/office/drawing/2014/main" id="{5A249D5F-4EC9-4D42-A4EF-70B8E69F13CF}"/>
            </a:ext>
          </a:extLst>
        </xdr:cNvPr>
        <xdr:cNvSpPr txBox="1"/>
      </xdr:nvSpPr>
      <xdr:spPr>
        <a:xfrm>
          <a:off x="14389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135272</xdr:rowOff>
    </xdr:from>
    <xdr:ext cx="405111" cy="259045"/>
    <xdr:sp macro="" textlink="">
      <xdr:nvSpPr>
        <xdr:cNvPr id="663" name="n_3mainValue【保健センター・保健所】&#10;有形固定資産減価償却率">
          <a:extLst>
            <a:ext uri="{FF2B5EF4-FFF2-40B4-BE49-F238E27FC236}">
              <a16:creationId xmlns:a16="http://schemas.microsoft.com/office/drawing/2014/main" id="{D2D9F7EE-3BA1-4867-A6DA-37D21F795B27}"/>
            </a:ext>
          </a:extLst>
        </xdr:cNvPr>
        <xdr:cNvSpPr txBox="1"/>
      </xdr:nvSpPr>
      <xdr:spPr>
        <a:xfrm>
          <a:off x="13500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78122</xdr:rowOff>
    </xdr:from>
    <xdr:ext cx="405111" cy="259045"/>
    <xdr:sp macro="" textlink="">
      <xdr:nvSpPr>
        <xdr:cNvPr id="664" name="n_4mainValue【保健センター・保健所】&#10;有形固定資産減価償却率">
          <a:extLst>
            <a:ext uri="{FF2B5EF4-FFF2-40B4-BE49-F238E27FC236}">
              <a16:creationId xmlns:a16="http://schemas.microsoft.com/office/drawing/2014/main" id="{9A3F76CA-6087-4067-8E22-0358F56A8E34}"/>
            </a:ext>
          </a:extLst>
        </xdr:cNvPr>
        <xdr:cNvSpPr txBox="1"/>
      </xdr:nvSpPr>
      <xdr:spPr>
        <a:xfrm>
          <a:off x="126117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969FF250-F5E8-43BD-A722-E907D71B872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0655B0E4-0CA1-4121-9312-6BFEA4C5F5D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E7A880B7-BE22-41E6-96B7-523624E5A67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F8A768DF-E756-4984-B07D-F05D09BB2DD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3B1B65E0-8A4F-4EFE-9477-CF50997F795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DADB43C1-C990-4A99-A509-A74CFFB60D5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E1423597-F988-414A-829D-49139A701D7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8F26C570-8405-4C50-9034-FB841080CB9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32421391-323E-4069-8C06-555D6D3BAEE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BA19D4C0-BCFB-4C17-BCF2-39A8CA402DC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5" name="直線コネクタ 674">
          <a:extLst>
            <a:ext uri="{FF2B5EF4-FFF2-40B4-BE49-F238E27FC236}">
              <a16:creationId xmlns:a16="http://schemas.microsoft.com/office/drawing/2014/main" id="{54B31A9B-1DFF-4C0D-A35F-ECBB03726DE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6" name="テキスト ボックス 675">
          <a:extLst>
            <a:ext uri="{FF2B5EF4-FFF2-40B4-BE49-F238E27FC236}">
              <a16:creationId xmlns:a16="http://schemas.microsoft.com/office/drawing/2014/main" id="{32E72468-2E59-45BF-A566-AEB7139543C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7" name="直線コネクタ 676">
          <a:extLst>
            <a:ext uri="{FF2B5EF4-FFF2-40B4-BE49-F238E27FC236}">
              <a16:creationId xmlns:a16="http://schemas.microsoft.com/office/drawing/2014/main" id="{973F2056-ADA4-416A-A362-CBFCA2316B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8" name="テキスト ボックス 677">
          <a:extLst>
            <a:ext uri="{FF2B5EF4-FFF2-40B4-BE49-F238E27FC236}">
              <a16:creationId xmlns:a16="http://schemas.microsoft.com/office/drawing/2014/main" id="{1F802B24-A516-4834-BC6F-3129D5C99D2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9" name="直線コネクタ 678">
          <a:extLst>
            <a:ext uri="{FF2B5EF4-FFF2-40B4-BE49-F238E27FC236}">
              <a16:creationId xmlns:a16="http://schemas.microsoft.com/office/drawing/2014/main" id="{F35AE675-712A-4856-9D19-CBFC5F6D3E3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0" name="テキスト ボックス 679">
          <a:extLst>
            <a:ext uri="{FF2B5EF4-FFF2-40B4-BE49-F238E27FC236}">
              <a16:creationId xmlns:a16="http://schemas.microsoft.com/office/drawing/2014/main" id="{853A8D3C-1706-4C5D-BCC3-B147AB2F437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1" name="直線コネクタ 680">
          <a:extLst>
            <a:ext uri="{FF2B5EF4-FFF2-40B4-BE49-F238E27FC236}">
              <a16:creationId xmlns:a16="http://schemas.microsoft.com/office/drawing/2014/main" id="{738B6C86-FEC7-453F-BAB5-9716A02DB6D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2" name="テキスト ボックス 681">
          <a:extLst>
            <a:ext uri="{FF2B5EF4-FFF2-40B4-BE49-F238E27FC236}">
              <a16:creationId xmlns:a16="http://schemas.microsoft.com/office/drawing/2014/main" id="{12684C4D-B716-469B-BBD6-CE58B74CBF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3" name="直線コネクタ 682">
          <a:extLst>
            <a:ext uri="{FF2B5EF4-FFF2-40B4-BE49-F238E27FC236}">
              <a16:creationId xmlns:a16="http://schemas.microsoft.com/office/drawing/2014/main" id="{B8D0B707-FB19-417A-B03E-45EEED771C8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4" name="テキスト ボックス 683">
          <a:extLst>
            <a:ext uri="{FF2B5EF4-FFF2-40B4-BE49-F238E27FC236}">
              <a16:creationId xmlns:a16="http://schemas.microsoft.com/office/drawing/2014/main" id="{02746940-7A81-4986-9D31-32DD8F5EF1A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716CCE5C-2E68-41C0-9395-6B6CB052E8B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a:extLst>
            <a:ext uri="{FF2B5EF4-FFF2-40B4-BE49-F238E27FC236}">
              <a16:creationId xmlns:a16="http://schemas.microsoft.com/office/drawing/2014/main" id="{891B50B1-9038-4C3A-8B29-6CF4F546680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a:extLst>
            <a:ext uri="{FF2B5EF4-FFF2-40B4-BE49-F238E27FC236}">
              <a16:creationId xmlns:a16="http://schemas.microsoft.com/office/drawing/2014/main" id="{076AF024-A1D2-411A-B275-996407C1919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34290</xdr:rowOff>
    </xdr:to>
    <xdr:cxnSp macro="">
      <xdr:nvCxnSpPr>
        <xdr:cNvPr id="688" name="直線コネクタ 687">
          <a:extLst>
            <a:ext uri="{FF2B5EF4-FFF2-40B4-BE49-F238E27FC236}">
              <a16:creationId xmlns:a16="http://schemas.microsoft.com/office/drawing/2014/main" id="{A5598FE8-2668-4A1D-9D1C-9B5D3F4ED8E8}"/>
            </a:ext>
          </a:extLst>
        </xdr:cNvPr>
        <xdr:cNvCxnSpPr/>
      </xdr:nvCxnSpPr>
      <xdr:spPr>
        <a:xfrm flipV="1">
          <a:off x="22160864" y="973074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689" name="【保健センター・保健所】&#10;一人当たり面積最小値テキスト">
          <a:extLst>
            <a:ext uri="{FF2B5EF4-FFF2-40B4-BE49-F238E27FC236}">
              <a16:creationId xmlns:a16="http://schemas.microsoft.com/office/drawing/2014/main" id="{1A8268E3-5A65-4CCA-B72D-7B024DD2C5D2}"/>
            </a:ext>
          </a:extLst>
        </xdr:cNvPr>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690" name="直線コネクタ 689">
          <a:extLst>
            <a:ext uri="{FF2B5EF4-FFF2-40B4-BE49-F238E27FC236}">
              <a16:creationId xmlns:a16="http://schemas.microsoft.com/office/drawing/2014/main" id="{1B3D88BC-2CCD-4969-B588-90E94D995F91}"/>
            </a:ext>
          </a:extLst>
        </xdr:cNvPr>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691" name="【保健センター・保健所】&#10;一人当たり面積最大値テキスト">
          <a:extLst>
            <a:ext uri="{FF2B5EF4-FFF2-40B4-BE49-F238E27FC236}">
              <a16:creationId xmlns:a16="http://schemas.microsoft.com/office/drawing/2014/main" id="{2E6326F7-FD24-4A3B-9593-C4C8038C887F}"/>
            </a:ext>
          </a:extLst>
        </xdr:cNvPr>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692" name="直線コネクタ 691">
          <a:extLst>
            <a:ext uri="{FF2B5EF4-FFF2-40B4-BE49-F238E27FC236}">
              <a16:creationId xmlns:a16="http://schemas.microsoft.com/office/drawing/2014/main" id="{9FE66E32-09BF-4807-92DC-D5FCB4186A8D}"/>
            </a:ext>
          </a:extLst>
        </xdr:cNvPr>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148607</xdr:rowOff>
    </xdr:from>
    <xdr:ext cx="469744" cy="259045"/>
    <xdr:sp macro="" textlink="">
      <xdr:nvSpPr>
        <xdr:cNvPr id="693" name="【保健センター・保健所】&#10;一人当たり面積平均値テキスト">
          <a:extLst>
            <a:ext uri="{FF2B5EF4-FFF2-40B4-BE49-F238E27FC236}">
              <a16:creationId xmlns:a16="http://schemas.microsoft.com/office/drawing/2014/main" id="{C0338F8A-7080-49CA-9F30-590D940FAEAE}"/>
            </a:ext>
          </a:extLst>
        </xdr:cNvPr>
        <xdr:cNvSpPr txBox="1"/>
      </xdr:nvSpPr>
      <xdr:spPr>
        <a:xfrm>
          <a:off x="22199600" y="1060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694" name="フローチャート: 判断 693">
          <a:extLst>
            <a:ext uri="{FF2B5EF4-FFF2-40B4-BE49-F238E27FC236}">
              <a16:creationId xmlns:a16="http://schemas.microsoft.com/office/drawing/2014/main" id="{E0AC931F-3C63-44A2-A926-95481EE495A2}"/>
            </a:ext>
          </a:extLst>
        </xdr:cNvPr>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124460</xdr:rowOff>
    </xdr:from>
    <xdr:to>
      <xdr:col>112</xdr:col>
      <xdr:colOff>38100</xdr:colOff>
      <xdr:row>62</xdr:row>
      <xdr:rowOff>54610</xdr:rowOff>
    </xdr:to>
    <xdr:sp macro="" textlink="">
      <xdr:nvSpPr>
        <xdr:cNvPr id="695" name="フローチャート: 判断 694">
          <a:extLst>
            <a:ext uri="{FF2B5EF4-FFF2-40B4-BE49-F238E27FC236}">
              <a16:creationId xmlns:a16="http://schemas.microsoft.com/office/drawing/2014/main" id="{3367E24A-40DA-4FE5-899E-CC2A1F9026D2}"/>
            </a:ext>
          </a:extLst>
        </xdr:cNvPr>
        <xdr:cNvSpPr/>
      </xdr:nvSpPr>
      <xdr:spPr>
        <a:xfrm>
          <a:off x="21272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10160</xdr:rowOff>
    </xdr:from>
    <xdr:to>
      <xdr:col>107</xdr:col>
      <xdr:colOff>101600</xdr:colOff>
      <xdr:row>62</xdr:row>
      <xdr:rowOff>111760</xdr:rowOff>
    </xdr:to>
    <xdr:sp macro="" textlink="">
      <xdr:nvSpPr>
        <xdr:cNvPr id="696" name="フローチャート: 判断 695">
          <a:extLst>
            <a:ext uri="{FF2B5EF4-FFF2-40B4-BE49-F238E27FC236}">
              <a16:creationId xmlns:a16="http://schemas.microsoft.com/office/drawing/2014/main" id="{4035EBE7-4D62-435E-BE2D-7501BF2AC5A9}"/>
            </a:ext>
          </a:extLst>
        </xdr:cNvPr>
        <xdr:cNvSpPr/>
      </xdr:nvSpPr>
      <xdr:spPr>
        <a:xfrm>
          <a:off x="20383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xdr:rowOff>
    </xdr:from>
    <xdr:to>
      <xdr:col>102</xdr:col>
      <xdr:colOff>165100</xdr:colOff>
      <xdr:row>62</xdr:row>
      <xdr:rowOff>107950</xdr:rowOff>
    </xdr:to>
    <xdr:sp macro="" textlink="">
      <xdr:nvSpPr>
        <xdr:cNvPr id="697" name="フローチャート: 判断 696">
          <a:extLst>
            <a:ext uri="{FF2B5EF4-FFF2-40B4-BE49-F238E27FC236}">
              <a16:creationId xmlns:a16="http://schemas.microsoft.com/office/drawing/2014/main" id="{A633EDFC-F8EB-4706-A634-7188FABAF926}"/>
            </a:ext>
          </a:extLst>
        </xdr:cNvPr>
        <xdr:cNvSpPr/>
      </xdr:nvSpPr>
      <xdr:spPr>
        <a:xfrm>
          <a:off x="19494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147320</xdr:rowOff>
    </xdr:from>
    <xdr:to>
      <xdr:col>98</xdr:col>
      <xdr:colOff>38100</xdr:colOff>
      <xdr:row>62</xdr:row>
      <xdr:rowOff>77470</xdr:rowOff>
    </xdr:to>
    <xdr:sp macro="" textlink="">
      <xdr:nvSpPr>
        <xdr:cNvPr id="698" name="フローチャート: 判断 697">
          <a:extLst>
            <a:ext uri="{FF2B5EF4-FFF2-40B4-BE49-F238E27FC236}">
              <a16:creationId xmlns:a16="http://schemas.microsoft.com/office/drawing/2014/main" id="{BBA989AB-3B4E-455A-8276-71A6A4FF1234}"/>
            </a:ext>
          </a:extLst>
        </xdr:cNvPr>
        <xdr:cNvSpPr/>
      </xdr:nvSpPr>
      <xdr:spPr>
        <a:xfrm>
          <a:off x="18605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93B8D3C4-33E0-440E-A40B-881D488DB8D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6B2D6C82-C250-49BF-B5FE-72EAB0A9309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4CAA9A26-070B-41F8-B8C0-77DF66F93BB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EDBBA76C-192A-4024-99CA-99FEC4E9B74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C184BBC3-75D0-4EF1-8CF8-1B41A7A3517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90170</xdr:rowOff>
    </xdr:from>
    <xdr:to>
      <xdr:col>116</xdr:col>
      <xdr:colOff>114300</xdr:colOff>
      <xdr:row>62</xdr:row>
      <xdr:rowOff>20320</xdr:rowOff>
    </xdr:to>
    <xdr:sp macro="" textlink="">
      <xdr:nvSpPr>
        <xdr:cNvPr id="704" name="楕円 703">
          <a:extLst>
            <a:ext uri="{FF2B5EF4-FFF2-40B4-BE49-F238E27FC236}">
              <a16:creationId xmlns:a16="http://schemas.microsoft.com/office/drawing/2014/main" id="{B070389D-4D16-4749-97D2-43F5946CD2DC}"/>
            </a:ext>
          </a:extLst>
        </xdr:cNvPr>
        <xdr:cNvSpPr/>
      </xdr:nvSpPr>
      <xdr:spPr>
        <a:xfrm>
          <a:off x="221107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113047</xdr:rowOff>
    </xdr:from>
    <xdr:ext cx="469744" cy="259045"/>
    <xdr:sp macro="" textlink="">
      <xdr:nvSpPr>
        <xdr:cNvPr id="705" name="【保健センター・保健所】&#10;一人当たり面積該当値テキスト">
          <a:extLst>
            <a:ext uri="{FF2B5EF4-FFF2-40B4-BE49-F238E27FC236}">
              <a16:creationId xmlns:a16="http://schemas.microsoft.com/office/drawing/2014/main" id="{090AE098-4C14-4DDF-BE8C-91308B4B4E7C}"/>
            </a:ext>
          </a:extLst>
        </xdr:cNvPr>
        <xdr:cNvSpPr txBox="1"/>
      </xdr:nvSpPr>
      <xdr:spPr>
        <a:xfrm>
          <a:off x="22199600"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101600</xdr:rowOff>
    </xdr:from>
    <xdr:to>
      <xdr:col>112</xdr:col>
      <xdr:colOff>38100</xdr:colOff>
      <xdr:row>62</xdr:row>
      <xdr:rowOff>31750</xdr:rowOff>
    </xdr:to>
    <xdr:sp macro="" textlink="">
      <xdr:nvSpPr>
        <xdr:cNvPr id="706" name="楕円 705">
          <a:extLst>
            <a:ext uri="{FF2B5EF4-FFF2-40B4-BE49-F238E27FC236}">
              <a16:creationId xmlns:a16="http://schemas.microsoft.com/office/drawing/2014/main" id="{17BAD1A2-BE7F-449D-ADE9-ABE0F3674D37}"/>
            </a:ext>
          </a:extLst>
        </xdr:cNvPr>
        <xdr:cNvSpPr/>
      </xdr:nvSpPr>
      <xdr:spPr>
        <a:xfrm>
          <a:off x="21272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140970</xdr:rowOff>
    </xdr:from>
    <xdr:to>
      <xdr:col>116</xdr:col>
      <xdr:colOff>63500</xdr:colOff>
      <xdr:row>61</xdr:row>
      <xdr:rowOff>152400</xdr:rowOff>
    </xdr:to>
    <xdr:cxnSp macro="">
      <xdr:nvCxnSpPr>
        <xdr:cNvPr id="707" name="直線コネクタ 706">
          <a:extLst>
            <a:ext uri="{FF2B5EF4-FFF2-40B4-BE49-F238E27FC236}">
              <a16:creationId xmlns:a16="http://schemas.microsoft.com/office/drawing/2014/main" id="{B3533D5A-0173-47DA-B4E6-E62578ACF04A}"/>
            </a:ext>
          </a:extLst>
        </xdr:cNvPr>
        <xdr:cNvCxnSpPr/>
      </xdr:nvCxnSpPr>
      <xdr:spPr>
        <a:xfrm flipV="1">
          <a:off x="21323300" y="105994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113030</xdr:rowOff>
    </xdr:from>
    <xdr:to>
      <xdr:col>107</xdr:col>
      <xdr:colOff>101600</xdr:colOff>
      <xdr:row>62</xdr:row>
      <xdr:rowOff>43180</xdr:rowOff>
    </xdr:to>
    <xdr:sp macro="" textlink="">
      <xdr:nvSpPr>
        <xdr:cNvPr id="708" name="楕円 707">
          <a:extLst>
            <a:ext uri="{FF2B5EF4-FFF2-40B4-BE49-F238E27FC236}">
              <a16:creationId xmlns:a16="http://schemas.microsoft.com/office/drawing/2014/main" id="{D68B1FC7-842E-4E20-B607-CADF4D48A46D}"/>
            </a:ext>
          </a:extLst>
        </xdr:cNvPr>
        <xdr:cNvSpPr/>
      </xdr:nvSpPr>
      <xdr:spPr>
        <a:xfrm>
          <a:off x="20383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152400</xdr:rowOff>
    </xdr:from>
    <xdr:to>
      <xdr:col>111</xdr:col>
      <xdr:colOff>177800</xdr:colOff>
      <xdr:row>61</xdr:row>
      <xdr:rowOff>163830</xdr:rowOff>
    </xdr:to>
    <xdr:cxnSp macro="">
      <xdr:nvCxnSpPr>
        <xdr:cNvPr id="709" name="直線コネクタ 708">
          <a:extLst>
            <a:ext uri="{FF2B5EF4-FFF2-40B4-BE49-F238E27FC236}">
              <a16:creationId xmlns:a16="http://schemas.microsoft.com/office/drawing/2014/main" id="{EBCE11BD-4E2D-4F9D-94AB-FDD16553C0F2}"/>
            </a:ext>
          </a:extLst>
        </xdr:cNvPr>
        <xdr:cNvCxnSpPr/>
      </xdr:nvCxnSpPr>
      <xdr:spPr>
        <a:xfrm flipV="1">
          <a:off x="20434300" y="106108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710" name="楕円 709">
          <a:extLst>
            <a:ext uri="{FF2B5EF4-FFF2-40B4-BE49-F238E27FC236}">
              <a16:creationId xmlns:a16="http://schemas.microsoft.com/office/drawing/2014/main" id="{F4C9B742-287B-4A4D-92F6-D144D910C701}"/>
            </a:ext>
          </a:extLst>
        </xdr:cNvPr>
        <xdr:cNvSpPr/>
      </xdr:nvSpPr>
      <xdr:spPr>
        <a:xfrm>
          <a:off x="19494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163830</xdr:rowOff>
    </xdr:from>
    <xdr:to>
      <xdr:col>107</xdr:col>
      <xdr:colOff>50800</xdr:colOff>
      <xdr:row>62</xdr:row>
      <xdr:rowOff>0</xdr:rowOff>
    </xdr:to>
    <xdr:cxnSp macro="">
      <xdr:nvCxnSpPr>
        <xdr:cNvPr id="711" name="直線コネクタ 710">
          <a:extLst>
            <a:ext uri="{FF2B5EF4-FFF2-40B4-BE49-F238E27FC236}">
              <a16:creationId xmlns:a16="http://schemas.microsoft.com/office/drawing/2014/main" id="{1EA996CC-EF1E-4371-B2FD-7659CCA19366}"/>
            </a:ext>
          </a:extLst>
        </xdr:cNvPr>
        <xdr:cNvCxnSpPr/>
      </xdr:nvCxnSpPr>
      <xdr:spPr>
        <a:xfrm flipV="1">
          <a:off x="19545300" y="10622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132080</xdr:rowOff>
    </xdr:from>
    <xdr:to>
      <xdr:col>98</xdr:col>
      <xdr:colOff>38100</xdr:colOff>
      <xdr:row>62</xdr:row>
      <xdr:rowOff>62230</xdr:rowOff>
    </xdr:to>
    <xdr:sp macro="" textlink="">
      <xdr:nvSpPr>
        <xdr:cNvPr id="712" name="楕円 711">
          <a:extLst>
            <a:ext uri="{FF2B5EF4-FFF2-40B4-BE49-F238E27FC236}">
              <a16:creationId xmlns:a16="http://schemas.microsoft.com/office/drawing/2014/main" id="{A57F32DA-F5A0-4EC0-9606-49B363D8BA33}"/>
            </a:ext>
          </a:extLst>
        </xdr:cNvPr>
        <xdr:cNvSpPr/>
      </xdr:nvSpPr>
      <xdr:spPr>
        <a:xfrm>
          <a:off x="18605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0</xdr:rowOff>
    </xdr:from>
    <xdr:to>
      <xdr:col>102</xdr:col>
      <xdr:colOff>114300</xdr:colOff>
      <xdr:row>62</xdr:row>
      <xdr:rowOff>11430</xdr:rowOff>
    </xdr:to>
    <xdr:cxnSp macro="">
      <xdr:nvCxnSpPr>
        <xdr:cNvPr id="713" name="直線コネクタ 712">
          <a:extLst>
            <a:ext uri="{FF2B5EF4-FFF2-40B4-BE49-F238E27FC236}">
              <a16:creationId xmlns:a16="http://schemas.microsoft.com/office/drawing/2014/main" id="{16A0DDC6-6766-4EEE-8164-DF24783BA59F}"/>
            </a:ext>
          </a:extLst>
        </xdr:cNvPr>
        <xdr:cNvCxnSpPr/>
      </xdr:nvCxnSpPr>
      <xdr:spPr>
        <a:xfrm flipV="1">
          <a:off x="18656300" y="106299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45737</xdr:rowOff>
    </xdr:from>
    <xdr:ext cx="469744" cy="259045"/>
    <xdr:sp macro="" textlink="">
      <xdr:nvSpPr>
        <xdr:cNvPr id="714" name="n_1aveValue【保健センター・保健所】&#10;一人当たり面積">
          <a:extLst>
            <a:ext uri="{FF2B5EF4-FFF2-40B4-BE49-F238E27FC236}">
              <a16:creationId xmlns:a16="http://schemas.microsoft.com/office/drawing/2014/main" id="{39336B7B-B92B-4AEE-AE31-30CE44E5FFC1}"/>
            </a:ext>
          </a:extLst>
        </xdr:cNvPr>
        <xdr:cNvSpPr txBox="1"/>
      </xdr:nvSpPr>
      <xdr:spPr>
        <a:xfrm>
          <a:off x="21075727"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102887</xdr:rowOff>
    </xdr:from>
    <xdr:ext cx="469744" cy="259045"/>
    <xdr:sp macro="" textlink="">
      <xdr:nvSpPr>
        <xdr:cNvPr id="715" name="n_2aveValue【保健センター・保健所】&#10;一人当たり面積">
          <a:extLst>
            <a:ext uri="{FF2B5EF4-FFF2-40B4-BE49-F238E27FC236}">
              <a16:creationId xmlns:a16="http://schemas.microsoft.com/office/drawing/2014/main" id="{98B08B5F-68D3-478F-82F1-1EAAEECF1A9E}"/>
            </a:ext>
          </a:extLst>
        </xdr:cNvPr>
        <xdr:cNvSpPr txBox="1"/>
      </xdr:nvSpPr>
      <xdr:spPr>
        <a:xfrm>
          <a:off x="201994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99077</xdr:rowOff>
    </xdr:from>
    <xdr:ext cx="469744" cy="259045"/>
    <xdr:sp macro="" textlink="">
      <xdr:nvSpPr>
        <xdr:cNvPr id="716" name="n_3aveValue【保健センター・保健所】&#10;一人当たり面積">
          <a:extLst>
            <a:ext uri="{FF2B5EF4-FFF2-40B4-BE49-F238E27FC236}">
              <a16:creationId xmlns:a16="http://schemas.microsoft.com/office/drawing/2014/main" id="{60614B30-06CA-4614-BB52-F823D2FC2092}"/>
            </a:ext>
          </a:extLst>
        </xdr:cNvPr>
        <xdr:cNvSpPr txBox="1"/>
      </xdr:nvSpPr>
      <xdr:spPr>
        <a:xfrm>
          <a:off x="19310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68597</xdr:rowOff>
    </xdr:from>
    <xdr:ext cx="469744" cy="259045"/>
    <xdr:sp macro="" textlink="">
      <xdr:nvSpPr>
        <xdr:cNvPr id="717" name="n_4aveValue【保健センター・保健所】&#10;一人当たり面積">
          <a:extLst>
            <a:ext uri="{FF2B5EF4-FFF2-40B4-BE49-F238E27FC236}">
              <a16:creationId xmlns:a16="http://schemas.microsoft.com/office/drawing/2014/main" id="{354D8D8D-4ECF-45AC-B14E-7E0775415FC2}"/>
            </a:ext>
          </a:extLst>
        </xdr:cNvPr>
        <xdr:cNvSpPr txBox="1"/>
      </xdr:nvSpPr>
      <xdr:spPr>
        <a:xfrm>
          <a:off x="1842142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48277</xdr:rowOff>
    </xdr:from>
    <xdr:ext cx="469744" cy="259045"/>
    <xdr:sp macro="" textlink="">
      <xdr:nvSpPr>
        <xdr:cNvPr id="718" name="n_1mainValue【保健センター・保健所】&#10;一人当たり面積">
          <a:extLst>
            <a:ext uri="{FF2B5EF4-FFF2-40B4-BE49-F238E27FC236}">
              <a16:creationId xmlns:a16="http://schemas.microsoft.com/office/drawing/2014/main" id="{9C6EF146-7039-488D-8E0E-7BD4DED672B8}"/>
            </a:ext>
          </a:extLst>
        </xdr:cNvPr>
        <xdr:cNvSpPr txBox="1"/>
      </xdr:nvSpPr>
      <xdr:spPr>
        <a:xfrm>
          <a:off x="21075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719" name="n_2mainValue【保健センター・保健所】&#10;一人当たり面積">
          <a:extLst>
            <a:ext uri="{FF2B5EF4-FFF2-40B4-BE49-F238E27FC236}">
              <a16:creationId xmlns:a16="http://schemas.microsoft.com/office/drawing/2014/main" id="{FC805579-549B-4193-934E-2185E57EAED8}"/>
            </a:ext>
          </a:extLst>
        </xdr:cNvPr>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720" name="n_3mainValue【保健センター・保健所】&#10;一人当たり面積">
          <a:extLst>
            <a:ext uri="{FF2B5EF4-FFF2-40B4-BE49-F238E27FC236}">
              <a16:creationId xmlns:a16="http://schemas.microsoft.com/office/drawing/2014/main" id="{4F22B08A-4C21-4021-B9F1-14CC173B7A42}"/>
            </a:ext>
          </a:extLst>
        </xdr:cNvPr>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78757</xdr:rowOff>
    </xdr:from>
    <xdr:ext cx="469744" cy="259045"/>
    <xdr:sp macro="" textlink="">
      <xdr:nvSpPr>
        <xdr:cNvPr id="721" name="n_4mainValue【保健センター・保健所】&#10;一人当たり面積">
          <a:extLst>
            <a:ext uri="{FF2B5EF4-FFF2-40B4-BE49-F238E27FC236}">
              <a16:creationId xmlns:a16="http://schemas.microsoft.com/office/drawing/2014/main" id="{CF9F2848-783D-41B5-B5E6-3202A6E3E01A}"/>
            </a:ext>
          </a:extLst>
        </xdr:cNvPr>
        <xdr:cNvSpPr txBox="1"/>
      </xdr:nvSpPr>
      <xdr:spPr>
        <a:xfrm>
          <a:off x="18421427" y="103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DB4FA1B6-B184-40DF-9CC5-9D04E6A300A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817E1D88-E7B0-4F63-8429-48ED267B4AC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01F78932-6EB0-42DA-963D-20339E3B29F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2E4BC686-1834-446B-9FB8-D321C3D4B67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D0F6EAB0-A0D2-489D-A5FE-16672701A4F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A7C75E2F-F763-4B20-A248-123C333DFB8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A1863300-463D-4791-A09C-FA667950528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A6A760C7-2748-4D4E-BE90-865ED8FCD2D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a:extLst>
            <a:ext uri="{FF2B5EF4-FFF2-40B4-BE49-F238E27FC236}">
              <a16:creationId xmlns:a16="http://schemas.microsoft.com/office/drawing/2014/main" id="{F88B3BA7-003C-4A81-8140-23B25CB015E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a:extLst>
            <a:ext uri="{FF2B5EF4-FFF2-40B4-BE49-F238E27FC236}">
              <a16:creationId xmlns:a16="http://schemas.microsoft.com/office/drawing/2014/main" id="{81C90B80-86B1-4EAA-B5C3-8AD738CB71B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a:extLst>
            <a:ext uri="{FF2B5EF4-FFF2-40B4-BE49-F238E27FC236}">
              <a16:creationId xmlns:a16="http://schemas.microsoft.com/office/drawing/2014/main" id="{41C8D9B9-280F-4510-A931-BE8F8359FEA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a:extLst>
            <a:ext uri="{FF2B5EF4-FFF2-40B4-BE49-F238E27FC236}">
              <a16:creationId xmlns:a16="http://schemas.microsoft.com/office/drawing/2014/main" id="{EA0A6B98-E0E3-4155-B525-E19B43896F6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a:extLst>
            <a:ext uri="{FF2B5EF4-FFF2-40B4-BE49-F238E27FC236}">
              <a16:creationId xmlns:a16="http://schemas.microsoft.com/office/drawing/2014/main" id="{299D9B5C-3D97-40DA-9780-1ACC27D0F8D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a:extLst>
            <a:ext uri="{FF2B5EF4-FFF2-40B4-BE49-F238E27FC236}">
              <a16:creationId xmlns:a16="http://schemas.microsoft.com/office/drawing/2014/main" id="{A44D7A2B-F921-4CAE-BB7A-4FE58CED7CC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a:extLst>
            <a:ext uri="{FF2B5EF4-FFF2-40B4-BE49-F238E27FC236}">
              <a16:creationId xmlns:a16="http://schemas.microsoft.com/office/drawing/2014/main" id="{27D113BF-8911-4503-A231-1910B39B265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a:extLst>
            <a:ext uri="{FF2B5EF4-FFF2-40B4-BE49-F238E27FC236}">
              <a16:creationId xmlns:a16="http://schemas.microsoft.com/office/drawing/2014/main" id="{B6094732-FD55-4380-9612-A1B1290D9E1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a:extLst>
            <a:ext uri="{FF2B5EF4-FFF2-40B4-BE49-F238E27FC236}">
              <a16:creationId xmlns:a16="http://schemas.microsoft.com/office/drawing/2014/main" id="{35101D99-1288-46AD-BE4A-A9C1955DE6B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a:extLst>
            <a:ext uri="{FF2B5EF4-FFF2-40B4-BE49-F238E27FC236}">
              <a16:creationId xmlns:a16="http://schemas.microsoft.com/office/drawing/2014/main" id="{FDFA460E-D47C-4513-99FA-76E73AB632B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a:extLst>
            <a:ext uri="{FF2B5EF4-FFF2-40B4-BE49-F238E27FC236}">
              <a16:creationId xmlns:a16="http://schemas.microsoft.com/office/drawing/2014/main" id="{C1166AF0-F676-4AE0-A385-BA7134E4D42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a:extLst>
            <a:ext uri="{FF2B5EF4-FFF2-40B4-BE49-F238E27FC236}">
              <a16:creationId xmlns:a16="http://schemas.microsoft.com/office/drawing/2014/main" id="{31719A03-90A5-4D65-B690-11AF847A68B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a:extLst>
            <a:ext uri="{FF2B5EF4-FFF2-40B4-BE49-F238E27FC236}">
              <a16:creationId xmlns:a16="http://schemas.microsoft.com/office/drawing/2014/main" id="{4A567A01-3B7A-428A-9B8C-D5FD9EE29DF6}"/>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a:extLst>
            <a:ext uri="{FF2B5EF4-FFF2-40B4-BE49-F238E27FC236}">
              <a16:creationId xmlns:a16="http://schemas.microsoft.com/office/drawing/2014/main" id="{78A64C00-1761-43BE-9D95-906399D5D61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a:extLst>
            <a:ext uri="{FF2B5EF4-FFF2-40B4-BE49-F238E27FC236}">
              <a16:creationId xmlns:a16="http://schemas.microsoft.com/office/drawing/2014/main" id="{80DE0B5B-8138-4CDD-B9B3-D19A26FE9F63}"/>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a:extLst>
            <a:ext uri="{FF2B5EF4-FFF2-40B4-BE49-F238E27FC236}">
              <a16:creationId xmlns:a16="http://schemas.microsoft.com/office/drawing/2014/main" id="{8219D4B7-4E60-4F40-A653-44E4E6CEF11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746" name="直線コネクタ 745">
          <a:extLst>
            <a:ext uri="{FF2B5EF4-FFF2-40B4-BE49-F238E27FC236}">
              <a16:creationId xmlns:a16="http://schemas.microsoft.com/office/drawing/2014/main" id="{EE9F68D9-3CD2-41B3-A769-D57D0B189B72}"/>
            </a:ext>
          </a:extLst>
        </xdr:cNvPr>
        <xdr:cNvCxnSpPr/>
      </xdr:nvCxnSpPr>
      <xdr:spPr>
        <a:xfrm flipV="1">
          <a:off x="16318864" y="1331595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747" name="【消防施設】&#10;有形固定資産減価償却率最小値テキスト">
          <a:extLst>
            <a:ext uri="{FF2B5EF4-FFF2-40B4-BE49-F238E27FC236}">
              <a16:creationId xmlns:a16="http://schemas.microsoft.com/office/drawing/2014/main" id="{DA61BAC4-8ED1-4181-8005-CFDAF902FAAB}"/>
            </a:ext>
          </a:extLst>
        </xdr:cNvPr>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748" name="直線コネクタ 747">
          <a:extLst>
            <a:ext uri="{FF2B5EF4-FFF2-40B4-BE49-F238E27FC236}">
              <a16:creationId xmlns:a16="http://schemas.microsoft.com/office/drawing/2014/main" id="{CE909EEB-2519-4B5E-A257-1FC3D43E8230}"/>
            </a:ext>
          </a:extLst>
        </xdr:cNvPr>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749" name="【消防施設】&#10;有形固定資産減価償却率最大値テキスト">
          <a:extLst>
            <a:ext uri="{FF2B5EF4-FFF2-40B4-BE49-F238E27FC236}">
              <a16:creationId xmlns:a16="http://schemas.microsoft.com/office/drawing/2014/main" id="{EC0BC851-8A9B-4319-BC50-F97F5171DD4B}"/>
            </a:ext>
          </a:extLst>
        </xdr:cNvPr>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750" name="直線コネクタ 749">
          <a:extLst>
            <a:ext uri="{FF2B5EF4-FFF2-40B4-BE49-F238E27FC236}">
              <a16:creationId xmlns:a16="http://schemas.microsoft.com/office/drawing/2014/main" id="{5406E1AB-CB9F-440A-BA00-75A10AA557FC}"/>
            </a:ext>
          </a:extLst>
        </xdr:cNvPr>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134002</xdr:rowOff>
    </xdr:from>
    <xdr:ext cx="405111" cy="259045"/>
    <xdr:sp macro="" textlink="">
      <xdr:nvSpPr>
        <xdr:cNvPr id="751" name="【消防施設】&#10;有形固定資産減価償却率平均値テキスト">
          <a:extLst>
            <a:ext uri="{FF2B5EF4-FFF2-40B4-BE49-F238E27FC236}">
              <a16:creationId xmlns:a16="http://schemas.microsoft.com/office/drawing/2014/main" id="{B95D4006-1290-4280-B519-279D786070BA}"/>
            </a:ext>
          </a:extLst>
        </xdr:cNvPr>
        <xdr:cNvSpPr txBox="1"/>
      </xdr:nvSpPr>
      <xdr:spPr>
        <a:xfrm>
          <a:off x="16357600" y="1385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752" name="フローチャート: 判断 751">
          <a:extLst>
            <a:ext uri="{FF2B5EF4-FFF2-40B4-BE49-F238E27FC236}">
              <a16:creationId xmlns:a16="http://schemas.microsoft.com/office/drawing/2014/main" id="{E0C4092E-D36C-4498-9FB0-5A552B464165}"/>
            </a:ext>
          </a:extLst>
        </xdr:cNvPr>
        <xdr:cNvSpPr/>
      </xdr:nvSpPr>
      <xdr:spPr>
        <a:xfrm>
          <a:off x="162687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753" name="フローチャート: 判断 752">
          <a:extLst>
            <a:ext uri="{FF2B5EF4-FFF2-40B4-BE49-F238E27FC236}">
              <a16:creationId xmlns:a16="http://schemas.microsoft.com/office/drawing/2014/main" id="{DC7B7F73-6208-423B-9AA6-AF3230B5C5DE}"/>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137795</xdr:rowOff>
    </xdr:from>
    <xdr:to>
      <xdr:col>76</xdr:col>
      <xdr:colOff>165100</xdr:colOff>
      <xdr:row>83</xdr:row>
      <xdr:rowOff>67945</xdr:rowOff>
    </xdr:to>
    <xdr:sp macro="" textlink="">
      <xdr:nvSpPr>
        <xdr:cNvPr id="754" name="フローチャート: 判断 753">
          <a:extLst>
            <a:ext uri="{FF2B5EF4-FFF2-40B4-BE49-F238E27FC236}">
              <a16:creationId xmlns:a16="http://schemas.microsoft.com/office/drawing/2014/main" id="{DC083E1B-9E6F-428E-A886-F9723B6CCB26}"/>
            </a:ext>
          </a:extLst>
        </xdr:cNvPr>
        <xdr:cNvSpPr/>
      </xdr:nvSpPr>
      <xdr:spPr>
        <a:xfrm>
          <a:off x="14541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27305</xdr:rowOff>
    </xdr:from>
    <xdr:to>
      <xdr:col>72</xdr:col>
      <xdr:colOff>38100</xdr:colOff>
      <xdr:row>83</xdr:row>
      <xdr:rowOff>128905</xdr:rowOff>
    </xdr:to>
    <xdr:sp macro="" textlink="">
      <xdr:nvSpPr>
        <xdr:cNvPr id="755" name="フローチャート: 判断 754">
          <a:extLst>
            <a:ext uri="{FF2B5EF4-FFF2-40B4-BE49-F238E27FC236}">
              <a16:creationId xmlns:a16="http://schemas.microsoft.com/office/drawing/2014/main" id="{7F471021-A2AF-4BB2-8923-ADDA178193EB}"/>
            </a:ext>
          </a:extLst>
        </xdr:cNvPr>
        <xdr:cNvSpPr/>
      </xdr:nvSpPr>
      <xdr:spPr>
        <a:xfrm>
          <a:off x="13652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23495</xdr:rowOff>
    </xdr:from>
    <xdr:to>
      <xdr:col>67</xdr:col>
      <xdr:colOff>101600</xdr:colOff>
      <xdr:row>83</xdr:row>
      <xdr:rowOff>125095</xdr:rowOff>
    </xdr:to>
    <xdr:sp macro="" textlink="">
      <xdr:nvSpPr>
        <xdr:cNvPr id="756" name="フローチャート: 判断 755">
          <a:extLst>
            <a:ext uri="{FF2B5EF4-FFF2-40B4-BE49-F238E27FC236}">
              <a16:creationId xmlns:a16="http://schemas.microsoft.com/office/drawing/2014/main" id="{E544FD75-AC15-4099-A6F4-404DABA5EEC3}"/>
            </a:ext>
          </a:extLst>
        </xdr:cNvPr>
        <xdr:cNvSpPr/>
      </xdr:nvSpPr>
      <xdr:spPr>
        <a:xfrm>
          <a:off x="12763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815BF525-9E8D-46C1-B2B3-2CD087011C6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B5A7A7AC-C991-42AE-A42A-60E2A548B89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EE40635B-AD3F-43A8-88DE-7C79DE8FF33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F8BF0AD3-6D1C-4FAE-B0F8-C9B778241EC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6117028C-FEB9-4B99-89E6-CFE9C9DE316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23495</xdr:rowOff>
    </xdr:from>
    <xdr:to>
      <xdr:col>85</xdr:col>
      <xdr:colOff>177800</xdr:colOff>
      <xdr:row>84</xdr:row>
      <xdr:rowOff>125095</xdr:rowOff>
    </xdr:to>
    <xdr:sp macro="" textlink="">
      <xdr:nvSpPr>
        <xdr:cNvPr id="762" name="楕円 761">
          <a:extLst>
            <a:ext uri="{FF2B5EF4-FFF2-40B4-BE49-F238E27FC236}">
              <a16:creationId xmlns:a16="http://schemas.microsoft.com/office/drawing/2014/main" id="{B5CFE98A-1D19-4E34-B42A-4F89D4A73276}"/>
            </a:ext>
          </a:extLst>
        </xdr:cNvPr>
        <xdr:cNvSpPr/>
      </xdr:nvSpPr>
      <xdr:spPr>
        <a:xfrm>
          <a:off x="162687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1922</xdr:rowOff>
    </xdr:from>
    <xdr:ext cx="405111" cy="259045"/>
    <xdr:sp macro="" textlink="">
      <xdr:nvSpPr>
        <xdr:cNvPr id="763" name="【消防施設】&#10;有形固定資産減価償却率該当値テキスト">
          <a:extLst>
            <a:ext uri="{FF2B5EF4-FFF2-40B4-BE49-F238E27FC236}">
              <a16:creationId xmlns:a16="http://schemas.microsoft.com/office/drawing/2014/main" id="{8C6F3680-3A6F-4DCA-A0BE-C210FC838CFF}"/>
            </a:ext>
          </a:extLst>
        </xdr:cNvPr>
        <xdr:cNvSpPr txBox="1"/>
      </xdr:nvSpPr>
      <xdr:spPr>
        <a:xfrm>
          <a:off x="16357600"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12064</xdr:rowOff>
    </xdr:from>
    <xdr:to>
      <xdr:col>81</xdr:col>
      <xdr:colOff>101600</xdr:colOff>
      <xdr:row>84</xdr:row>
      <xdr:rowOff>113664</xdr:rowOff>
    </xdr:to>
    <xdr:sp macro="" textlink="">
      <xdr:nvSpPr>
        <xdr:cNvPr id="764" name="楕円 763">
          <a:extLst>
            <a:ext uri="{FF2B5EF4-FFF2-40B4-BE49-F238E27FC236}">
              <a16:creationId xmlns:a16="http://schemas.microsoft.com/office/drawing/2014/main" id="{2C846D7E-6438-48B6-B013-CD173B7DF3C9}"/>
            </a:ext>
          </a:extLst>
        </xdr:cNvPr>
        <xdr:cNvSpPr/>
      </xdr:nvSpPr>
      <xdr:spPr>
        <a:xfrm>
          <a:off x="15430500" y="144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62864</xdr:rowOff>
    </xdr:from>
    <xdr:to>
      <xdr:col>85</xdr:col>
      <xdr:colOff>127000</xdr:colOff>
      <xdr:row>84</xdr:row>
      <xdr:rowOff>74295</xdr:rowOff>
    </xdr:to>
    <xdr:cxnSp macro="">
      <xdr:nvCxnSpPr>
        <xdr:cNvPr id="765" name="直線コネクタ 764">
          <a:extLst>
            <a:ext uri="{FF2B5EF4-FFF2-40B4-BE49-F238E27FC236}">
              <a16:creationId xmlns:a16="http://schemas.microsoft.com/office/drawing/2014/main" id="{010401C9-B6F7-49B4-9F61-5C5F117C0767}"/>
            </a:ext>
          </a:extLst>
        </xdr:cNvPr>
        <xdr:cNvCxnSpPr/>
      </xdr:nvCxnSpPr>
      <xdr:spPr>
        <a:xfrm>
          <a:off x="15481300" y="1446466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48261</xdr:rowOff>
    </xdr:from>
    <xdr:to>
      <xdr:col>76</xdr:col>
      <xdr:colOff>165100</xdr:colOff>
      <xdr:row>84</xdr:row>
      <xdr:rowOff>149861</xdr:rowOff>
    </xdr:to>
    <xdr:sp macro="" textlink="">
      <xdr:nvSpPr>
        <xdr:cNvPr id="766" name="楕円 765">
          <a:extLst>
            <a:ext uri="{FF2B5EF4-FFF2-40B4-BE49-F238E27FC236}">
              <a16:creationId xmlns:a16="http://schemas.microsoft.com/office/drawing/2014/main" id="{BC86D97E-8A27-438C-AB86-EC9E62AE59B7}"/>
            </a:ext>
          </a:extLst>
        </xdr:cNvPr>
        <xdr:cNvSpPr/>
      </xdr:nvSpPr>
      <xdr:spPr>
        <a:xfrm>
          <a:off x="14541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62864</xdr:rowOff>
    </xdr:from>
    <xdr:to>
      <xdr:col>81</xdr:col>
      <xdr:colOff>50800</xdr:colOff>
      <xdr:row>84</xdr:row>
      <xdr:rowOff>99061</xdr:rowOff>
    </xdr:to>
    <xdr:cxnSp macro="">
      <xdr:nvCxnSpPr>
        <xdr:cNvPr id="767" name="直線コネクタ 766">
          <a:extLst>
            <a:ext uri="{FF2B5EF4-FFF2-40B4-BE49-F238E27FC236}">
              <a16:creationId xmlns:a16="http://schemas.microsoft.com/office/drawing/2014/main" id="{63085B35-F813-4C0B-85A5-15818EA4C809}"/>
            </a:ext>
          </a:extLst>
        </xdr:cNvPr>
        <xdr:cNvCxnSpPr/>
      </xdr:nvCxnSpPr>
      <xdr:spPr>
        <a:xfrm flipV="1">
          <a:off x="14592300" y="144646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82550</xdr:rowOff>
    </xdr:from>
    <xdr:to>
      <xdr:col>72</xdr:col>
      <xdr:colOff>38100</xdr:colOff>
      <xdr:row>86</xdr:row>
      <xdr:rowOff>12700</xdr:rowOff>
    </xdr:to>
    <xdr:sp macro="" textlink="">
      <xdr:nvSpPr>
        <xdr:cNvPr id="768" name="楕円 767">
          <a:extLst>
            <a:ext uri="{FF2B5EF4-FFF2-40B4-BE49-F238E27FC236}">
              <a16:creationId xmlns:a16="http://schemas.microsoft.com/office/drawing/2014/main" id="{BCA31846-334A-4B58-9E4D-115CB1758AA5}"/>
            </a:ext>
          </a:extLst>
        </xdr:cNvPr>
        <xdr:cNvSpPr/>
      </xdr:nvSpPr>
      <xdr:spPr>
        <a:xfrm>
          <a:off x="1365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99061</xdr:rowOff>
    </xdr:from>
    <xdr:to>
      <xdr:col>76</xdr:col>
      <xdr:colOff>114300</xdr:colOff>
      <xdr:row>85</xdr:row>
      <xdr:rowOff>133350</xdr:rowOff>
    </xdr:to>
    <xdr:cxnSp macro="">
      <xdr:nvCxnSpPr>
        <xdr:cNvPr id="769" name="直線コネクタ 768">
          <a:extLst>
            <a:ext uri="{FF2B5EF4-FFF2-40B4-BE49-F238E27FC236}">
              <a16:creationId xmlns:a16="http://schemas.microsoft.com/office/drawing/2014/main" id="{1A9E57E5-4885-4FAE-9C71-821408AE6E07}"/>
            </a:ext>
          </a:extLst>
        </xdr:cNvPr>
        <xdr:cNvCxnSpPr/>
      </xdr:nvCxnSpPr>
      <xdr:spPr>
        <a:xfrm flipV="1">
          <a:off x="13703300" y="14500861"/>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76836</xdr:rowOff>
    </xdr:from>
    <xdr:to>
      <xdr:col>67</xdr:col>
      <xdr:colOff>101600</xdr:colOff>
      <xdr:row>86</xdr:row>
      <xdr:rowOff>6986</xdr:rowOff>
    </xdr:to>
    <xdr:sp macro="" textlink="">
      <xdr:nvSpPr>
        <xdr:cNvPr id="770" name="楕円 769">
          <a:extLst>
            <a:ext uri="{FF2B5EF4-FFF2-40B4-BE49-F238E27FC236}">
              <a16:creationId xmlns:a16="http://schemas.microsoft.com/office/drawing/2014/main" id="{C8BD15F4-0C11-4B81-B3E0-7A66A8D99F0A}"/>
            </a:ext>
          </a:extLst>
        </xdr:cNvPr>
        <xdr:cNvSpPr/>
      </xdr:nvSpPr>
      <xdr:spPr>
        <a:xfrm>
          <a:off x="12763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127636</xdr:rowOff>
    </xdr:from>
    <xdr:to>
      <xdr:col>71</xdr:col>
      <xdr:colOff>177800</xdr:colOff>
      <xdr:row>85</xdr:row>
      <xdr:rowOff>133350</xdr:rowOff>
    </xdr:to>
    <xdr:cxnSp macro="">
      <xdr:nvCxnSpPr>
        <xdr:cNvPr id="771" name="直線コネクタ 770">
          <a:extLst>
            <a:ext uri="{FF2B5EF4-FFF2-40B4-BE49-F238E27FC236}">
              <a16:creationId xmlns:a16="http://schemas.microsoft.com/office/drawing/2014/main" id="{6A36782B-DF07-4E0A-A4E9-9F3E11EA161C}"/>
            </a:ext>
          </a:extLst>
        </xdr:cNvPr>
        <xdr:cNvCxnSpPr/>
      </xdr:nvCxnSpPr>
      <xdr:spPr>
        <a:xfrm>
          <a:off x="12814300" y="147008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772" name="n_1aveValue【消防施設】&#10;有形固定資産減価償却率">
          <a:extLst>
            <a:ext uri="{FF2B5EF4-FFF2-40B4-BE49-F238E27FC236}">
              <a16:creationId xmlns:a16="http://schemas.microsoft.com/office/drawing/2014/main" id="{D7DAAC97-7E6B-4717-B53C-7240B0540FD5}"/>
            </a:ext>
          </a:extLst>
        </xdr:cNvPr>
        <xdr:cNvSpPr txBox="1"/>
      </xdr:nvSpPr>
      <xdr:spPr>
        <a:xfrm>
          <a:off x="15266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84472</xdr:rowOff>
    </xdr:from>
    <xdr:ext cx="405111" cy="259045"/>
    <xdr:sp macro="" textlink="">
      <xdr:nvSpPr>
        <xdr:cNvPr id="773" name="n_2aveValue【消防施設】&#10;有形固定資産減価償却率">
          <a:extLst>
            <a:ext uri="{FF2B5EF4-FFF2-40B4-BE49-F238E27FC236}">
              <a16:creationId xmlns:a16="http://schemas.microsoft.com/office/drawing/2014/main" id="{9E703126-C0FB-40EF-BA63-5A52AC76FA79}"/>
            </a:ext>
          </a:extLst>
        </xdr:cNvPr>
        <xdr:cNvSpPr txBox="1"/>
      </xdr:nvSpPr>
      <xdr:spPr>
        <a:xfrm>
          <a:off x="143897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145432</xdr:rowOff>
    </xdr:from>
    <xdr:ext cx="405111" cy="259045"/>
    <xdr:sp macro="" textlink="">
      <xdr:nvSpPr>
        <xdr:cNvPr id="774" name="n_3aveValue【消防施設】&#10;有形固定資産減価償却率">
          <a:extLst>
            <a:ext uri="{FF2B5EF4-FFF2-40B4-BE49-F238E27FC236}">
              <a16:creationId xmlns:a16="http://schemas.microsoft.com/office/drawing/2014/main" id="{79EEB178-48A3-438E-84B9-0A360BCD0A3A}"/>
            </a:ext>
          </a:extLst>
        </xdr:cNvPr>
        <xdr:cNvSpPr txBox="1"/>
      </xdr:nvSpPr>
      <xdr:spPr>
        <a:xfrm>
          <a:off x="13500744" y="1403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141622</xdr:rowOff>
    </xdr:from>
    <xdr:ext cx="405111" cy="259045"/>
    <xdr:sp macro="" textlink="">
      <xdr:nvSpPr>
        <xdr:cNvPr id="775" name="n_4aveValue【消防施設】&#10;有形固定資産減価償却率">
          <a:extLst>
            <a:ext uri="{FF2B5EF4-FFF2-40B4-BE49-F238E27FC236}">
              <a16:creationId xmlns:a16="http://schemas.microsoft.com/office/drawing/2014/main" id="{7433728F-F3FF-41B4-B41E-3B5513F34D97}"/>
            </a:ext>
          </a:extLst>
        </xdr:cNvPr>
        <xdr:cNvSpPr txBox="1"/>
      </xdr:nvSpPr>
      <xdr:spPr>
        <a:xfrm>
          <a:off x="12611744" y="140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104791</xdr:rowOff>
    </xdr:from>
    <xdr:ext cx="405111" cy="259045"/>
    <xdr:sp macro="" textlink="">
      <xdr:nvSpPr>
        <xdr:cNvPr id="776" name="n_1mainValue【消防施設】&#10;有形固定資産減価償却率">
          <a:extLst>
            <a:ext uri="{FF2B5EF4-FFF2-40B4-BE49-F238E27FC236}">
              <a16:creationId xmlns:a16="http://schemas.microsoft.com/office/drawing/2014/main" id="{D0BA2E55-AFE6-4A49-8FDA-1262F963E714}"/>
            </a:ext>
          </a:extLst>
        </xdr:cNvPr>
        <xdr:cNvSpPr txBox="1"/>
      </xdr:nvSpPr>
      <xdr:spPr>
        <a:xfrm>
          <a:off x="15266044" y="1450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140988</xdr:rowOff>
    </xdr:from>
    <xdr:ext cx="405111" cy="259045"/>
    <xdr:sp macro="" textlink="">
      <xdr:nvSpPr>
        <xdr:cNvPr id="777" name="n_2mainValue【消防施設】&#10;有形固定資産減価償却率">
          <a:extLst>
            <a:ext uri="{FF2B5EF4-FFF2-40B4-BE49-F238E27FC236}">
              <a16:creationId xmlns:a16="http://schemas.microsoft.com/office/drawing/2014/main" id="{13678B8E-7893-4F51-AC41-FAECD86B711E}"/>
            </a:ext>
          </a:extLst>
        </xdr:cNvPr>
        <xdr:cNvSpPr txBox="1"/>
      </xdr:nvSpPr>
      <xdr:spPr>
        <a:xfrm>
          <a:off x="14389744"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3827</xdr:rowOff>
    </xdr:from>
    <xdr:ext cx="405111" cy="259045"/>
    <xdr:sp macro="" textlink="">
      <xdr:nvSpPr>
        <xdr:cNvPr id="778" name="n_3mainValue【消防施設】&#10;有形固定資産減価償却率">
          <a:extLst>
            <a:ext uri="{FF2B5EF4-FFF2-40B4-BE49-F238E27FC236}">
              <a16:creationId xmlns:a16="http://schemas.microsoft.com/office/drawing/2014/main" id="{EECDCC82-748E-48B1-8433-089EFF5ED8E9}"/>
            </a:ext>
          </a:extLst>
        </xdr:cNvPr>
        <xdr:cNvSpPr txBox="1"/>
      </xdr:nvSpPr>
      <xdr:spPr>
        <a:xfrm>
          <a:off x="13500744"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169563</xdr:rowOff>
    </xdr:from>
    <xdr:ext cx="405111" cy="259045"/>
    <xdr:sp macro="" textlink="">
      <xdr:nvSpPr>
        <xdr:cNvPr id="779" name="n_4mainValue【消防施設】&#10;有形固定資産減価償却率">
          <a:extLst>
            <a:ext uri="{FF2B5EF4-FFF2-40B4-BE49-F238E27FC236}">
              <a16:creationId xmlns:a16="http://schemas.microsoft.com/office/drawing/2014/main" id="{F8C7F6F9-991F-423B-BE79-75EFBEFBA6C4}"/>
            </a:ext>
          </a:extLst>
        </xdr:cNvPr>
        <xdr:cNvSpPr txBox="1"/>
      </xdr:nvSpPr>
      <xdr:spPr>
        <a:xfrm>
          <a:off x="12611744" y="1474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a:extLst>
            <a:ext uri="{FF2B5EF4-FFF2-40B4-BE49-F238E27FC236}">
              <a16:creationId xmlns:a16="http://schemas.microsoft.com/office/drawing/2014/main" id="{B7770126-F039-4D35-9D97-A9E35F1A86E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a:extLst>
            <a:ext uri="{FF2B5EF4-FFF2-40B4-BE49-F238E27FC236}">
              <a16:creationId xmlns:a16="http://schemas.microsoft.com/office/drawing/2014/main" id="{CF0EB718-9919-455C-8EEA-6B376D3998E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a:extLst>
            <a:ext uri="{FF2B5EF4-FFF2-40B4-BE49-F238E27FC236}">
              <a16:creationId xmlns:a16="http://schemas.microsoft.com/office/drawing/2014/main" id="{408D5E95-20A7-4AA1-956B-EBB230703C7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a:extLst>
            <a:ext uri="{FF2B5EF4-FFF2-40B4-BE49-F238E27FC236}">
              <a16:creationId xmlns:a16="http://schemas.microsoft.com/office/drawing/2014/main" id="{7F465E9B-1176-44C2-B35E-1434512ABBA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a:extLst>
            <a:ext uri="{FF2B5EF4-FFF2-40B4-BE49-F238E27FC236}">
              <a16:creationId xmlns:a16="http://schemas.microsoft.com/office/drawing/2014/main" id="{572A8833-5D92-478C-8EF4-3273978257F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a:extLst>
            <a:ext uri="{FF2B5EF4-FFF2-40B4-BE49-F238E27FC236}">
              <a16:creationId xmlns:a16="http://schemas.microsoft.com/office/drawing/2014/main" id="{BCF3F748-5643-4D24-9EC9-882EE99837E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a:extLst>
            <a:ext uri="{FF2B5EF4-FFF2-40B4-BE49-F238E27FC236}">
              <a16:creationId xmlns:a16="http://schemas.microsoft.com/office/drawing/2014/main" id="{FEB26745-3598-4FB3-85E1-69299F92D8B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a:extLst>
            <a:ext uri="{FF2B5EF4-FFF2-40B4-BE49-F238E27FC236}">
              <a16:creationId xmlns:a16="http://schemas.microsoft.com/office/drawing/2014/main" id="{0F69DCCF-70A6-4F42-BB95-412E2CB8CFD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a:extLst>
            <a:ext uri="{FF2B5EF4-FFF2-40B4-BE49-F238E27FC236}">
              <a16:creationId xmlns:a16="http://schemas.microsoft.com/office/drawing/2014/main" id="{1440E0A4-F34A-41DA-AE45-9F6736B0F9A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a:extLst>
            <a:ext uri="{FF2B5EF4-FFF2-40B4-BE49-F238E27FC236}">
              <a16:creationId xmlns:a16="http://schemas.microsoft.com/office/drawing/2014/main" id="{0C1F43DE-C70D-4DB3-9D6E-58929C1C515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0" name="直線コネクタ 789">
          <a:extLst>
            <a:ext uri="{FF2B5EF4-FFF2-40B4-BE49-F238E27FC236}">
              <a16:creationId xmlns:a16="http://schemas.microsoft.com/office/drawing/2014/main" id="{319F9F64-0FCC-4B46-BBCB-C816B0C49A9C}"/>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1" name="テキスト ボックス 790">
          <a:extLst>
            <a:ext uri="{FF2B5EF4-FFF2-40B4-BE49-F238E27FC236}">
              <a16:creationId xmlns:a16="http://schemas.microsoft.com/office/drawing/2014/main" id="{4B70C820-A42B-470C-B18F-98895234BD67}"/>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2" name="直線コネクタ 791">
          <a:extLst>
            <a:ext uri="{FF2B5EF4-FFF2-40B4-BE49-F238E27FC236}">
              <a16:creationId xmlns:a16="http://schemas.microsoft.com/office/drawing/2014/main" id="{5A0FF3BC-5410-4662-88E1-7F471CE029D9}"/>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3" name="テキスト ボックス 792">
          <a:extLst>
            <a:ext uri="{FF2B5EF4-FFF2-40B4-BE49-F238E27FC236}">
              <a16:creationId xmlns:a16="http://schemas.microsoft.com/office/drawing/2014/main" id="{E0E8DD24-A929-4BDC-8026-3E87A9D4D075}"/>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4" name="直線コネクタ 793">
          <a:extLst>
            <a:ext uri="{FF2B5EF4-FFF2-40B4-BE49-F238E27FC236}">
              <a16:creationId xmlns:a16="http://schemas.microsoft.com/office/drawing/2014/main" id="{87E0D693-3F55-4985-B747-A784BCFA522D}"/>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5" name="テキスト ボックス 794">
          <a:extLst>
            <a:ext uri="{FF2B5EF4-FFF2-40B4-BE49-F238E27FC236}">
              <a16:creationId xmlns:a16="http://schemas.microsoft.com/office/drawing/2014/main" id="{E9452503-DA72-4E00-B105-558BEF0A5815}"/>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6" name="直線コネクタ 795">
          <a:extLst>
            <a:ext uri="{FF2B5EF4-FFF2-40B4-BE49-F238E27FC236}">
              <a16:creationId xmlns:a16="http://schemas.microsoft.com/office/drawing/2014/main" id="{C31D8386-97C7-4A67-B671-70214117BCF5}"/>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7" name="テキスト ボックス 796">
          <a:extLst>
            <a:ext uri="{FF2B5EF4-FFF2-40B4-BE49-F238E27FC236}">
              <a16:creationId xmlns:a16="http://schemas.microsoft.com/office/drawing/2014/main" id="{715F046C-B41C-405F-A03F-056F184A6317}"/>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8" name="直線コネクタ 797">
          <a:extLst>
            <a:ext uri="{FF2B5EF4-FFF2-40B4-BE49-F238E27FC236}">
              <a16:creationId xmlns:a16="http://schemas.microsoft.com/office/drawing/2014/main" id="{38BD1052-F940-49F2-96AD-3A9FD0B9B30B}"/>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9" name="テキスト ボックス 798">
          <a:extLst>
            <a:ext uri="{FF2B5EF4-FFF2-40B4-BE49-F238E27FC236}">
              <a16:creationId xmlns:a16="http://schemas.microsoft.com/office/drawing/2014/main" id="{2AAB8B7F-78B3-4FA5-A6B8-E463E82CC544}"/>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0" name="直線コネクタ 799">
          <a:extLst>
            <a:ext uri="{FF2B5EF4-FFF2-40B4-BE49-F238E27FC236}">
              <a16:creationId xmlns:a16="http://schemas.microsoft.com/office/drawing/2014/main" id="{E8EB4B13-419E-4B18-9936-E49A0C842D62}"/>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1" name="テキスト ボックス 800">
          <a:extLst>
            <a:ext uri="{FF2B5EF4-FFF2-40B4-BE49-F238E27FC236}">
              <a16:creationId xmlns:a16="http://schemas.microsoft.com/office/drawing/2014/main" id="{AEEEC291-BE53-4E5E-9DB5-DC57C287ABB3}"/>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1403D431-618D-4100-9213-5A86ED3A584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14B6811D-DC72-4F8F-AB23-61B05231C6D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D6AA7012-F2D0-4FA4-AE00-8717E3628E5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805" name="直線コネクタ 804">
          <a:extLst>
            <a:ext uri="{FF2B5EF4-FFF2-40B4-BE49-F238E27FC236}">
              <a16:creationId xmlns:a16="http://schemas.microsoft.com/office/drawing/2014/main" id="{9AA0A147-CF3C-4372-90D5-695443FAECBD}"/>
            </a:ext>
          </a:extLst>
        </xdr:cNvPr>
        <xdr:cNvCxnSpPr/>
      </xdr:nvCxnSpPr>
      <xdr:spPr>
        <a:xfrm flipV="1">
          <a:off x="22160864" y="13473902"/>
          <a:ext cx="0" cy="1438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806" name="【消防施設】&#10;一人当たり面積最小値テキスト">
          <a:extLst>
            <a:ext uri="{FF2B5EF4-FFF2-40B4-BE49-F238E27FC236}">
              <a16:creationId xmlns:a16="http://schemas.microsoft.com/office/drawing/2014/main" id="{6BE5EC5D-684C-4E9D-8779-ED1ABCF146D9}"/>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807" name="直線コネクタ 806">
          <a:extLst>
            <a:ext uri="{FF2B5EF4-FFF2-40B4-BE49-F238E27FC236}">
              <a16:creationId xmlns:a16="http://schemas.microsoft.com/office/drawing/2014/main" id="{11957B77-2994-4135-A239-3F1FB6B10AE9}"/>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47479</xdr:rowOff>
    </xdr:from>
    <xdr:ext cx="469744" cy="259045"/>
    <xdr:sp macro="" textlink="">
      <xdr:nvSpPr>
        <xdr:cNvPr id="808" name="【消防施設】&#10;一人当たり面積最大値テキスト">
          <a:extLst>
            <a:ext uri="{FF2B5EF4-FFF2-40B4-BE49-F238E27FC236}">
              <a16:creationId xmlns:a16="http://schemas.microsoft.com/office/drawing/2014/main" id="{C864FF91-6CBD-495F-8EF8-06D1F09F749E}"/>
            </a:ext>
          </a:extLst>
        </xdr:cNvPr>
        <xdr:cNvSpPr txBox="1"/>
      </xdr:nvSpPr>
      <xdr:spPr>
        <a:xfrm>
          <a:off x="22199600" y="1324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809" name="直線コネクタ 808">
          <a:extLst>
            <a:ext uri="{FF2B5EF4-FFF2-40B4-BE49-F238E27FC236}">
              <a16:creationId xmlns:a16="http://schemas.microsoft.com/office/drawing/2014/main" id="{F6AB60A1-DB6D-4841-A846-85D586372E90}"/>
            </a:ext>
          </a:extLst>
        </xdr:cNvPr>
        <xdr:cNvCxnSpPr/>
      </xdr:nvCxnSpPr>
      <xdr:spPr>
        <a:xfrm>
          <a:off x="22072600" y="13473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168854</xdr:rowOff>
    </xdr:from>
    <xdr:ext cx="469744" cy="259045"/>
    <xdr:sp macro="" textlink="">
      <xdr:nvSpPr>
        <xdr:cNvPr id="810" name="【消防施設】&#10;一人当たり面積平均値テキスト">
          <a:extLst>
            <a:ext uri="{FF2B5EF4-FFF2-40B4-BE49-F238E27FC236}">
              <a16:creationId xmlns:a16="http://schemas.microsoft.com/office/drawing/2014/main" id="{087A4E56-B0BD-47BF-B9BC-368792768F3F}"/>
            </a:ext>
          </a:extLst>
        </xdr:cNvPr>
        <xdr:cNvSpPr txBox="1"/>
      </xdr:nvSpPr>
      <xdr:spPr>
        <a:xfrm>
          <a:off x="22199600" y="14742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xdr:nvSpPr>
        <xdr:cNvPr id="811" name="フローチャート: 判断 810">
          <a:extLst>
            <a:ext uri="{FF2B5EF4-FFF2-40B4-BE49-F238E27FC236}">
              <a16:creationId xmlns:a16="http://schemas.microsoft.com/office/drawing/2014/main" id="{41080C8D-13CD-4229-A9E2-AA239E623BE1}"/>
            </a:ext>
          </a:extLst>
        </xdr:cNvPr>
        <xdr:cNvSpPr/>
      </xdr:nvSpPr>
      <xdr:spPr>
        <a:xfrm>
          <a:off x="22110700" y="147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40205</xdr:rowOff>
    </xdr:from>
    <xdr:to>
      <xdr:col>112</xdr:col>
      <xdr:colOff>38100</xdr:colOff>
      <xdr:row>86</xdr:row>
      <xdr:rowOff>141805</xdr:rowOff>
    </xdr:to>
    <xdr:sp macro="" textlink="">
      <xdr:nvSpPr>
        <xdr:cNvPr id="812" name="フローチャート: 判断 811">
          <a:extLst>
            <a:ext uri="{FF2B5EF4-FFF2-40B4-BE49-F238E27FC236}">
              <a16:creationId xmlns:a16="http://schemas.microsoft.com/office/drawing/2014/main" id="{71E33D0A-4B5F-4BE8-8196-AF78B3A6696C}"/>
            </a:ext>
          </a:extLst>
        </xdr:cNvPr>
        <xdr:cNvSpPr/>
      </xdr:nvSpPr>
      <xdr:spPr>
        <a:xfrm>
          <a:off x="21272500" y="1478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58493</xdr:rowOff>
    </xdr:from>
    <xdr:to>
      <xdr:col>107</xdr:col>
      <xdr:colOff>101600</xdr:colOff>
      <xdr:row>86</xdr:row>
      <xdr:rowOff>160093</xdr:rowOff>
    </xdr:to>
    <xdr:sp macro="" textlink="">
      <xdr:nvSpPr>
        <xdr:cNvPr id="813" name="フローチャート: 判断 812">
          <a:extLst>
            <a:ext uri="{FF2B5EF4-FFF2-40B4-BE49-F238E27FC236}">
              <a16:creationId xmlns:a16="http://schemas.microsoft.com/office/drawing/2014/main" id="{E66D0AEA-355A-49C2-B617-A968DFF32A61}"/>
            </a:ext>
          </a:extLst>
        </xdr:cNvPr>
        <xdr:cNvSpPr/>
      </xdr:nvSpPr>
      <xdr:spPr>
        <a:xfrm>
          <a:off x="20383500" y="1480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58493</xdr:rowOff>
    </xdr:from>
    <xdr:to>
      <xdr:col>102</xdr:col>
      <xdr:colOff>165100</xdr:colOff>
      <xdr:row>86</xdr:row>
      <xdr:rowOff>160093</xdr:rowOff>
    </xdr:to>
    <xdr:sp macro="" textlink="">
      <xdr:nvSpPr>
        <xdr:cNvPr id="814" name="フローチャート: 判断 813">
          <a:extLst>
            <a:ext uri="{FF2B5EF4-FFF2-40B4-BE49-F238E27FC236}">
              <a16:creationId xmlns:a16="http://schemas.microsoft.com/office/drawing/2014/main" id="{58177213-5EA2-4B70-8284-051B9CFDE8CC}"/>
            </a:ext>
          </a:extLst>
        </xdr:cNvPr>
        <xdr:cNvSpPr/>
      </xdr:nvSpPr>
      <xdr:spPr>
        <a:xfrm>
          <a:off x="19494500" y="1480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57186</xdr:rowOff>
    </xdr:from>
    <xdr:to>
      <xdr:col>98</xdr:col>
      <xdr:colOff>38100</xdr:colOff>
      <xdr:row>86</xdr:row>
      <xdr:rowOff>158786</xdr:rowOff>
    </xdr:to>
    <xdr:sp macro="" textlink="">
      <xdr:nvSpPr>
        <xdr:cNvPr id="815" name="フローチャート: 判断 814">
          <a:extLst>
            <a:ext uri="{FF2B5EF4-FFF2-40B4-BE49-F238E27FC236}">
              <a16:creationId xmlns:a16="http://schemas.microsoft.com/office/drawing/2014/main" id="{B51CC786-BE51-4413-976A-8584B426172E}"/>
            </a:ext>
          </a:extLst>
        </xdr:cNvPr>
        <xdr:cNvSpPr/>
      </xdr:nvSpPr>
      <xdr:spPr>
        <a:xfrm>
          <a:off x="18605500" y="148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264FA524-0E25-4FAF-A4ED-E79452967C8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DF981211-FCB2-4EB0-BF41-3A42C73E411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2F51772D-4BBD-4132-A0E6-14C7C2B49DD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C26A45F0-6153-48B8-B0A9-57AE6798320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64A3563D-5DEF-4DE0-84D1-3993BCD6A1E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148627</xdr:rowOff>
    </xdr:from>
    <xdr:to>
      <xdr:col>116</xdr:col>
      <xdr:colOff>114300</xdr:colOff>
      <xdr:row>86</xdr:row>
      <xdr:rowOff>78777</xdr:rowOff>
    </xdr:to>
    <xdr:sp macro="" textlink="">
      <xdr:nvSpPr>
        <xdr:cNvPr id="821" name="楕円 820">
          <a:extLst>
            <a:ext uri="{FF2B5EF4-FFF2-40B4-BE49-F238E27FC236}">
              <a16:creationId xmlns:a16="http://schemas.microsoft.com/office/drawing/2014/main" id="{194C7A6C-01B2-4494-B352-E53BAEC62936}"/>
            </a:ext>
          </a:extLst>
        </xdr:cNvPr>
        <xdr:cNvSpPr/>
      </xdr:nvSpPr>
      <xdr:spPr>
        <a:xfrm>
          <a:off x="22110700" y="1472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54</xdr:rowOff>
    </xdr:from>
    <xdr:ext cx="469744" cy="259045"/>
    <xdr:sp macro="" textlink="">
      <xdr:nvSpPr>
        <xdr:cNvPr id="822" name="【消防施設】&#10;一人当たり面積該当値テキスト">
          <a:extLst>
            <a:ext uri="{FF2B5EF4-FFF2-40B4-BE49-F238E27FC236}">
              <a16:creationId xmlns:a16="http://schemas.microsoft.com/office/drawing/2014/main" id="{BEC6EC22-301B-45D1-998B-393E5C0FA031}"/>
            </a:ext>
          </a:extLst>
        </xdr:cNvPr>
        <xdr:cNvSpPr txBox="1"/>
      </xdr:nvSpPr>
      <xdr:spPr>
        <a:xfrm>
          <a:off x="22199600" y="1457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40531</xdr:rowOff>
    </xdr:from>
    <xdr:to>
      <xdr:col>112</xdr:col>
      <xdr:colOff>38100</xdr:colOff>
      <xdr:row>86</xdr:row>
      <xdr:rowOff>142131</xdr:rowOff>
    </xdr:to>
    <xdr:sp macro="" textlink="">
      <xdr:nvSpPr>
        <xdr:cNvPr id="823" name="楕円 822">
          <a:extLst>
            <a:ext uri="{FF2B5EF4-FFF2-40B4-BE49-F238E27FC236}">
              <a16:creationId xmlns:a16="http://schemas.microsoft.com/office/drawing/2014/main" id="{59F7AF8A-0B95-4044-BE73-1F7AE835768A}"/>
            </a:ext>
          </a:extLst>
        </xdr:cNvPr>
        <xdr:cNvSpPr/>
      </xdr:nvSpPr>
      <xdr:spPr>
        <a:xfrm>
          <a:off x="21272500" y="147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27977</xdr:rowOff>
    </xdr:from>
    <xdr:to>
      <xdr:col>116</xdr:col>
      <xdr:colOff>63500</xdr:colOff>
      <xdr:row>86</xdr:row>
      <xdr:rowOff>91331</xdr:rowOff>
    </xdr:to>
    <xdr:cxnSp macro="">
      <xdr:nvCxnSpPr>
        <xdr:cNvPr id="824" name="直線コネクタ 823">
          <a:extLst>
            <a:ext uri="{FF2B5EF4-FFF2-40B4-BE49-F238E27FC236}">
              <a16:creationId xmlns:a16="http://schemas.microsoft.com/office/drawing/2014/main" id="{CED85D50-95A2-4BDC-8413-31F38C842687}"/>
            </a:ext>
          </a:extLst>
        </xdr:cNvPr>
        <xdr:cNvCxnSpPr/>
      </xdr:nvCxnSpPr>
      <xdr:spPr>
        <a:xfrm flipV="1">
          <a:off x="21323300" y="14772677"/>
          <a:ext cx="838200" cy="6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42490</xdr:rowOff>
    </xdr:from>
    <xdr:to>
      <xdr:col>107</xdr:col>
      <xdr:colOff>101600</xdr:colOff>
      <xdr:row>86</xdr:row>
      <xdr:rowOff>144090</xdr:rowOff>
    </xdr:to>
    <xdr:sp macro="" textlink="">
      <xdr:nvSpPr>
        <xdr:cNvPr id="825" name="楕円 824">
          <a:extLst>
            <a:ext uri="{FF2B5EF4-FFF2-40B4-BE49-F238E27FC236}">
              <a16:creationId xmlns:a16="http://schemas.microsoft.com/office/drawing/2014/main" id="{05BD0BD9-7B69-4950-99E9-4A30D54B7005}"/>
            </a:ext>
          </a:extLst>
        </xdr:cNvPr>
        <xdr:cNvSpPr/>
      </xdr:nvSpPr>
      <xdr:spPr>
        <a:xfrm>
          <a:off x="20383500" y="1478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91331</xdr:rowOff>
    </xdr:from>
    <xdr:to>
      <xdr:col>111</xdr:col>
      <xdr:colOff>177800</xdr:colOff>
      <xdr:row>86</xdr:row>
      <xdr:rowOff>93290</xdr:rowOff>
    </xdr:to>
    <xdr:cxnSp macro="">
      <xdr:nvCxnSpPr>
        <xdr:cNvPr id="826" name="直線コネクタ 825">
          <a:extLst>
            <a:ext uri="{FF2B5EF4-FFF2-40B4-BE49-F238E27FC236}">
              <a16:creationId xmlns:a16="http://schemas.microsoft.com/office/drawing/2014/main" id="{8DE1D806-2DCA-485B-962E-6401D6E456A3}"/>
            </a:ext>
          </a:extLst>
        </xdr:cNvPr>
        <xdr:cNvCxnSpPr/>
      </xdr:nvCxnSpPr>
      <xdr:spPr>
        <a:xfrm flipV="1">
          <a:off x="20434300" y="14836031"/>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44123</xdr:rowOff>
    </xdr:from>
    <xdr:to>
      <xdr:col>102</xdr:col>
      <xdr:colOff>165100</xdr:colOff>
      <xdr:row>86</xdr:row>
      <xdr:rowOff>145723</xdr:rowOff>
    </xdr:to>
    <xdr:sp macro="" textlink="">
      <xdr:nvSpPr>
        <xdr:cNvPr id="827" name="楕円 826">
          <a:extLst>
            <a:ext uri="{FF2B5EF4-FFF2-40B4-BE49-F238E27FC236}">
              <a16:creationId xmlns:a16="http://schemas.microsoft.com/office/drawing/2014/main" id="{ACD93003-CA76-4A7C-A1FD-424B6ADC0AE9}"/>
            </a:ext>
          </a:extLst>
        </xdr:cNvPr>
        <xdr:cNvSpPr/>
      </xdr:nvSpPr>
      <xdr:spPr>
        <a:xfrm>
          <a:off x="19494500" y="1478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93290</xdr:rowOff>
    </xdr:from>
    <xdr:to>
      <xdr:col>107</xdr:col>
      <xdr:colOff>50800</xdr:colOff>
      <xdr:row>86</xdr:row>
      <xdr:rowOff>94923</xdr:rowOff>
    </xdr:to>
    <xdr:cxnSp macro="">
      <xdr:nvCxnSpPr>
        <xdr:cNvPr id="828" name="直線コネクタ 827">
          <a:extLst>
            <a:ext uri="{FF2B5EF4-FFF2-40B4-BE49-F238E27FC236}">
              <a16:creationId xmlns:a16="http://schemas.microsoft.com/office/drawing/2014/main" id="{AF92C0F7-059C-4564-9142-81B06E803695}"/>
            </a:ext>
          </a:extLst>
        </xdr:cNvPr>
        <xdr:cNvCxnSpPr/>
      </xdr:nvCxnSpPr>
      <xdr:spPr>
        <a:xfrm flipV="1">
          <a:off x="19545300" y="1483799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47389</xdr:rowOff>
    </xdr:from>
    <xdr:to>
      <xdr:col>98</xdr:col>
      <xdr:colOff>38100</xdr:colOff>
      <xdr:row>86</xdr:row>
      <xdr:rowOff>148989</xdr:rowOff>
    </xdr:to>
    <xdr:sp macro="" textlink="">
      <xdr:nvSpPr>
        <xdr:cNvPr id="829" name="楕円 828">
          <a:extLst>
            <a:ext uri="{FF2B5EF4-FFF2-40B4-BE49-F238E27FC236}">
              <a16:creationId xmlns:a16="http://schemas.microsoft.com/office/drawing/2014/main" id="{8993CBF3-D1DC-43B3-9EFC-7FF64A3B2F18}"/>
            </a:ext>
          </a:extLst>
        </xdr:cNvPr>
        <xdr:cNvSpPr/>
      </xdr:nvSpPr>
      <xdr:spPr>
        <a:xfrm>
          <a:off x="18605500" y="147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94923</xdr:rowOff>
    </xdr:from>
    <xdr:to>
      <xdr:col>102</xdr:col>
      <xdr:colOff>114300</xdr:colOff>
      <xdr:row>86</xdr:row>
      <xdr:rowOff>98189</xdr:rowOff>
    </xdr:to>
    <xdr:cxnSp macro="">
      <xdr:nvCxnSpPr>
        <xdr:cNvPr id="830" name="直線コネクタ 829">
          <a:extLst>
            <a:ext uri="{FF2B5EF4-FFF2-40B4-BE49-F238E27FC236}">
              <a16:creationId xmlns:a16="http://schemas.microsoft.com/office/drawing/2014/main" id="{6E5A659B-5FFD-4F32-9FF8-844A271DDC3E}"/>
            </a:ext>
          </a:extLst>
        </xdr:cNvPr>
        <xdr:cNvCxnSpPr/>
      </xdr:nvCxnSpPr>
      <xdr:spPr>
        <a:xfrm flipV="1">
          <a:off x="18656300" y="1483962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158332</xdr:rowOff>
    </xdr:from>
    <xdr:ext cx="469744" cy="259045"/>
    <xdr:sp macro="" textlink="">
      <xdr:nvSpPr>
        <xdr:cNvPr id="831" name="n_1aveValue【消防施設】&#10;一人当たり面積">
          <a:extLst>
            <a:ext uri="{FF2B5EF4-FFF2-40B4-BE49-F238E27FC236}">
              <a16:creationId xmlns:a16="http://schemas.microsoft.com/office/drawing/2014/main" id="{9FC10B6D-EA80-4F0E-8312-CD2088389E2D}"/>
            </a:ext>
          </a:extLst>
        </xdr:cNvPr>
        <xdr:cNvSpPr txBox="1"/>
      </xdr:nvSpPr>
      <xdr:spPr>
        <a:xfrm>
          <a:off x="21075727" y="1456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151220</xdr:rowOff>
    </xdr:from>
    <xdr:ext cx="469744" cy="259045"/>
    <xdr:sp macro="" textlink="">
      <xdr:nvSpPr>
        <xdr:cNvPr id="832" name="n_2aveValue【消防施設】&#10;一人当たり面積">
          <a:extLst>
            <a:ext uri="{FF2B5EF4-FFF2-40B4-BE49-F238E27FC236}">
              <a16:creationId xmlns:a16="http://schemas.microsoft.com/office/drawing/2014/main" id="{FA73BA93-6E33-43C7-892A-221C5284D442}"/>
            </a:ext>
          </a:extLst>
        </xdr:cNvPr>
        <xdr:cNvSpPr txBox="1"/>
      </xdr:nvSpPr>
      <xdr:spPr>
        <a:xfrm>
          <a:off x="20199427" y="1489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151220</xdr:rowOff>
    </xdr:from>
    <xdr:ext cx="469744" cy="259045"/>
    <xdr:sp macro="" textlink="">
      <xdr:nvSpPr>
        <xdr:cNvPr id="833" name="n_3aveValue【消防施設】&#10;一人当たり面積">
          <a:extLst>
            <a:ext uri="{FF2B5EF4-FFF2-40B4-BE49-F238E27FC236}">
              <a16:creationId xmlns:a16="http://schemas.microsoft.com/office/drawing/2014/main" id="{EAB0371A-797A-46CF-84E2-01BDF469C7A1}"/>
            </a:ext>
          </a:extLst>
        </xdr:cNvPr>
        <xdr:cNvSpPr txBox="1"/>
      </xdr:nvSpPr>
      <xdr:spPr>
        <a:xfrm>
          <a:off x="19310427" y="1489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149913</xdr:rowOff>
    </xdr:from>
    <xdr:ext cx="469744" cy="259045"/>
    <xdr:sp macro="" textlink="">
      <xdr:nvSpPr>
        <xdr:cNvPr id="834" name="n_4aveValue【消防施設】&#10;一人当たり面積">
          <a:extLst>
            <a:ext uri="{FF2B5EF4-FFF2-40B4-BE49-F238E27FC236}">
              <a16:creationId xmlns:a16="http://schemas.microsoft.com/office/drawing/2014/main" id="{1BBFE0D9-F32F-4CD7-9491-1CC14950DDCC}"/>
            </a:ext>
          </a:extLst>
        </xdr:cNvPr>
        <xdr:cNvSpPr txBox="1"/>
      </xdr:nvSpPr>
      <xdr:spPr>
        <a:xfrm>
          <a:off x="18421427" y="148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133258</xdr:rowOff>
    </xdr:from>
    <xdr:ext cx="469744" cy="259045"/>
    <xdr:sp macro="" textlink="">
      <xdr:nvSpPr>
        <xdr:cNvPr id="835" name="n_1mainValue【消防施設】&#10;一人当たり面積">
          <a:extLst>
            <a:ext uri="{FF2B5EF4-FFF2-40B4-BE49-F238E27FC236}">
              <a16:creationId xmlns:a16="http://schemas.microsoft.com/office/drawing/2014/main" id="{116552E5-0A77-4D13-82A1-D07AD75C48D7}"/>
            </a:ext>
          </a:extLst>
        </xdr:cNvPr>
        <xdr:cNvSpPr txBox="1"/>
      </xdr:nvSpPr>
      <xdr:spPr>
        <a:xfrm>
          <a:off x="21075727" y="1487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160617</xdr:rowOff>
    </xdr:from>
    <xdr:ext cx="469744" cy="259045"/>
    <xdr:sp macro="" textlink="">
      <xdr:nvSpPr>
        <xdr:cNvPr id="836" name="n_2mainValue【消防施設】&#10;一人当たり面積">
          <a:extLst>
            <a:ext uri="{FF2B5EF4-FFF2-40B4-BE49-F238E27FC236}">
              <a16:creationId xmlns:a16="http://schemas.microsoft.com/office/drawing/2014/main" id="{FF65D755-0427-4EE1-A082-BA566BC9E029}"/>
            </a:ext>
          </a:extLst>
        </xdr:cNvPr>
        <xdr:cNvSpPr txBox="1"/>
      </xdr:nvSpPr>
      <xdr:spPr>
        <a:xfrm>
          <a:off x="20199427" y="1456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162250</xdr:rowOff>
    </xdr:from>
    <xdr:ext cx="469744" cy="259045"/>
    <xdr:sp macro="" textlink="">
      <xdr:nvSpPr>
        <xdr:cNvPr id="837" name="n_3mainValue【消防施設】&#10;一人当たり面積">
          <a:extLst>
            <a:ext uri="{FF2B5EF4-FFF2-40B4-BE49-F238E27FC236}">
              <a16:creationId xmlns:a16="http://schemas.microsoft.com/office/drawing/2014/main" id="{AEC04E15-47CC-427A-9A1E-FBF11E22AF41}"/>
            </a:ext>
          </a:extLst>
        </xdr:cNvPr>
        <xdr:cNvSpPr txBox="1"/>
      </xdr:nvSpPr>
      <xdr:spPr>
        <a:xfrm>
          <a:off x="19310427" y="1456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165516</xdr:rowOff>
    </xdr:from>
    <xdr:ext cx="469744" cy="259045"/>
    <xdr:sp macro="" textlink="">
      <xdr:nvSpPr>
        <xdr:cNvPr id="838" name="n_4mainValue【消防施設】&#10;一人当たり面積">
          <a:extLst>
            <a:ext uri="{FF2B5EF4-FFF2-40B4-BE49-F238E27FC236}">
              <a16:creationId xmlns:a16="http://schemas.microsoft.com/office/drawing/2014/main" id="{B5DD027B-5010-4051-8229-5AA826DE7535}"/>
            </a:ext>
          </a:extLst>
        </xdr:cNvPr>
        <xdr:cNvSpPr txBox="1"/>
      </xdr:nvSpPr>
      <xdr:spPr>
        <a:xfrm>
          <a:off x="18421427" y="1456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40CBB82D-C2DF-492E-BA80-D46C03E966C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29D4EAB4-E67E-4FA1-89EA-02372537C45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73EBF8DA-C165-40D7-A675-C34E209F147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17AF81E5-D229-4D2E-945D-F8FCD6B6526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42AD7B5B-1A8E-4316-925B-7D231D9DD25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B7C18B6-DE6D-4C74-B053-3297761CCB9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395AD062-BF53-456A-AFCB-F3F7672054A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A5393CE4-955C-4FFC-8212-71937874D7F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F3212594-633B-4FBC-81EB-FF17A7A870A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8883EB29-201F-47BB-8FE5-C7EB1C365FD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8E7C95E2-CA0F-4E3B-872D-077EB02A46C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C13453E2-D07C-42BF-9A0C-C79A926B6F5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0EC01520-8E94-409F-AAA3-0A8EF073C28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73CA9BC6-F48A-4B2D-8101-366D55099D5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BB527E60-6659-4914-A65D-FD8F2A6FE88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C080CDDE-117B-4D81-A169-3B0D16BE2F3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D7087549-8530-4AC7-A0B2-81F7CA0B7BA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34A388F3-3FC0-449E-B99D-204C71F1769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EE94EAC9-FCE3-4786-9817-9BB67C3EBBC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D7A2D3B7-2FE4-4029-BA50-1144A7B8E2E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F54678A0-6462-4703-8A88-57E5D2D5829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B6553C69-289F-4608-B95B-45EB3A23BA8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67208455-CBCE-4B3E-A522-C2F6790327B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70E91692-0853-45E3-9C30-6C310BA652F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4C4D773E-92BA-495B-B1A6-FEFDA3D6B65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864" name="直線コネクタ 863">
          <a:extLst>
            <a:ext uri="{FF2B5EF4-FFF2-40B4-BE49-F238E27FC236}">
              <a16:creationId xmlns:a16="http://schemas.microsoft.com/office/drawing/2014/main" id="{FD880F18-29B4-46C4-88A0-4BEE87EDFFF4}"/>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a:extLst>
            <a:ext uri="{FF2B5EF4-FFF2-40B4-BE49-F238E27FC236}">
              <a16:creationId xmlns:a16="http://schemas.microsoft.com/office/drawing/2014/main" id="{08198E68-2C9D-4013-A555-4C05BE9149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a:extLst>
            <a:ext uri="{FF2B5EF4-FFF2-40B4-BE49-F238E27FC236}">
              <a16:creationId xmlns:a16="http://schemas.microsoft.com/office/drawing/2014/main" id="{C7D8785B-737F-4B9E-869F-51B791179F0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867" name="【庁舎】&#10;有形固定資産減価償却率最大値テキスト">
          <a:extLst>
            <a:ext uri="{FF2B5EF4-FFF2-40B4-BE49-F238E27FC236}">
              <a16:creationId xmlns:a16="http://schemas.microsoft.com/office/drawing/2014/main" id="{A0003FB4-9DD5-49A5-A6F2-9FB5BEA63E2D}"/>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868" name="直線コネクタ 867">
          <a:extLst>
            <a:ext uri="{FF2B5EF4-FFF2-40B4-BE49-F238E27FC236}">
              <a16:creationId xmlns:a16="http://schemas.microsoft.com/office/drawing/2014/main" id="{189E7F46-AF77-4C71-A060-8F059088FACF}"/>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20156</xdr:rowOff>
    </xdr:from>
    <xdr:ext cx="405111" cy="259045"/>
    <xdr:sp macro="" textlink="">
      <xdr:nvSpPr>
        <xdr:cNvPr id="869" name="【庁舎】&#10;有形固定資産減価償却率平均値テキスト">
          <a:extLst>
            <a:ext uri="{FF2B5EF4-FFF2-40B4-BE49-F238E27FC236}">
              <a16:creationId xmlns:a16="http://schemas.microsoft.com/office/drawing/2014/main" id="{64D87F51-9DB5-48F5-9E69-41F2CB20B512}"/>
            </a:ext>
          </a:extLst>
        </xdr:cNvPr>
        <xdr:cNvSpPr txBox="1"/>
      </xdr:nvSpPr>
      <xdr:spPr>
        <a:xfrm>
          <a:off x="16357600" y="17850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870" name="フローチャート: 判断 869">
          <a:extLst>
            <a:ext uri="{FF2B5EF4-FFF2-40B4-BE49-F238E27FC236}">
              <a16:creationId xmlns:a16="http://schemas.microsoft.com/office/drawing/2014/main" id="{9273197D-3892-4E4A-9E70-A3A842057544}"/>
            </a:ext>
          </a:extLst>
        </xdr:cNvPr>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871" name="フローチャート: 判断 870">
          <a:extLst>
            <a:ext uri="{FF2B5EF4-FFF2-40B4-BE49-F238E27FC236}">
              <a16:creationId xmlns:a16="http://schemas.microsoft.com/office/drawing/2014/main" id="{64DF96F2-29F1-449B-AFB7-055556837ACB}"/>
            </a:ext>
          </a:extLst>
        </xdr:cNvPr>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80918</xdr:rowOff>
    </xdr:from>
    <xdr:to>
      <xdr:col>76</xdr:col>
      <xdr:colOff>165100</xdr:colOff>
      <xdr:row>105</xdr:row>
      <xdr:rowOff>11068</xdr:rowOff>
    </xdr:to>
    <xdr:sp macro="" textlink="">
      <xdr:nvSpPr>
        <xdr:cNvPr id="872" name="フローチャート: 判断 871">
          <a:extLst>
            <a:ext uri="{FF2B5EF4-FFF2-40B4-BE49-F238E27FC236}">
              <a16:creationId xmlns:a16="http://schemas.microsoft.com/office/drawing/2014/main" id="{5A0A7374-C4E3-402D-A93F-C00EDFC4EA52}"/>
            </a:ext>
          </a:extLst>
        </xdr:cNvPr>
        <xdr:cNvSpPr/>
      </xdr:nvSpPr>
      <xdr:spPr>
        <a:xfrm>
          <a:off x="14541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873" name="フローチャート: 判断 872">
          <a:extLst>
            <a:ext uri="{FF2B5EF4-FFF2-40B4-BE49-F238E27FC236}">
              <a16:creationId xmlns:a16="http://schemas.microsoft.com/office/drawing/2014/main" id="{B66CC2E4-C2E7-4B72-A1D1-3DB3E8FDDCB7}"/>
            </a:ext>
          </a:extLst>
        </xdr:cNvPr>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874" name="フローチャート: 判断 873">
          <a:extLst>
            <a:ext uri="{FF2B5EF4-FFF2-40B4-BE49-F238E27FC236}">
              <a16:creationId xmlns:a16="http://schemas.microsoft.com/office/drawing/2014/main" id="{989FA9C5-8009-4A4D-B277-277E8D8AF003}"/>
            </a:ext>
          </a:extLst>
        </xdr:cNvPr>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BFA9D3BF-1816-4A3F-9D24-B9CB067E914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DDB29627-8A1C-475B-880B-B962D316730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ADE884A8-66A1-4915-82B0-66E156F1620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2077A43A-2128-4BB3-B2C7-AAB0544C5F9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CDF0C0BE-8924-4B22-BDD2-2E506047726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62956</xdr:rowOff>
    </xdr:from>
    <xdr:to>
      <xdr:col>85</xdr:col>
      <xdr:colOff>177800</xdr:colOff>
      <xdr:row>103</xdr:row>
      <xdr:rowOff>164556</xdr:rowOff>
    </xdr:to>
    <xdr:sp macro="" textlink="">
      <xdr:nvSpPr>
        <xdr:cNvPr id="880" name="楕円 879">
          <a:extLst>
            <a:ext uri="{FF2B5EF4-FFF2-40B4-BE49-F238E27FC236}">
              <a16:creationId xmlns:a16="http://schemas.microsoft.com/office/drawing/2014/main" id="{AE1A0F61-A04F-4C17-BC33-09BC0FF20311}"/>
            </a:ext>
          </a:extLst>
        </xdr:cNvPr>
        <xdr:cNvSpPr/>
      </xdr:nvSpPr>
      <xdr:spPr>
        <a:xfrm>
          <a:off x="16268700" y="1772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85833</xdr:rowOff>
    </xdr:from>
    <xdr:ext cx="405111" cy="259045"/>
    <xdr:sp macro="" textlink="">
      <xdr:nvSpPr>
        <xdr:cNvPr id="881" name="【庁舎】&#10;有形固定資産減価償却率該当値テキスト">
          <a:extLst>
            <a:ext uri="{FF2B5EF4-FFF2-40B4-BE49-F238E27FC236}">
              <a16:creationId xmlns:a16="http://schemas.microsoft.com/office/drawing/2014/main" id="{1A934249-DEC8-4DF3-9088-03247C2ECD3C}"/>
            </a:ext>
          </a:extLst>
        </xdr:cNvPr>
        <xdr:cNvSpPr txBox="1"/>
      </xdr:nvSpPr>
      <xdr:spPr>
        <a:xfrm>
          <a:off x="16357600" y="1757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12337</xdr:rowOff>
    </xdr:from>
    <xdr:to>
      <xdr:col>81</xdr:col>
      <xdr:colOff>101600</xdr:colOff>
      <xdr:row>103</xdr:row>
      <xdr:rowOff>113937</xdr:rowOff>
    </xdr:to>
    <xdr:sp macro="" textlink="">
      <xdr:nvSpPr>
        <xdr:cNvPr id="882" name="楕円 881">
          <a:extLst>
            <a:ext uri="{FF2B5EF4-FFF2-40B4-BE49-F238E27FC236}">
              <a16:creationId xmlns:a16="http://schemas.microsoft.com/office/drawing/2014/main" id="{108E5823-5BB6-4A74-A4E7-2273AA98F212}"/>
            </a:ext>
          </a:extLst>
        </xdr:cNvPr>
        <xdr:cNvSpPr/>
      </xdr:nvSpPr>
      <xdr:spPr>
        <a:xfrm>
          <a:off x="154305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63137</xdr:rowOff>
    </xdr:from>
    <xdr:to>
      <xdr:col>85</xdr:col>
      <xdr:colOff>127000</xdr:colOff>
      <xdr:row>103</xdr:row>
      <xdr:rowOff>113756</xdr:rowOff>
    </xdr:to>
    <xdr:cxnSp macro="">
      <xdr:nvCxnSpPr>
        <xdr:cNvPr id="883" name="直線コネクタ 882">
          <a:extLst>
            <a:ext uri="{FF2B5EF4-FFF2-40B4-BE49-F238E27FC236}">
              <a16:creationId xmlns:a16="http://schemas.microsoft.com/office/drawing/2014/main" id="{83D63C59-4E20-413A-BBE0-A678DB616B73}"/>
            </a:ext>
          </a:extLst>
        </xdr:cNvPr>
        <xdr:cNvCxnSpPr/>
      </xdr:nvCxnSpPr>
      <xdr:spPr>
        <a:xfrm>
          <a:off x="15481300" y="17722487"/>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133169</xdr:rowOff>
    </xdr:from>
    <xdr:to>
      <xdr:col>76</xdr:col>
      <xdr:colOff>165100</xdr:colOff>
      <xdr:row>103</xdr:row>
      <xdr:rowOff>63319</xdr:rowOff>
    </xdr:to>
    <xdr:sp macro="" textlink="">
      <xdr:nvSpPr>
        <xdr:cNvPr id="884" name="楕円 883">
          <a:extLst>
            <a:ext uri="{FF2B5EF4-FFF2-40B4-BE49-F238E27FC236}">
              <a16:creationId xmlns:a16="http://schemas.microsoft.com/office/drawing/2014/main" id="{6E872E45-73B8-4646-BE4E-6D6D0372EBCB}"/>
            </a:ext>
          </a:extLst>
        </xdr:cNvPr>
        <xdr:cNvSpPr/>
      </xdr:nvSpPr>
      <xdr:spPr>
        <a:xfrm>
          <a:off x="14541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12519</xdr:rowOff>
    </xdr:from>
    <xdr:to>
      <xdr:col>81</xdr:col>
      <xdr:colOff>50800</xdr:colOff>
      <xdr:row>103</xdr:row>
      <xdr:rowOff>63137</xdr:rowOff>
    </xdr:to>
    <xdr:cxnSp macro="">
      <xdr:nvCxnSpPr>
        <xdr:cNvPr id="885" name="直線コネクタ 884">
          <a:extLst>
            <a:ext uri="{FF2B5EF4-FFF2-40B4-BE49-F238E27FC236}">
              <a16:creationId xmlns:a16="http://schemas.microsoft.com/office/drawing/2014/main" id="{F1D9FA92-E6C9-422C-BF66-0820CDCEAFCE}"/>
            </a:ext>
          </a:extLst>
        </xdr:cNvPr>
        <xdr:cNvCxnSpPr/>
      </xdr:nvCxnSpPr>
      <xdr:spPr>
        <a:xfrm>
          <a:off x="14592300" y="1767186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80918</xdr:rowOff>
    </xdr:from>
    <xdr:to>
      <xdr:col>72</xdr:col>
      <xdr:colOff>38100</xdr:colOff>
      <xdr:row>103</xdr:row>
      <xdr:rowOff>11068</xdr:rowOff>
    </xdr:to>
    <xdr:sp macro="" textlink="">
      <xdr:nvSpPr>
        <xdr:cNvPr id="886" name="楕円 885">
          <a:extLst>
            <a:ext uri="{FF2B5EF4-FFF2-40B4-BE49-F238E27FC236}">
              <a16:creationId xmlns:a16="http://schemas.microsoft.com/office/drawing/2014/main" id="{EDE58A86-D452-4B61-91E1-A9AC1D71A52D}"/>
            </a:ext>
          </a:extLst>
        </xdr:cNvPr>
        <xdr:cNvSpPr/>
      </xdr:nvSpPr>
      <xdr:spPr>
        <a:xfrm>
          <a:off x="136525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131718</xdr:rowOff>
    </xdr:from>
    <xdr:to>
      <xdr:col>76</xdr:col>
      <xdr:colOff>114300</xdr:colOff>
      <xdr:row>103</xdr:row>
      <xdr:rowOff>12519</xdr:rowOff>
    </xdr:to>
    <xdr:cxnSp macro="">
      <xdr:nvCxnSpPr>
        <xdr:cNvPr id="887" name="直線コネクタ 886">
          <a:extLst>
            <a:ext uri="{FF2B5EF4-FFF2-40B4-BE49-F238E27FC236}">
              <a16:creationId xmlns:a16="http://schemas.microsoft.com/office/drawing/2014/main" id="{F01D3687-2495-49CD-B898-37F36F7E7BBF}"/>
            </a:ext>
          </a:extLst>
        </xdr:cNvPr>
        <xdr:cNvCxnSpPr/>
      </xdr:nvCxnSpPr>
      <xdr:spPr>
        <a:xfrm>
          <a:off x="13703300" y="17619618"/>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43362</xdr:rowOff>
    </xdr:from>
    <xdr:to>
      <xdr:col>67</xdr:col>
      <xdr:colOff>101600</xdr:colOff>
      <xdr:row>102</xdr:row>
      <xdr:rowOff>144962</xdr:rowOff>
    </xdr:to>
    <xdr:sp macro="" textlink="">
      <xdr:nvSpPr>
        <xdr:cNvPr id="888" name="楕円 887">
          <a:extLst>
            <a:ext uri="{FF2B5EF4-FFF2-40B4-BE49-F238E27FC236}">
              <a16:creationId xmlns:a16="http://schemas.microsoft.com/office/drawing/2014/main" id="{4F9C2A2A-16D6-4A51-8BD3-D5035C190A28}"/>
            </a:ext>
          </a:extLst>
        </xdr:cNvPr>
        <xdr:cNvSpPr/>
      </xdr:nvSpPr>
      <xdr:spPr>
        <a:xfrm>
          <a:off x="12763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94162</xdr:rowOff>
    </xdr:from>
    <xdr:to>
      <xdr:col>71</xdr:col>
      <xdr:colOff>177800</xdr:colOff>
      <xdr:row>102</xdr:row>
      <xdr:rowOff>131718</xdr:rowOff>
    </xdr:to>
    <xdr:cxnSp macro="">
      <xdr:nvCxnSpPr>
        <xdr:cNvPr id="889" name="直線コネクタ 888">
          <a:extLst>
            <a:ext uri="{FF2B5EF4-FFF2-40B4-BE49-F238E27FC236}">
              <a16:creationId xmlns:a16="http://schemas.microsoft.com/office/drawing/2014/main" id="{AC414045-04A4-4D18-8061-C18C9F6C70F6}"/>
            </a:ext>
          </a:extLst>
        </xdr:cNvPr>
        <xdr:cNvCxnSpPr/>
      </xdr:nvCxnSpPr>
      <xdr:spPr>
        <a:xfrm>
          <a:off x="12814300" y="1758206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21789</xdr:rowOff>
    </xdr:from>
    <xdr:ext cx="405111" cy="259045"/>
    <xdr:sp macro="" textlink="">
      <xdr:nvSpPr>
        <xdr:cNvPr id="890" name="n_1aveValue【庁舎】&#10;有形固定資産減価償却率">
          <a:extLst>
            <a:ext uri="{FF2B5EF4-FFF2-40B4-BE49-F238E27FC236}">
              <a16:creationId xmlns:a16="http://schemas.microsoft.com/office/drawing/2014/main" id="{1EFA488E-A539-401B-AEB0-D47F93BE3842}"/>
            </a:ext>
          </a:extLst>
        </xdr:cNvPr>
        <xdr:cNvSpPr txBox="1"/>
      </xdr:nvSpPr>
      <xdr:spPr>
        <a:xfrm>
          <a:off x="152660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2195</xdr:rowOff>
    </xdr:from>
    <xdr:ext cx="405111" cy="259045"/>
    <xdr:sp macro="" textlink="">
      <xdr:nvSpPr>
        <xdr:cNvPr id="891" name="n_2aveValue【庁舎】&#10;有形固定資産減価償却率">
          <a:extLst>
            <a:ext uri="{FF2B5EF4-FFF2-40B4-BE49-F238E27FC236}">
              <a16:creationId xmlns:a16="http://schemas.microsoft.com/office/drawing/2014/main" id="{C4ED6705-9C81-462D-BB1B-41DF2A805BEF}"/>
            </a:ext>
          </a:extLst>
        </xdr:cNvPr>
        <xdr:cNvSpPr txBox="1"/>
      </xdr:nvSpPr>
      <xdr:spPr>
        <a:xfrm>
          <a:off x="14389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129557</xdr:rowOff>
    </xdr:from>
    <xdr:ext cx="405111" cy="259045"/>
    <xdr:sp macro="" textlink="">
      <xdr:nvSpPr>
        <xdr:cNvPr id="892" name="n_3aveValue【庁舎】&#10;有形固定資産減価償却率">
          <a:extLst>
            <a:ext uri="{FF2B5EF4-FFF2-40B4-BE49-F238E27FC236}">
              <a16:creationId xmlns:a16="http://schemas.microsoft.com/office/drawing/2014/main" id="{3610B599-B98D-4B86-8FD9-2C071DD3EFC5}"/>
            </a:ext>
          </a:extLst>
        </xdr:cNvPr>
        <xdr:cNvSpPr txBox="1"/>
      </xdr:nvSpPr>
      <xdr:spPr>
        <a:xfrm>
          <a:off x="13500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131190</xdr:rowOff>
    </xdr:from>
    <xdr:ext cx="405111" cy="259045"/>
    <xdr:sp macro="" textlink="">
      <xdr:nvSpPr>
        <xdr:cNvPr id="893" name="n_4aveValue【庁舎】&#10;有形固定資産減価償却率">
          <a:extLst>
            <a:ext uri="{FF2B5EF4-FFF2-40B4-BE49-F238E27FC236}">
              <a16:creationId xmlns:a16="http://schemas.microsoft.com/office/drawing/2014/main" id="{3CC097E5-EDD1-4BF2-BB60-F4A342378D20}"/>
            </a:ext>
          </a:extLst>
        </xdr:cNvPr>
        <xdr:cNvSpPr txBox="1"/>
      </xdr:nvSpPr>
      <xdr:spPr>
        <a:xfrm>
          <a:off x="12611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130464</xdr:rowOff>
    </xdr:from>
    <xdr:ext cx="405111" cy="259045"/>
    <xdr:sp macro="" textlink="">
      <xdr:nvSpPr>
        <xdr:cNvPr id="894" name="n_1mainValue【庁舎】&#10;有形固定資産減価償却率">
          <a:extLst>
            <a:ext uri="{FF2B5EF4-FFF2-40B4-BE49-F238E27FC236}">
              <a16:creationId xmlns:a16="http://schemas.microsoft.com/office/drawing/2014/main" id="{07101F1C-B1A5-4889-AADA-8887AA726C73}"/>
            </a:ext>
          </a:extLst>
        </xdr:cNvPr>
        <xdr:cNvSpPr txBox="1"/>
      </xdr:nvSpPr>
      <xdr:spPr>
        <a:xfrm>
          <a:off x="15266044" y="1744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79846</xdr:rowOff>
    </xdr:from>
    <xdr:ext cx="405111" cy="259045"/>
    <xdr:sp macro="" textlink="">
      <xdr:nvSpPr>
        <xdr:cNvPr id="895" name="n_2mainValue【庁舎】&#10;有形固定資産減価償却率">
          <a:extLst>
            <a:ext uri="{FF2B5EF4-FFF2-40B4-BE49-F238E27FC236}">
              <a16:creationId xmlns:a16="http://schemas.microsoft.com/office/drawing/2014/main" id="{5F015225-98E5-4E56-AF0E-8C37EBD5D023}"/>
            </a:ext>
          </a:extLst>
        </xdr:cNvPr>
        <xdr:cNvSpPr txBox="1"/>
      </xdr:nvSpPr>
      <xdr:spPr>
        <a:xfrm>
          <a:off x="143897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27595</xdr:rowOff>
    </xdr:from>
    <xdr:ext cx="405111" cy="259045"/>
    <xdr:sp macro="" textlink="">
      <xdr:nvSpPr>
        <xdr:cNvPr id="896" name="n_3mainValue【庁舎】&#10;有形固定資産減価償却率">
          <a:extLst>
            <a:ext uri="{FF2B5EF4-FFF2-40B4-BE49-F238E27FC236}">
              <a16:creationId xmlns:a16="http://schemas.microsoft.com/office/drawing/2014/main" id="{A399985A-A46A-4BEE-B1A6-9936D06BBE98}"/>
            </a:ext>
          </a:extLst>
        </xdr:cNvPr>
        <xdr:cNvSpPr txBox="1"/>
      </xdr:nvSpPr>
      <xdr:spPr>
        <a:xfrm>
          <a:off x="13500744" y="1734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161489</xdr:rowOff>
    </xdr:from>
    <xdr:ext cx="405111" cy="259045"/>
    <xdr:sp macro="" textlink="">
      <xdr:nvSpPr>
        <xdr:cNvPr id="897" name="n_4mainValue【庁舎】&#10;有形固定資産減価償却率">
          <a:extLst>
            <a:ext uri="{FF2B5EF4-FFF2-40B4-BE49-F238E27FC236}">
              <a16:creationId xmlns:a16="http://schemas.microsoft.com/office/drawing/2014/main" id="{2E424B56-85CA-4050-BD76-63568240CEBE}"/>
            </a:ext>
          </a:extLst>
        </xdr:cNvPr>
        <xdr:cNvSpPr txBox="1"/>
      </xdr:nvSpPr>
      <xdr:spPr>
        <a:xfrm>
          <a:off x="126117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6921D180-609A-4F90-B747-7F1DDF098ED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70F0FE0B-9A2D-46F8-BB1F-8C425D8F0D1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80DCABA7-8B86-4EEB-A27E-46A7AFA969F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79DD026E-7833-4D8C-A36F-DAC324F0135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200239AF-6E07-4815-8F1A-C556A97B640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8EDC771B-5C61-4514-B6D2-ED6FF0EDC4D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02FFEB2D-FE40-4710-9180-19714AF78EF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1B225C6A-A24D-4C98-99DA-A1BECF8ABC4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E24656E6-048A-4E48-AFAE-D2A48BF5F8D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139E089F-2072-420A-9203-04E4546D49A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07079BD4-D12D-4820-A1FF-342C5768E49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2EC02A39-7292-4494-B043-AF7D4E8B595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A88005FF-118C-4201-9862-FD5AF226297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F8751B59-3A6F-44B4-A6D2-6105D727B78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E8BD961D-F0A9-4A08-9719-D91A7E6A9F8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305B94AF-B672-4403-85E5-7C9A9D1E8AF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9512332A-4003-44D7-AA6A-6E857C7C666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416DC21E-F154-4648-9967-819A6A62499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3017FC3D-6B43-499D-9B54-44BF9990AFE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AA3A03AB-30AE-4BC4-92B4-CF69399D0D0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3274E7D9-1892-4948-A617-8800BD3DB992}"/>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DE9F61F1-9950-4D95-B9E1-7D3A0EF1988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80C3270D-5244-4387-BBC0-76AE7C79CC4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CE203FC7-432A-418C-9486-B97B407E244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FE78BAC3-A5F2-45FA-AD30-76A22982EB3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923" name="直線コネクタ 922">
          <a:extLst>
            <a:ext uri="{FF2B5EF4-FFF2-40B4-BE49-F238E27FC236}">
              <a16:creationId xmlns:a16="http://schemas.microsoft.com/office/drawing/2014/main" id="{8EBCE761-40A2-42C0-9E94-DA8E759901BB}"/>
            </a:ext>
          </a:extLst>
        </xdr:cNvPr>
        <xdr:cNvCxnSpPr/>
      </xdr:nvCxnSpPr>
      <xdr:spPr>
        <a:xfrm flipV="1">
          <a:off x="22160864" y="1707914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924" name="【庁舎】&#10;一人当たり面積最小値テキスト">
          <a:extLst>
            <a:ext uri="{FF2B5EF4-FFF2-40B4-BE49-F238E27FC236}">
              <a16:creationId xmlns:a16="http://schemas.microsoft.com/office/drawing/2014/main" id="{39F8E4C2-6F65-4CB9-95A8-78081C301E4E}"/>
            </a:ext>
          </a:extLst>
        </xdr:cNvPr>
        <xdr:cNvSpPr txBox="1"/>
      </xdr:nvSpPr>
      <xdr:spPr>
        <a:xfrm>
          <a:off x="22199600" y="185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925" name="直線コネクタ 924">
          <a:extLst>
            <a:ext uri="{FF2B5EF4-FFF2-40B4-BE49-F238E27FC236}">
              <a16:creationId xmlns:a16="http://schemas.microsoft.com/office/drawing/2014/main" id="{649BC961-7FB2-402B-BBF2-C844A273A17A}"/>
            </a:ext>
          </a:extLst>
        </xdr:cNvPr>
        <xdr:cNvCxnSpPr/>
      </xdr:nvCxnSpPr>
      <xdr:spPr>
        <a:xfrm>
          <a:off x="22072600" y="18496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926" name="【庁舎】&#10;一人当たり面積最大値テキスト">
          <a:extLst>
            <a:ext uri="{FF2B5EF4-FFF2-40B4-BE49-F238E27FC236}">
              <a16:creationId xmlns:a16="http://schemas.microsoft.com/office/drawing/2014/main" id="{781A05BE-A2C3-4C22-8F4C-C4A9F30ACEA3}"/>
            </a:ext>
          </a:extLst>
        </xdr:cNvPr>
        <xdr:cNvSpPr txBox="1"/>
      </xdr:nvSpPr>
      <xdr:spPr>
        <a:xfrm>
          <a:off x="22199600" y="168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927" name="直線コネクタ 926">
          <a:extLst>
            <a:ext uri="{FF2B5EF4-FFF2-40B4-BE49-F238E27FC236}">
              <a16:creationId xmlns:a16="http://schemas.microsoft.com/office/drawing/2014/main" id="{47F41D15-24A9-4BB7-BF9C-E45F25285963}"/>
            </a:ext>
          </a:extLst>
        </xdr:cNvPr>
        <xdr:cNvCxnSpPr/>
      </xdr:nvCxnSpPr>
      <xdr:spPr>
        <a:xfrm>
          <a:off x="22072600" y="170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152416</xdr:rowOff>
    </xdr:from>
    <xdr:ext cx="469744" cy="259045"/>
    <xdr:sp macro="" textlink="">
      <xdr:nvSpPr>
        <xdr:cNvPr id="928" name="【庁舎】&#10;一人当たり面積平均値テキスト">
          <a:extLst>
            <a:ext uri="{FF2B5EF4-FFF2-40B4-BE49-F238E27FC236}">
              <a16:creationId xmlns:a16="http://schemas.microsoft.com/office/drawing/2014/main" id="{08993868-7329-4578-B46E-41BFF955795D}"/>
            </a:ext>
          </a:extLst>
        </xdr:cNvPr>
        <xdr:cNvSpPr txBox="1"/>
      </xdr:nvSpPr>
      <xdr:spPr>
        <a:xfrm>
          <a:off x="22199600" y="17983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929" name="フローチャート: 判断 928">
          <a:extLst>
            <a:ext uri="{FF2B5EF4-FFF2-40B4-BE49-F238E27FC236}">
              <a16:creationId xmlns:a16="http://schemas.microsoft.com/office/drawing/2014/main" id="{0B5769D4-B715-4339-B3A0-61D66741C04E}"/>
            </a:ext>
          </a:extLst>
        </xdr:cNvPr>
        <xdr:cNvSpPr/>
      </xdr:nvSpPr>
      <xdr:spPr>
        <a:xfrm>
          <a:off x="22110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xdr:nvSpPr>
        <xdr:cNvPr id="930" name="フローチャート: 判断 929">
          <a:extLst>
            <a:ext uri="{FF2B5EF4-FFF2-40B4-BE49-F238E27FC236}">
              <a16:creationId xmlns:a16="http://schemas.microsoft.com/office/drawing/2014/main" id="{4D600322-9482-4A69-BA1A-D8959F7AF223}"/>
            </a:ext>
          </a:extLst>
        </xdr:cNvPr>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126637</xdr:rowOff>
    </xdr:from>
    <xdr:to>
      <xdr:col>107</xdr:col>
      <xdr:colOff>101600</xdr:colOff>
      <xdr:row>106</xdr:row>
      <xdr:rowOff>56787</xdr:rowOff>
    </xdr:to>
    <xdr:sp macro="" textlink="">
      <xdr:nvSpPr>
        <xdr:cNvPr id="931" name="フローチャート: 判断 930">
          <a:extLst>
            <a:ext uri="{FF2B5EF4-FFF2-40B4-BE49-F238E27FC236}">
              <a16:creationId xmlns:a16="http://schemas.microsoft.com/office/drawing/2014/main" id="{79070B51-5529-4395-9390-7E8A94AA7CDB}"/>
            </a:ext>
          </a:extLst>
        </xdr:cNvPr>
        <xdr:cNvSpPr/>
      </xdr:nvSpPr>
      <xdr:spPr>
        <a:xfrm>
          <a:off x="20383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131536</xdr:rowOff>
    </xdr:from>
    <xdr:to>
      <xdr:col>102</xdr:col>
      <xdr:colOff>165100</xdr:colOff>
      <xdr:row>106</xdr:row>
      <xdr:rowOff>61686</xdr:rowOff>
    </xdr:to>
    <xdr:sp macro="" textlink="">
      <xdr:nvSpPr>
        <xdr:cNvPr id="932" name="フローチャート: 判断 931">
          <a:extLst>
            <a:ext uri="{FF2B5EF4-FFF2-40B4-BE49-F238E27FC236}">
              <a16:creationId xmlns:a16="http://schemas.microsoft.com/office/drawing/2014/main" id="{4BE0527F-E029-4092-B632-A9AEA06C5B8C}"/>
            </a:ext>
          </a:extLst>
        </xdr:cNvPr>
        <xdr:cNvSpPr/>
      </xdr:nvSpPr>
      <xdr:spPr>
        <a:xfrm>
          <a:off x="19494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110308</xdr:rowOff>
    </xdr:from>
    <xdr:to>
      <xdr:col>98</xdr:col>
      <xdr:colOff>38100</xdr:colOff>
      <xdr:row>106</xdr:row>
      <xdr:rowOff>40458</xdr:rowOff>
    </xdr:to>
    <xdr:sp macro="" textlink="">
      <xdr:nvSpPr>
        <xdr:cNvPr id="933" name="フローチャート: 判断 932">
          <a:extLst>
            <a:ext uri="{FF2B5EF4-FFF2-40B4-BE49-F238E27FC236}">
              <a16:creationId xmlns:a16="http://schemas.microsoft.com/office/drawing/2014/main" id="{97AA377F-D901-4F17-95EB-5446706AEC83}"/>
            </a:ext>
          </a:extLst>
        </xdr:cNvPr>
        <xdr:cNvSpPr/>
      </xdr:nvSpPr>
      <xdr:spPr>
        <a:xfrm>
          <a:off x="18605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41872D82-4D26-47DF-8255-2858BF5CE21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A7E989CA-FC8B-4E06-8061-3973B52E57A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D9ABC435-45F4-4D0F-8127-C9A9206AB89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771D06AF-B1FF-4BB1-8FB0-5DF39AE90D7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FC8DA1A4-199B-4003-853F-F6534E886ED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54792</xdr:rowOff>
    </xdr:from>
    <xdr:to>
      <xdr:col>116</xdr:col>
      <xdr:colOff>114300</xdr:colOff>
      <xdr:row>99</xdr:row>
      <xdr:rowOff>156392</xdr:rowOff>
    </xdr:to>
    <xdr:sp macro="" textlink="">
      <xdr:nvSpPr>
        <xdr:cNvPr id="939" name="楕円 938">
          <a:extLst>
            <a:ext uri="{FF2B5EF4-FFF2-40B4-BE49-F238E27FC236}">
              <a16:creationId xmlns:a16="http://schemas.microsoft.com/office/drawing/2014/main" id="{8AC8B741-BDCE-4CA3-A9DD-EF65FD55B938}"/>
            </a:ext>
          </a:extLst>
        </xdr:cNvPr>
        <xdr:cNvSpPr/>
      </xdr:nvSpPr>
      <xdr:spPr>
        <a:xfrm>
          <a:off x="22110700" y="1702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7819</xdr:rowOff>
    </xdr:from>
    <xdr:ext cx="469744" cy="259045"/>
    <xdr:sp macro="" textlink="">
      <xdr:nvSpPr>
        <xdr:cNvPr id="940" name="【庁舎】&#10;一人当たり面積該当値テキスト">
          <a:extLst>
            <a:ext uri="{FF2B5EF4-FFF2-40B4-BE49-F238E27FC236}">
              <a16:creationId xmlns:a16="http://schemas.microsoft.com/office/drawing/2014/main" id="{8B4B6BD4-C51F-4611-B643-84EA46D34EFF}"/>
            </a:ext>
          </a:extLst>
        </xdr:cNvPr>
        <xdr:cNvSpPr txBox="1"/>
      </xdr:nvSpPr>
      <xdr:spPr>
        <a:xfrm>
          <a:off x="22199600" y="1698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102144</xdr:rowOff>
    </xdr:from>
    <xdr:to>
      <xdr:col>112</xdr:col>
      <xdr:colOff>38100</xdr:colOff>
      <xdr:row>100</xdr:row>
      <xdr:rowOff>32294</xdr:rowOff>
    </xdr:to>
    <xdr:sp macro="" textlink="">
      <xdr:nvSpPr>
        <xdr:cNvPr id="941" name="楕円 940">
          <a:extLst>
            <a:ext uri="{FF2B5EF4-FFF2-40B4-BE49-F238E27FC236}">
              <a16:creationId xmlns:a16="http://schemas.microsoft.com/office/drawing/2014/main" id="{5FB8CC5C-B6D1-4F9B-BEE5-690F58A89CD6}"/>
            </a:ext>
          </a:extLst>
        </xdr:cNvPr>
        <xdr:cNvSpPr/>
      </xdr:nvSpPr>
      <xdr:spPr>
        <a:xfrm>
          <a:off x="21272500" y="1707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105592</xdr:rowOff>
    </xdr:from>
    <xdr:to>
      <xdr:col>116</xdr:col>
      <xdr:colOff>63500</xdr:colOff>
      <xdr:row>99</xdr:row>
      <xdr:rowOff>152944</xdr:rowOff>
    </xdr:to>
    <xdr:cxnSp macro="">
      <xdr:nvCxnSpPr>
        <xdr:cNvPr id="942" name="直線コネクタ 941">
          <a:extLst>
            <a:ext uri="{FF2B5EF4-FFF2-40B4-BE49-F238E27FC236}">
              <a16:creationId xmlns:a16="http://schemas.microsoft.com/office/drawing/2014/main" id="{31D60B13-DC0A-4081-849C-5FE9A53CB347}"/>
            </a:ext>
          </a:extLst>
        </xdr:cNvPr>
        <xdr:cNvCxnSpPr/>
      </xdr:nvCxnSpPr>
      <xdr:spPr>
        <a:xfrm flipV="1">
          <a:off x="21323300" y="17079142"/>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139700</xdr:rowOff>
    </xdr:from>
    <xdr:to>
      <xdr:col>107</xdr:col>
      <xdr:colOff>101600</xdr:colOff>
      <xdr:row>100</xdr:row>
      <xdr:rowOff>69850</xdr:rowOff>
    </xdr:to>
    <xdr:sp macro="" textlink="">
      <xdr:nvSpPr>
        <xdr:cNvPr id="943" name="楕円 942">
          <a:extLst>
            <a:ext uri="{FF2B5EF4-FFF2-40B4-BE49-F238E27FC236}">
              <a16:creationId xmlns:a16="http://schemas.microsoft.com/office/drawing/2014/main" id="{DC665D29-1445-4058-BBA1-8726F3D9FFA1}"/>
            </a:ext>
          </a:extLst>
        </xdr:cNvPr>
        <xdr:cNvSpPr/>
      </xdr:nvSpPr>
      <xdr:spPr>
        <a:xfrm>
          <a:off x="20383500" y="17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152944</xdr:rowOff>
    </xdr:from>
    <xdr:to>
      <xdr:col>111</xdr:col>
      <xdr:colOff>177800</xdr:colOff>
      <xdr:row>100</xdr:row>
      <xdr:rowOff>19050</xdr:rowOff>
    </xdr:to>
    <xdr:cxnSp macro="">
      <xdr:nvCxnSpPr>
        <xdr:cNvPr id="944" name="直線コネクタ 943">
          <a:extLst>
            <a:ext uri="{FF2B5EF4-FFF2-40B4-BE49-F238E27FC236}">
              <a16:creationId xmlns:a16="http://schemas.microsoft.com/office/drawing/2014/main" id="{806EDA6E-7A2E-4A2E-BC5C-D6B02CDAD4F8}"/>
            </a:ext>
          </a:extLst>
        </xdr:cNvPr>
        <xdr:cNvCxnSpPr/>
      </xdr:nvCxnSpPr>
      <xdr:spPr>
        <a:xfrm flipV="1">
          <a:off x="20434300" y="1712649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4173</xdr:rowOff>
    </xdr:from>
    <xdr:to>
      <xdr:col>102</xdr:col>
      <xdr:colOff>165100</xdr:colOff>
      <xdr:row>100</xdr:row>
      <xdr:rowOff>105773</xdr:rowOff>
    </xdr:to>
    <xdr:sp macro="" textlink="">
      <xdr:nvSpPr>
        <xdr:cNvPr id="945" name="楕円 944">
          <a:extLst>
            <a:ext uri="{FF2B5EF4-FFF2-40B4-BE49-F238E27FC236}">
              <a16:creationId xmlns:a16="http://schemas.microsoft.com/office/drawing/2014/main" id="{6B9E8EC4-D284-481D-AFDC-4F7DE05A050A}"/>
            </a:ext>
          </a:extLst>
        </xdr:cNvPr>
        <xdr:cNvSpPr/>
      </xdr:nvSpPr>
      <xdr:spPr>
        <a:xfrm>
          <a:off x="19494500" y="1714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19050</xdr:rowOff>
    </xdr:from>
    <xdr:to>
      <xdr:col>107</xdr:col>
      <xdr:colOff>50800</xdr:colOff>
      <xdr:row>100</xdr:row>
      <xdr:rowOff>54973</xdr:rowOff>
    </xdr:to>
    <xdr:cxnSp macro="">
      <xdr:nvCxnSpPr>
        <xdr:cNvPr id="946" name="直線コネクタ 945">
          <a:extLst>
            <a:ext uri="{FF2B5EF4-FFF2-40B4-BE49-F238E27FC236}">
              <a16:creationId xmlns:a16="http://schemas.microsoft.com/office/drawing/2014/main" id="{31D7794C-FB35-4E02-B755-FFDACA7238F2}"/>
            </a:ext>
          </a:extLst>
        </xdr:cNvPr>
        <xdr:cNvCxnSpPr/>
      </xdr:nvCxnSpPr>
      <xdr:spPr>
        <a:xfrm flipV="1">
          <a:off x="19545300" y="171640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13970</xdr:rowOff>
    </xdr:from>
    <xdr:to>
      <xdr:col>98</xdr:col>
      <xdr:colOff>38100</xdr:colOff>
      <xdr:row>101</xdr:row>
      <xdr:rowOff>115570</xdr:rowOff>
    </xdr:to>
    <xdr:sp macro="" textlink="">
      <xdr:nvSpPr>
        <xdr:cNvPr id="947" name="楕円 946">
          <a:extLst>
            <a:ext uri="{FF2B5EF4-FFF2-40B4-BE49-F238E27FC236}">
              <a16:creationId xmlns:a16="http://schemas.microsoft.com/office/drawing/2014/main" id="{FE824BDD-50B5-4F17-9E1E-EA5EA5C3B919}"/>
            </a:ext>
          </a:extLst>
        </xdr:cNvPr>
        <xdr:cNvSpPr/>
      </xdr:nvSpPr>
      <xdr:spPr>
        <a:xfrm>
          <a:off x="18605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54973</xdr:rowOff>
    </xdr:from>
    <xdr:to>
      <xdr:col>102</xdr:col>
      <xdr:colOff>114300</xdr:colOff>
      <xdr:row>101</xdr:row>
      <xdr:rowOff>64770</xdr:rowOff>
    </xdr:to>
    <xdr:cxnSp macro="">
      <xdr:nvCxnSpPr>
        <xdr:cNvPr id="948" name="直線コネクタ 947">
          <a:extLst>
            <a:ext uri="{FF2B5EF4-FFF2-40B4-BE49-F238E27FC236}">
              <a16:creationId xmlns:a16="http://schemas.microsoft.com/office/drawing/2014/main" id="{C52BB653-A674-404B-872B-9CEE1865F99E}"/>
            </a:ext>
          </a:extLst>
        </xdr:cNvPr>
        <xdr:cNvCxnSpPr/>
      </xdr:nvCxnSpPr>
      <xdr:spPr>
        <a:xfrm flipV="1">
          <a:off x="18656300" y="17199973"/>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100165</xdr:rowOff>
    </xdr:from>
    <xdr:ext cx="469744" cy="259045"/>
    <xdr:sp macro="" textlink="">
      <xdr:nvSpPr>
        <xdr:cNvPr id="949" name="n_1aveValue【庁舎】&#10;一人当たり面積">
          <a:extLst>
            <a:ext uri="{FF2B5EF4-FFF2-40B4-BE49-F238E27FC236}">
              <a16:creationId xmlns:a16="http://schemas.microsoft.com/office/drawing/2014/main" id="{A5556FCC-E4F0-44D2-BE83-2A719E555740}"/>
            </a:ext>
          </a:extLst>
        </xdr:cNvPr>
        <xdr:cNvSpPr txBox="1"/>
      </xdr:nvSpPr>
      <xdr:spPr>
        <a:xfrm>
          <a:off x="21075727" y="181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47914</xdr:rowOff>
    </xdr:from>
    <xdr:ext cx="469744" cy="259045"/>
    <xdr:sp macro="" textlink="">
      <xdr:nvSpPr>
        <xdr:cNvPr id="950" name="n_2aveValue【庁舎】&#10;一人当たり面積">
          <a:extLst>
            <a:ext uri="{FF2B5EF4-FFF2-40B4-BE49-F238E27FC236}">
              <a16:creationId xmlns:a16="http://schemas.microsoft.com/office/drawing/2014/main" id="{B519DC58-AF9B-4653-AD20-DB68E9FEFC08}"/>
            </a:ext>
          </a:extLst>
        </xdr:cNvPr>
        <xdr:cNvSpPr txBox="1"/>
      </xdr:nvSpPr>
      <xdr:spPr>
        <a:xfrm>
          <a:off x="20199427" y="1822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52813</xdr:rowOff>
    </xdr:from>
    <xdr:ext cx="469744" cy="259045"/>
    <xdr:sp macro="" textlink="">
      <xdr:nvSpPr>
        <xdr:cNvPr id="951" name="n_3aveValue【庁舎】&#10;一人当たり面積">
          <a:extLst>
            <a:ext uri="{FF2B5EF4-FFF2-40B4-BE49-F238E27FC236}">
              <a16:creationId xmlns:a16="http://schemas.microsoft.com/office/drawing/2014/main" id="{93D646B4-8260-4CE0-9BC4-BC7AAF6BA5BF}"/>
            </a:ext>
          </a:extLst>
        </xdr:cNvPr>
        <xdr:cNvSpPr txBox="1"/>
      </xdr:nvSpPr>
      <xdr:spPr>
        <a:xfrm>
          <a:off x="19310427" y="1822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31585</xdr:rowOff>
    </xdr:from>
    <xdr:ext cx="469744" cy="259045"/>
    <xdr:sp macro="" textlink="">
      <xdr:nvSpPr>
        <xdr:cNvPr id="952" name="n_4aveValue【庁舎】&#10;一人当たり面積">
          <a:extLst>
            <a:ext uri="{FF2B5EF4-FFF2-40B4-BE49-F238E27FC236}">
              <a16:creationId xmlns:a16="http://schemas.microsoft.com/office/drawing/2014/main" id="{47D9822B-090C-4DB6-A4C5-A5523257A8B2}"/>
            </a:ext>
          </a:extLst>
        </xdr:cNvPr>
        <xdr:cNvSpPr txBox="1"/>
      </xdr:nvSpPr>
      <xdr:spPr>
        <a:xfrm>
          <a:off x="18421427" y="1820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48821</xdr:rowOff>
    </xdr:from>
    <xdr:ext cx="469744" cy="259045"/>
    <xdr:sp macro="" textlink="">
      <xdr:nvSpPr>
        <xdr:cNvPr id="953" name="n_1mainValue【庁舎】&#10;一人当たり面積">
          <a:extLst>
            <a:ext uri="{FF2B5EF4-FFF2-40B4-BE49-F238E27FC236}">
              <a16:creationId xmlns:a16="http://schemas.microsoft.com/office/drawing/2014/main" id="{0D6AAAB5-6B12-4205-A6D8-4A69AAA9C668}"/>
            </a:ext>
          </a:extLst>
        </xdr:cNvPr>
        <xdr:cNvSpPr txBox="1"/>
      </xdr:nvSpPr>
      <xdr:spPr>
        <a:xfrm>
          <a:off x="21075727" y="1685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86377</xdr:rowOff>
    </xdr:from>
    <xdr:ext cx="469744" cy="259045"/>
    <xdr:sp macro="" textlink="">
      <xdr:nvSpPr>
        <xdr:cNvPr id="954" name="n_2mainValue【庁舎】&#10;一人当たり面積">
          <a:extLst>
            <a:ext uri="{FF2B5EF4-FFF2-40B4-BE49-F238E27FC236}">
              <a16:creationId xmlns:a16="http://schemas.microsoft.com/office/drawing/2014/main" id="{69D2476D-236D-4165-89B3-18BCB6AC6C9A}"/>
            </a:ext>
          </a:extLst>
        </xdr:cNvPr>
        <xdr:cNvSpPr txBox="1"/>
      </xdr:nvSpPr>
      <xdr:spPr>
        <a:xfrm>
          <a:off x="20199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122300</xdr:rowOff>
    </xdr:from>
    <xdr:ext cx="469744" cy="259045"/>
    <xdr:sp macro="" textlink="">
      <xdr:nvSpPr>
        <xdr:cNvPr id="955" name="n_3mainValue【庁舎】&#10;一人当たり面積">
          <a:extLst>
            <a:ext uri="{FF2B5EF4-FFF2-40B4-BE49-F238E27FC236}">
              <a16:creationId xmlns:a16="http://schemas.microsoft.com/office/drawing/2014/main" id="{DEC95A25-210B-4920-8079-B6A60C6AAD56}"/>
            </a:ext>
          </a:extLst>
        </xdr:cNvPr>
        <xdr:cNvSpPr txBox="1"/>
      </xdr:nvSpPr>
      <xdr:spPr>
        <a:xfrm>
          <a:off x="19310427" y="1692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132097</xdr:rowOff>
    </xdr:from>
    <xdr:ext cx="469744" cy="259045"/>
    <xdr:sp macro="" textlink="">
      <xdr:nvSpPr>
        <xdr:cNvPr id="956" name="n_4mainValue【庁舎】&#10;一人当たり面積">
          <a:extLst>
            <a:ext uri="{FF2B5EF4-FFF2-40B4-BE49-F238E27FC236}">
              <a16:creationId xmlns:a16="http://schemas.microsoft.com/office/drawing/2014/main" id="{C19ADDC7-20D5-456A-B37D-705F003037BA}"/>
            </a:ext>
          </a:extLst>
        </xdr:cNvPr>
        <xdr:cNvSpPr txBox="1"/>
      </xdr:nvSpPr>
      <xdr:spPr>
        <a:xfrm>
          <a:off x="184214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42943237-E104-430F-AB42-77081F0AFA6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83418359-9EF4-4E97-B857-AC288ADDBBA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B91F4C8A-319B-4FF1-A8D0-03044E73511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一般廃棄物処理施設について、</a:t>
          </a:r>
          <a:r>
            <a:rPr kumimoji="1" lang="en-US" altLang="ja-JP" sz="1300">
              <a:latin typeface="ＭＳ Ｐゴシック" panose="020B0600070205080204" pitchFamily="50" charset="-128"/>
              <a:ea typeface="ＭＳ Ｐゴシック" panose="020B0600070205080204" pitchFamily="50" charset="-128"/>
            </a:rPr>
            <a:t>1992</a:t>
          </a:r>
          <a:r>
            <a:rPr kumimoji="1" lang="ja-JP" altLang="en-US" sz="1300">
              <a:latin typeface="ＭＳ Ｐゴシック" panose="020B0600070205080204" pitchFamily="50" charset="-128"/>
              <a:ea typeface="ＭＳ Ｐゴシック" panose="020B0600070205080204" pitchFamily="50" charset="-128"/>
            </a:rPr>
            <a:t>年に供用開始した一部事務組合のクリーンセンターの老朽化が進んでおり、有形固定資産減価償却率は</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％近くなっている。今後、施設の大規模改修が予定されており、将来負担比率にも影響を及ぼすことから、一部事務組合と連携して対応していく必要がある。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体育館・プールについても、有形固定資産減価償却率が</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％となっており、かなり老朽化が進んでいることが分かる。体育館・プールについては小・中学校の施設も老朽化が進んでおり、今後の更新等に当たっては横断的に調整していかなければならない。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庁舎については、本庁舎を建て替え平成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旧庁舎を除却したことにより、類似団体内平均を下回っているが、一人当たり面積は類似団体内で一位であり福島県平均と比較してもかなり大きくなっている。これも、当町が４町村合併により広大な面積を有しており、円滑な行政サービスの提供のため旧村役場をそのまま総合支所として利用していることが大きな要因である。総合支所は築年数が</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年と老朽化が著しく、改修等が急務であるが、その財源等にも乏しく予算も膨大になることが想定される。公共施設等総合管理計画個別施設計画において総合支所はすべて維持の方向を示していることから、人口や職員数を踏まえた行政サービスの効率化を踏まえつつ、計画的な改修等が課題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14,517
14,446
886.47
14,284,973
13,867,958
403,793
8,571,437
16,975,738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全国平均を大きく上回る高齢化率に加え、人口減少が続いていることが大きく影響し、歳入に占める町税の割合は</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％と極めて低く、財政力指数は類似団体平均値を下回る状態が続いている。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今後も移住・定住の促進等の人口増加に繋がる取り組みと、農林業を中心とした地場産業の活性化や関係人口の増加による地域内経済循環の確立に取り組むことで税収増加を図り、財政基盤を強化していく。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60537</xdr:rowOff>
    </xdr:from>
    <xdr:to>
      <xdr:col>23</xdr:col>
      <xdr:colOff>133350</xdr:colOff>
      <xdr:row>44</xdr:row>
      <xdr:rowOff>60537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043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60537</xdr:rowOff>
    </xdr:from>
    <xdr:to>
      <xdr:col>19</xdr:col>
      <xdr:colOff>133350</xdr:colOff>
      <xdr:row>44</xdr:row>
      <xdr:rowOff>60537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60537</xdr:rowOff>
    </xdr:from>
    <xdr:to>
      <xdr:col>15</xdr:col>
      <xdr:colOff>82550</xdr:colOff>
      <xdr:row>44</xdr:row>
      <xdr:rowOff>60537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60537</xdr:rowOff>
    </xdr:from>
    <xdr:to>
      <xdr:col>11</xdr:col>
      <xdr:colOff>31750</xdr:colOff>
      <xdr:row>44</xdr:row>
      <xdr:rowOff>60537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9737</xdr:rowOff>
    </xdr:from>
    <xdr:to>
      <xdr:col>23</xdr:col>
      <xdr:colOff>184150</xdr:colOff>
      <xdr:row>44</xdr:row>
      <xdr:rowOff>111337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77064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4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9737</xdr:rowOff>
    </xdr:from>
    <xdr:to>
      <xdr:col>19</xdr:col>
      <xdr:colOff>184150</xdr:colOff>
      <xdr:row>44</xdr:row>
      <xdr:rowOff>111337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96114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3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9737</xdr:rowOff>
    </xdr:from>
    <xdr:to>
      <xdr:col>15</xdr:col>
      <xdr:colOff>133350</xdr:colOff>
      <xdr:row>44</xdr:row>
      <xdr:rowOff>111337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96114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9737</xdr:rowOff>
    </xdr:from>
    <xdr:to>
      <xdr:col>11</xdr:col>
      <xdr:colOff>82550</xdr:colOff>
      <xdr:row>44</xdr:row>
      <xdr:rowOff>111337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96114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9737</xdr:rowOff>
    </xdr:from>
    <xdr:to>
      <xdr:col>7</xdr:col>
      <xdr:colOff>31750</xdr:colOff>
      <xdr:row>44</xdr:row>
      <xdr:rowOff>111337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96114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人件費や維持補修費が増加となり経常経費が増加したが、普通交付税や臨時財政対策債などの経常一般財源が増加した影響が大きく、前年度から</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％改善され、</a:t>
          </a:r>
          <a:r>
            <a:rPr kumimoji="1" lang="en-US" altLang="ja-JP" sz="1300">
              <a:latin typeface="ＭＳ Ｐゴシック" panose="020B0600070205080204" pitchFamily="50" charset="-128"/>
              <a:ea typeface="ＭＳ Ｐゴシック" panose="020B0600070205080204" pitchFamily="50" charset="-128"/>
            </a:rPr>
            <a:t>86.6</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今後もこれまで以上に、公共施設管理計画に基づく施設の統廃合や会計年度任用職員を含めた職員の定員管理と、選択と集中による事務事業の見直しによる経常経費の抑制に取り組まなければならない。</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120045</xdr:rowOff>
    </xdr:from>
    <xdr:to>
      <xdr:col>23</xdr:col>
      <xdr:colOff>133350</xdr:colOff>
      <xdr:row>66</xdr:row>
      <xdr:rowOff>30843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921395"/>
          <a:ext cx="838200" cy="4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95449</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38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18445</xdr:rowOff>
    </xdr:from>
    <xdr:to>
      <xdr:col>19</xdr:col>
      <xdr:colOff>133350</xdr:colOff>
      <xdr:row>66</xdr:row>
      <xdr:rowOff>30843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162695"/>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35681</xdr:rowOff>
    </xdr:from>
    <xdr:to>
      <xdr:col>19</xdr:col>
      <xdr:colOff>184150</xdr:colOff>
      <xdr:row>64</xdr:row>
      <xdr:rowOff>137281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147458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7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18445</xdr:rowOff>
    </xdr:from>
    <xdr:to>
      <xdr:col>15</xdr:col>
      <xdr:colOff>82550</xdr:colOff>
      <xdr:row>66</xdr:row>
      <xdr:rowOff>88295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16269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35681</xdr:rowOff>
    </xdr:from>
    <xdr:to>
      <xdr:col>15</xdr:col>
      <xdr:colOff>133350</xdr:colOff>
      <xdr:row>64</xdr:row>
      <xdr:rowOff>137281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147458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133350</xdr:rowOff>
    </xdr:from>
    <xdr:to>
      <xdr:col>11</xdr:col>
      <xdr:colOff>31750</xdr:colOff>
      <xdr:row>66</xdr:row>
      <xdr:rowOff>88295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277600"/>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24191</xdr:rowOff>
    </xdr:from>
    <xdr:to>
      <xdr:col>11</xdr:col>
      <xdr:colOff>82550</xdr:colOff>
      <xdr:row>64</xdr:row>
      <xdr:rowOff>125791</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135968</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6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149678</xdr:rowOff>
    </xdr:from>
    <xdr:to>
      <xdr:col>7</xdr:col>
      <xdr:colOff>31750</xdr:colOff>
      <xdr:row>64</xdr:row>
      <xdr:rowOff>79828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90005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71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69245</xdr:rowOff>
    </xdr:from>
    <xdr:to>
      <xdr:col>23</xdr:col>
      <xdr:colOff>184150</xdr:colOff>
      <xdr:row>63</xdr:row>
      <xdr:rowOff>170845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7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41322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4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151493</xdr:rowOff>
    </xdr:from>
    <xdr:to>
      <xdr:col>19</xdr:col>
      <xdr:colOff>184150</xdr:colOff>
      <xdr:row>66</xdr:row>
      <xdr:rowOff>81643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2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66420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38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139095</xdr:rowOff>
    </xdr:from>
    <xdr:to>
      <xdr:col>15</xdr:col>
      <xdr:colOff>133350</xdr:colOff>
      <xdr:row>65</xdr:row>
      <xdr:rowOff>69245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1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54022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19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37495</xdr:rowOff>
    </xdr:from>
    <xdr:to>
      <xdr:col>11</xdr:col>
      <xdr:colOff>82550</xdr:colOff>
      <xdr:row>66</xdr:row>
      <xdr:rowOff>139095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35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123872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43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[331,040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本町は広大な面積の中に集落が点在する地理的条件により、総合支所をはじめとした類似の町有施設が町内に分散して立地しており、このことが類似団体平均を大きく上回る要因となっている。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人件費に関しては、本町は市並に会計年度任用職員が多く、</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％の増となっており、物件費に関しては新型コロナウイルスワクチン接種体制確保事業や新型コロナウイルス感染症対応地方創生臨時交付金事業が大きく、</a:t>
          </a:r>
          <a:r>
            <a:rPr kumimoji="1" lang="en-US" altLang="ja-JP" sz="1200">
              <a:latin typeface="ＭＳ Ｐゴシック" panose="020B0600070205080204" pitchFamily="50" charset="-128"/>
              <a:ea typeface="ＭＳ Ｐゴシック" panose="020B0600070205080204" pitchFamily="50" charset="-128"/>
            </a:rPr>
            <a:t>8.7</a:t>
          </a:r>
          <a:r>
            <a:rPr kumimoji="1" lang="ja-JP" altLang="en-US" sz="1200">
              <a:latin typeface="ＭＳ Ｐゴシック" panose="020B0600070205080204" pitchFamily="50" charset="-128"/>
              <a:ea typeface="ＭＳ Ｐゴシック" panose="020B0600070205080204" pitchFamily="50" charset="-128"/>
            </a:rPr>
            <a:t>％の増となった。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今後は、会計年度任用職員・再任用職員を含めた定員管理や事務事業の効率化により人件費・物件費等の抑制に努める。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23955</xdr:rowOff>
    </xdr:from>
    <xdr:to>
      <xdr:col>23</xdr:col>
      <xdr:colOff>133350</xdr:colOff>
      <xdr:row>84</xdr:row>
      <xdr:rowOff>137843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425755"/>
          <a:ext cx="838200" cy="11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11712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99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94728</xdr:rowOff>
    </xdr:from>
    <xdr:to>
      <xdr:col>19</xdr:col>
      <xdr:colOff>133350</xdr:colOff>
      <xdr:row>84</xdr:row>
      <xdr:rowOff>23955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325078"/>
          <a:ext cx="889000" cy="10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69829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785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65906</xdr:rowOff>
    </xdr:from>
    <xdr:to>
      <xdr:col>15</xdr:col>
      <xdr:colOff>82550</xdr:colOff>
      <xdr:row>83</xdr:row>
      <xdr:rowOff>94728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296256"/>
          <a:ext cx="889000" cy="2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47650</xdr:rowOff>
    </xdr:from>
    <xdr:to>
      <xdr:col>15</xdr:col>
      <xdr:colOff>133350</xdr:colOff>
      <xdr:row>81</xdr:row>
      <xdr:rowOff>149250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159427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65906</xdr:rowOff>
    </xdr:from>
    <xdr:to>
      <xdr:col>11</xdr:col>
      <xdr:colOff>31750</xdr:colOff>
      <xdr:row>83</xdr:row>
      <xdr:rowOff>67827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4296256"/>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25340</xdr:rowOff>
    </xdr:from>
    <xdr:to>
      <xdr:col>11</xdr:col>
      <xdr:colOff>82550</xdr:colOff>
      <xdr:row>81</xdr:row>
      <xdr:rowOff>126940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137117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68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20931</xdr:rowOff>
    </xdr:from>
    <xdr:to>
      <xdr:col>7</xdr:col>
      <xdr:colOff>31750</xdr:colOff>
      <xdr:row>81</xdr:row>
      <xdr:rowOff>122531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132708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7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87043</xdr:rowOff>
    </xdr:from>
    <xdr:to>
      <xdr:col>23</xdr:col>
      <xdr:colOff>184150</xdr:colOff>
      <xdr:row>85</xdr:row>
      <xdr:rowOff>17193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48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59120</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46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144605</xdr:rowOff>
    </xdr:from>
    <xdr:to>
      <xdr:col>19</xdr:col>
      <xdr:colOff>184150</xdr:colOff>
      <xdr:row>84</xdr:row>
      <xdr:rowOff>74755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3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59532</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461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43928</xdr:rowOff>
    </xdr:from>
    <xdr:to>
      <xdr:col>15</xdr:col>
      <xdr:colOff>133350</xdr:colOff>
      <xdr:row>83</xdr:row>
      <xdr:rowOff>145528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27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130305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36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15106</xdr:rowOff>
    </xdr:from>
    <xdr:to>
      <xdr:col>11</xdr:col>
      <xdr:colOff>82550</xdr:colOff>
      <xdr:row>83</xdr:row>
      <xdr:rowOff>116706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24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101483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33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17027</xdr:rowOff>
    </xdr:from>
    <xdr:to>
      <xdr:col>7</xdr:col>
      <xdr:colOff>31750</xdr:colOff>
      <xdr:row>83</xdr:row>
      <xdr:rowOff>118627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2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103404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33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類似団体の中でほぼ平均値となっており、今後も町の財政状況等を勘案し給与構造の見直しを検討していく。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58561</xdr:rowOff>
    </xdr:from>
    <xdr:to>
      <xdr:col>81</xdr:col>
      <xdr:colOff>44450</xdr:colOff>
      <xdr:row>85</xdr:row>
      <xdr:rowOff>58561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6318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46866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20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58561</xdr:rowOff>
    </xdr:from>
    <xdr:to>
      <xdr:col>77</xdr:col>
      <xdr:colOff>44450</xdr:colOff>
      <xdr:row>85</xdr:row>
      <xdr:rowOff>112184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63181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112184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6452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85372</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6452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24288</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7761</xdr:rowOff>
    </xdr:from>
    <xdr:to>
      <xdr:col>77</xdr:col>
      <xdr:colOff>95250</xdr:colOff>
      <xdr:row>85</xdr:row>
      <xdr:rowOff>109361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本町は広大な面積の中に集落が点在する地理的条件により、総合支所をはじめとした類似の町有施設が町内に分散して立地しており、このことが類似団体平均の約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倍となっている要因である。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再任用職員の増加により職員が増加傾向であることと、市並に会計年度任用職員が多いことから、定員管理や組織改編等の抜本的改革の実施を検討する。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16389</xdr:rowOff>
    </xdr:from>
    <xdr:to>
      <xdr:col>81</xdr:col>
      <xdr:colOff>44450</xdr:colOff>
      <xdr:row>64</xdr:row>
      <xdr:rowOff>68096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989189"/>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123268</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238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168305</xdr:rowOff>
    </xdr:from>
    <xdr:to>
      <xdr:col>77</xdr:col>
      <xdr:colOff>44450</xdr:colOff>
      <xdr:row>64</xdr:row>
      <xdr:rowOff>16389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969655"/>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13745</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12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113151</xdr:rowOff>
    </xdr:from>
    <xdr:to>
      <xdr:col>72</xdr:col>
      <xdr:colOff>203200</xdr:colOff>
      <xdr:row>63</xdr:row>
      <xdr:rowOff>168305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914501"/>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17114</xdr:rowOff>
    </xdr:from>
    <xdr:to>
      <xdr:col>73</xdr:col>
      <xdr:colOff>44450</xdr:colOff>
      <xdr:row>60</xdr:row>
      <xdr:rowOff>118714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3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128891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07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71786</xdr:rowOff>
    </xdr:from>
    <xdr:to>
      <xdr:col>68</xdr:col>
      <xdr:colOff>152400</xdr:colOff>
      <xdr:row>63</xdr:row>
      <xdr:rowOff>113151</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873136"/>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1028</xdr:rowOff>
    </xdr:from>
    <xdr:to>
      <xdr:col>68</xdr:col>
      <xdr:colOff>203200</xdr:colOff>
      <xdr:row>60</xdr:row>
      <xdr:rowOff>102628</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28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112805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05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158690</xdr:rowOff>
    </xdr:from>
    <xdr:to>
      <xdr:col>64</xdr:col>
      <xdr:colOff>152400</xdr:colOff>
      <xdr:row>60</xdr:row>
      <xdr:rowOff>88840</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2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99017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0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17296</xdr:rowOff>
    </xdr:from>
    <xdr:to>
      <xdr:col>81</xdr:col>
      <xdr:colOff>95250</xdr:colOff>
      <xdr:row>64</xdr:row>
      <xdr:rowOff>118896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99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160823</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96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137039</xdr:rowOff>
    </xdr:from>
    <xdr:to>
      <xdr:col>77</xdr:col>
      <xdr:colOff>95250</xdr:colOff>
      <xdr:row>64</xdr:row>
      <xdr:rowOff>67189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93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51966</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1024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117505</xdr:rowOff>
    </xdr:from>
    <xdr:to>
      <xdr:col>73</xdr:col>
      <xdr:colOff>44450</xdr:colOff>
      <xdr:row>64</xdr:row>
      <xdr:rowOff>47655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9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32432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100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62351</xdr:rowOff>
    </xdr:from>
    <xdr:to>
      <xdr:col>68</xdr:col>
      <xdr:colOff>203200</xdr:colOff>
      <xdr:row>63</xdr:row>
      <xdr:rowOff>163951</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86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148728</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950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20986</xdr:rowOff>
    </xdr:from>
    <xdr:to>
      <xdr:col>64</xdr:col>
      <xdr:colOff>152400</xdr:colOff>
      <xdr:row>63</xdr:row>
      <xdr:rowOff>122586</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82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107363</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090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算定に係る分母について、普通交付税額及び臨時財政対策債発行可能額が増額したものの、分子において、元利償還金に充当する特定財源のうち、公営住宅使用料の額が公営住宅建設事業債償還額の減少となるなど、控除額が減少したことから、単年度</a:t>
          </a:r>
          <a:r>
            <a:rPr kumimoji="1" lang="en-US" altLang="ja-JP" sz="1300">
              <a:latin typeface="ＭＳ Ｐゴシック" panose="020B0600070205080204" pitchFamily="50" charset="-128"/>
              <a:ea typeface="ＭＳ Ｐゴシック" panose="020B0600070205080204" pitchFamily="50" charset="-128"/>
            </a:rPr>
            <a:t>6.21580</a:t>
          </a:r>
          <a:r>
            <a:rPr kumimoji="1" lang="ja-JP" altLang="en-US" sz="1300">
              <a:latin typeface="ＭＳ Ｐゴシック" panose="020B0600070205080204" pitchFamily="50" charset="-128"/>
              <a:ea typeface="ＭＳ Ｐゴシック" panose="020B0600070205080204" pitchFamily="50" charset="-128"/>
            </a:rPr>
            <a:t>％（対前年度比</a:t>
          </a:r>
          <a:r>
            <a:rPr kumimoji="1" lang="en-US" altLang="ja-JP" sz="1300">
              <a:latin typeface="ＭＳ Ｐゴシック" panose="020B0600070205080204" pitchFamily="50" charset="-128"/>
              <a:ea typeface="ＭＳ Ｐゴシック" panose="020B0600070205080204" pitchFamily="50" charset="-128"/>
            </a:rPr>
            <a:t>+0.18612</a:t>
          </a:r>
          <a:r>
            <a:rPr kumimoji="1" lang="ja-JP" altLang="en-US" sz="1300">
              <a:latin typeface="ＭＳ Ｐゴシック" panose="020B0600070205080204" pitchFamily="50" charset="-128"/>
              <a:ea typeface="ＭＳ Ｐゴシック" panose="020B0600070205080204" pitchFamily="50" charset="-128"/>
            </a:rPr>
            <a:t>）、３カ年平均</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％（対前年度比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99906</xdr:rowOff>
    </xdr:from>
    <xdr:to>
      <xdr:col>81</xdr:col>
      <xdr:colOff>44450</xdr:colOff>
      <xdr:row>38</xdr:row>
      <xdr:rowOff>132080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61500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74947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91863</xdr:rowOff>
    </xdr:from>
    <xdr:to>
      <xdr:col>77</xdr:col>
      <xdr:colOff>44450</xdr:colOff>
      <xdr:row>38</xdr:row>
      <xdr:rowOff>99906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66069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83820</xdr:rowOff>
    </xdr:from>
    <xdr:to>
      <xdr:col>72</xdr:col>
      <xdr:colOff>203200</xdr:colOff>
      <xdr:row>38</xdr:row>
      <xdr:rowOff>91863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65989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66057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83820</xdr:rowOff>
    </xdr:from>
    <xdr:to>
      <xdr:col>68</xdr:col>
      <xdr:colOff>152400</xdr:colOff>
      <xdr:row>38</xdr:row>
      <xdr:rowOff>91863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65989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159173</xdr:rowOff>
    </xdr:from>
    <xdr:to>
      <xdr:col>68</xdr:col>
      <xdr:colOff>203200</xdr:colOff>
      <xdr:row>40</xdr:row>
      <xdr:rowOff>89323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74100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159173</xdr:rowOff>
    </xdr:from>
    <xdr:to>
      <xdr:col>64</xdr:col>
      <xdr:colOff>152400</xdr:colOff>
      <xdr:row>40</xdr:row>
      <xdr:rowOff>89323</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74100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97807</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49106</xdr:rowOff>
    </xdr:from>
    <xdr:to>
      <xdr:col>77</xdr:col>
      <xdr:colOff>95250</xdr:colOff>
      <xdr:row>38</xdr:row>
      <xdr:rowOff>150706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160884</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33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41063</xdr:rowOff>
    </xdr:from>
    <xdr:to>
      <xdr:col>73</xdr:col>
      <xdr:colOff>44450</xdr:colOff>
      <xdr:row>38</xdr:row>
      <xdr:rowOff>142663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152840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33020</xdr:rowOff>
    </xdr:from>
    <xdr:to>
      <xdr:col>68</xdr:col>
      <xdr:colOff>203200</xdr:colOff>
      <xdr:row>38</xdr:row>
      <xdr:rowOff>134620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144797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41063</xdr:rowOff>
    </xdr:from>
    <xdr:to>
      <xdr:col>64</xdr:col>
      <xdr:colOff>152400</xdr:colOff>
      <xdr:row>38</xdr:row>
      <xdr:rowOff>142663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152840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の老朽化による施設修繕や、整備等に多額の資金を投入したことによる地方債残高の増加などが原因で増加傾向にあるものの、令和３年度は地方債充当事業実施計画に基づき、発行を最小限にとどめることがで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普通交付税が減少する一方で、施設の老朽化による施設修繕や整備等の起債事業がより一層増加すると想定されるため、公共施設等総合管理計画個別施設計画に基づく施設マネジメントと、地方債の計画的な発行により健全な状態を維持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102265</xdr:rowOff>
    </xdr:from>
    <xdr:to>
      <xdr:col>81</xdr:col>
      <xdr:colOff>44450</xdr:colOff>
      <xdr:row>15</xdr:row>
      <xdr:rowOff>114905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674015"/>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147760</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205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114905</xdr:rowOff>
    </xdr:from>
    <xdr:to>
      <xdr:col>77</xdr:col>
      <xdr:colOff>44450</xdr:colOff>
      <xdr:row>15</xdr:row>
      <xdr:rowOff>121799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268665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28726</xdr:rowOff>
    </xdr:from>
    <xdr:to>
      <xdr:col>72</xdr:col>
      <xdr:colOff>203200</xdr:colOff>
      <xdr:row>15</xdr:row>
      <xdr:rowOff>121799</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4401800" y="2600476"/>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98576</xdr:rowOff>
    </xdr:from>
    <xdr:to>
      <xdr:col>73</xdr:col>
      <xdr:colOff>44450</xdr:colOff>
      <xdr:row>16</xdr:row>
      <xdr:rowOff>28726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67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13503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75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9192</xdr:rowOff>
    </xdr:from>
    <xdr:to>
      <xdr:col>68</xdr:col>
      <xdr:colOff>152400</xdr:colOff>
      <xdr:row>15</xdr:row>
      <xdr:rowOff>28726</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a:off x="13512800" y="2580942"/>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133048</xdr:rowOff>
    </xdr:from>
    <xdr:to>
      <xdr:col>68</xdr:col>
      <xdr:colOff>203200</xdr:colOff>
      <xdr:row>16</xdr:row>
      <xdr:rowOff>63198</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47975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7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159476</xdr:rowOff>
    </xdr:from>
    <xdr:to>
      <xdr:col>64</xdr:col>
      <xdr:colOff>152400</xdr:colOff>
      <xdr:row>16</xdr:row>
      <xdr:rowOff>89626</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74403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51465</xdr:rowOff>
    </xdr:from>
    <xdr:to>
      <xdr:col>81</xdr:col>
      <xdr:colOff>95250</xdr:colOff>
      <xdr:row>15</xdr:row>
      <xdr:rowOff>153065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62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23542</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59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64105</xdr:rowOff>
    </xdr:from>
    <xdr:to>
      <xdr:col>77</xdr:col>
      <xdr:colOff>95250</xdr:colOff>
      <xdr:row>15</xdr:row>
      <xdr:rowOff>165705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63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150482</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722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70999</xdr:rowOff>
    </xdr:from>
    <xdr:to>
      <xdr:col>73</xdr:col>
      <xdr:colOff>44450</xdr:colOff>
      <xdr:row>16</xdr:row>
      <xdr:rowOff>1149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64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11326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41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149376</xdr:rowOff>
    </xdr:from>
    <xdr:to>
      <xdr:col>68</xdr:col>
      <xdr:colOff>203200</xdr:colOff>
      <xdr:row>15</xdr:row>
      <xdr:rowOff>79526</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54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89703</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31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129842</xdr:rowOff>
    </xdr:from>
    <xdr:to>
      <xdr:col>64</xdr:col>
      <xdr:colOff>152400</xdr:colOff>
      <xdr:row>15</xdr:row>
      <xdr:rowOff>59992</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53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70169</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299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127773</xdr:colOff>
      <xdr:row>26</xdr:row>
      <xdr:rowOff>23231</xdr:rowOff>
    </xdr:from>
    <xdr:ext cx="9099176" cy="650488"/>
    <xdr:sp macro="" textlink="">
      <xdr:nvSpPr>
        <xdr:cNvPr id="480" name="テキスト ボックス 479">
          <a:extLst>
            <a:ext uri="{FF2B5EF4-FFF2-40B4-BE49-F238E27FC236}">
              <a16:creationId xmlns:a16="http://schemas.microsoft.com/office/drawing/2014/main" id="{CB3CE90E-FB9B-4FE7-8B79-6C6C87FFA268}"/>
            </a:ext>
          </a:extLst>
        </xdr:cNvPr>
        <xdr:cNvSpPr txBox="1"/>
      </xdr:nvSpPr>
      <xdr:spPr>
        <a:xfrm>
          <a:off x="755029" y="4553414"/>
          <a:ext cx="9099176" cy="650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14,517
14,446
886.47
14,284,973
13,867,958
403,793
8,571,437
16,975,738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再任用職員の増加と、市並に多い会計年度任用職員の雇用が財政を圧迫している。今後は定員管理や組織改編等の抜本的改革の実施を検討していく。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88138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6778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37</xdr:row>
      <xdr:rowOff>88138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1291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89425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37</xdr:row>
      <xdr:rowOff>42418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129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159004</xdr:rowOff>
    </xdr:from>
    <xdr:to>
      <xdr:col>11</xdr:col>
      <xdr:colOff>9525</xdr:colOff>
      <xdr:row>37</xdr:row>
      <xdr:rowOff>42418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312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9906</xdr:rowOff>
    </xdr:from>
    <xdr:to>
      <xdr:col>11</xdr:col>
      <xdr:colOff>60325</xdr:colOff>
      <xdr:row>37</xdr:row>
      <xdr:rowOff>111506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87139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161307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37338</xdr:rowOff>
    </xdr:from>
    <xdr:to>
      <xdr:col>20</xdr:col>
      <xdr:colOff>38100</xdr:colOff>
      <xdr:row>37</xdr:row>
      <xdr:rowOff>138938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89916</xdr:rowOff>
    </xdr:from>
    <xdr:to>
      <xdr:col>15</xdr:col>
      <xdr:colOff>149225</xdr:colOff>
      <xdr:row>37</xdr:row>
      <xdr:rowOff>20066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163068</xdr:rowOff>
    </xdr:from>
    <xdr:to>
      <xdr:col>11</xdr:col>
      <xdr:colOff>60325</xdr:colOff>
      <xdr:row>37</xdr:row>
      <xdr:rowOff>93218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庁舎の設備にかかる点検委託料や光熱水費が増大し、類似団体平均を上回っている。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引き続き内部管理経費の圧縮に努めるとともに、事業の優先度に基づく予算配分を進める。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2618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138447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36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641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115570</xdr:rowOff>
    </xdr:from>
    <xdr:to>
      <xdr:col>73</xdr:col>
      <xdr:colOff>180975</xdr:colOff>
      <xdr:row>15</xdr:row>
      <xdr:rowOff>115570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687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1905</xdr:rowOff>
    </xdr:from>
    <xdr:to>
      <xdr:col>74</xdr:col>
      <xdr:colOff>31750</xdr:colOff>
      <xdr:row>15</xdr:row>
      <xdr:rowOff>103505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7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113682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34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86995</xdr:rowOff>
    </xdr:from>
    <xdr:to>
      <xdr:col>69</xdr:col>
      <xdr:colOff>92075</xdr:colOff>
      <xdr:row>15</xdr:row>
      <xdr:rowOff>115570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6587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xdr:rowOff>
    </xdr:from>
    <xdr:to>
      <xdr:col>69</xdr:col>
      <xdr:colOff>142875</xdr:colOff>
      <xdr:row>15</xdr:row>
      <xdr:rowOff>109220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119397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34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139717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54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105427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64770</xdr:rowOff>
    </xdr:from>
    <xdr:to>
      <xdr:col>74</xdr:col>
      <xdr:colOff>31750</xdr:colOff>
      <xdr:row>15</xdr:row>
      <xdr:rowOff>166370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151147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64770</xdr:rowOff>
    </xdr:from>
    <xdr:to>
      <xdr:col>69</xdr:col>
      <xdr:colOff>142875</xdr:colOff>
      <xdr:row>15</xdr:row>
      <xdr:rowOff>166370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151147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122572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現在は類似団体平均を下回っているが、高齢化等の自然増により、今後の財政を圧迫する要因であるため、動向を注視していく。</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347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55</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404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461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86377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95250</xdr:rowOff>
    </xdr:from>
    <xdr:to>
      <xdr:col>20</xdr:col>
      <xdr:colOff>38100</xdr:colOff>
      <xdr:row>55</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35577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豪雪による除雪経費の増加、施設の老朽化等により維持補修費が増加傾向にあるため、固定資産台帳なども活用しながら、公共施設総合管理計画個別施設計画に基づき施設の統廃合を進め、維持補修費の圧縮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7257</xdr:rowOff>
    </xdr:from>
    <xdr:to>
      <xdr:col>82</xdr:col>
      <xdr:colOff>107950</xdr:colOff>
      <xdr:row>58</xdr:row>
      <xdr:rowOff>50800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9513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58</xdr:row>
      <xdr:rowOff>50800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766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124278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7663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138793</xdr:rowOff>
    </xdr:from>
    <xdr:to>
      <xdr:col>74</xdr:col>
      <xdr:colOff>31750</xdr:colOff>
      <xdr:row>58</xdr:row>
      <xdr:rowOff>68943</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1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53720</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124278</xdr:rowOff>
    </xdr:from>
    <xdr:to>
      <xdr:col>69</xdr:col>
      <xdr:colOff>92075</xdr:colOff>
      <xdr:row>58</xdr:row>
      <xdr:rowOff>18143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896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21772</xdr:rowOff>
    </xdr:from>
    <xdr:to>
      <xdr:col>69</xdr:col>
      <xdr:colOff>142875</xdr:colOff>
      <xdr:row>58</xdr:row>
      <xdr:rowOff>123372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6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108149</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43543</xdr:rowOff>
    </xdr:from>
    <xdr:to>
      <xdr:col>65</xdr:col>
      <xdr:colOff>53975</xdr:colOff>
      <xdr:row>58</xdr:row>
      <xdr:rowOff>145143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129920</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127907</xdr:rowOff>
    </xdr:from>
    <xdr:to>
      <xdr:col>82</xdr:col>
      <xdr:colOff>158750</xdr:colOff>
      <xdr:row>58</xdr:row>
      <xdr:rowOff>58057</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99984</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87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114300</xdr:rowOff>
    </xdr:from>
    <xdr:to>
      <xdr:col>74</xdr:col>
      <xdr:colOff>31750</xdr:colOff>
      <xdr:row>57</xdr:row>
      <xdr:rowOff>44450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73478</xdr:rowOff>
    </xdr:from>
    <xdr:to>
      <xdr:col>69</xdr:col>
      <xdr:colOff>142875</xdr:colOff>
      <xdr:row>58</xdr:row>
      <xdr:rowOff>3628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13805</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138793</xdr:rowOff>
    </xdr:from>
    <xdr:to>
      <xdr:col>65</xdr:col>
      <xdr:colOff>53975</xdr:colOff>
      <xdr:row>58</xdr:row>
      <xdr:rowOff>68943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79120</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68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一部事務組合への負担金や町独自の補助金が増加していることから、内部管理経費の圧縮に努めるとともに、事業の優先度に基づく予算配分を進める。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37</xdr:row>
      <xdr:rowOff>4536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27634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37210</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37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162923</xdr:rowOff>
    </xdr:from>
    <xdr:to>
      <xdr:col>78</xdr:col>
      <xdr:colOff>69850</xdr:colOff>
      <xdr:row>37</xdr:row>
      <xdr:rowOff>4536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33512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162923</xdr:rowOff>
    </xdr:from>
    <xdr:to>
      <xdr:col>73</xdr:col>
      <xdr:colOff>180975</xdr:colOff>
      <xdr:row>36</xdr:row>
      <xdr:rowOff>169454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3351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1089</xdr:rowOff>
    </xdr:from>
    <xdr:to>
      <xdr:col>74</xdr:col>
      <xdr:colOff>31750</xdr:colOff>
      <xdr:row>36</xdr:row>
      <xdr:rowOff>102689</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7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112866</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59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169454</xdr:rowOff>
    </xdr:from>
    <xdr:to>
      <xdr:col>69</xdr:col>
      <xdr:colOff>92075</xdr:colOff>
      <xdr:row>37</xdr:row>
      <xdr:rowOff>24130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3416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126819</xdr:rowOff>
    </xdr:from>
    <xdr:to>
      <xdr:col>65</xdr:col>
      <xdr:colOff>53975</xdr:colOff>
      <xdr:row>36</xdr:row>
      <xdr:rowOff>56969</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67146</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89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25417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125186</xdr:rowOff>
    </xdr:from>
    <xdr:to>
      <xdr:col>78</xdr:col>
      <xdr:colOff>120650</xdr:colOff>
      <xdr:row>37</xdr:row>
      <xdr:rowOff>55336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40113</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38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112123</xdr:rowOff>
    </xdr:from>
    <xdr:to>
      <xdr:col>74</xdr:col>
      <xdr:colOff>31750</xdr:colOff>
      <xdr:row>37</xdr:row>
      <xdr:rowOff>42273</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27050</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37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118654</xdr:rowOff>
    </xdr:from>
    <xdr:to>
      <xdr:col>69</xdr:col>
      <xdr:colOff>142875</xdr:colOff>
      <xdr:row>37</xdr:row>
      <xdr:rowOff>48804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33581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37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地方債発行額の抑制により改善に努めているが、大規模事業実施のため多額の地方債を発行した令和元年度、令和２年度の据置期間が終了することから、今後償還額が増大する。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類似団体平均と比較すると上回る状態が続いているため、地方債充当事業実施計画に基づき事業の平準化を図りながら公債費の圧縮を図り、将来負担の減少に努める。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21844</xdr:rowOff>
    </xdr:from>
    <xdr:to>
      <xdr:col>24</xdr:col>
      <xdr:colOff>25400</xdr:colOff>
      <xdr:row>78</xdr:row>
      <xdr:rowOff>58420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3949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78</xdr:row>
      <xdr:rowOff>90424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4315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76708</xdr:rowOff>
    </xdr:from>
    <xdr:to>
      <xdr:col>15</xdr:col>
      <xdr:colOff>98425</xdr:colOff>
      <xdr:row>78</xdr:row>
      <xdr:rowOff>90424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4498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53848</xdr:rowOff>
    </xdr:from>
    <xdr:to>
      <xdr:col>11</xdr:col>
      <xdr:colOff>9525</xdr:colOff>
      <xdr:row>78</xdr:row>
      <xdr:rowOff>76708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4269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23385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78487</xdr:rowOff>
    </xdr:from>
    <xdr:to>
      <xdr:col>6</xdr:col>
      <xdr:colOff>171450</xdr:colOff>
      <xdr:row>78</xdr:row>
      <xdr:rowOff>8637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18814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142494</xdr:rowOff>
    </xdr:from>
    <xdr:to>
      <xdr:col>24</xdr:col>
      <xdr:colOff>76200</xdr:colOff>
      <xdr:row>78</xdr:row>
      <xdr:rowOff>72644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114571</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93997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39624</xdr:rowOff>
    </xdr:from>
    <xdr:to>
      <xdr:col>15</xdr:col>
      <xdr:colOff>149225</xdr:colOff>
      <xdr:row>78</xdr:row>
      <xdr:rowOff>141224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126001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25908</xdr:rowOff>
    </xdr:from>
    <xdr:to>
      <xdr:col>11</xdr:col>
      <xdr:colOff>60325</xdr:colOff>
      <xdr:row>78</xdr:row>
      <xdr:rowOff>127508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xdr:rowOff>
    </xdr:from>
    <xdr:to>
      <xdr:col>6</xdr:col>
      <xdr:colOff>171450</xdr:colOff>
      <xdr:row>78</xdr:row>
      <xdr:rowOff>104648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89425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引き続き適正な定員管理や組織改編等を視野に入れた人件費削減を図るとともに、計画的な施設修繕と更新、統廃合を進めることで経常経費の圧縮を図る。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133858</xdr:rowOff>
    </xdr:from>
    <xdr:to>
      <xdr:col>82</xdr:col>
      <xdr:colOff>107950</xdr:colOff>
      <xdr:row>76</xdr:row>
      <xdr:rowOff>94996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99260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59707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76</xdr:row>
      <xdr:rowOff>94996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020039"/>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99568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020039"/>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25908</xdr:rowOff>
    </xdr:from>
    <xdr:to>
      <xdr:col>74</xdr:col>
      <xdr:colOff>31750</xdr:colOff>
      <xdr:row>76</xdr:row>
      <xdr:rowOff>127508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112285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72137</xdr:rowOff>
    </xdr:from>
    <xdr:to>
      <xdr:col>69</xdr:col>
      <xdr:colOff>92075</xdr:colOff>
      <xdr:row>76</xdr:row>
      <xdr:rowOff>99568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1023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21337</xdr:rowOff>
    </xdr:from>
    <xdr:to>
      <xdr:col>69</xdr:col>
      <xdr:colOff>142875</xdr:colOff>
      <xdr:row>76</xdr:row>
      <xdr:rowOff>122937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83058</xdr:rowOff>
    </xdr:from>
    <xdr:to>
      <xdr:col>82</xdr:col>
      <xdr:colOff>158750</xdr:colOff>
      <xdr:row>76</xdr:row>
      <xdr:rowOff>13208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99585</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78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44196</xdr:rowOff>
    </xdr:from>
    <xdr:to>
      <xdr:col>78</xdr:col>
      <xdr:colOff>120650</xdr:colOff>
      <xdr:row>76</xdr:row>
      <xdr:rowOff>145796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48768</xdr:rowOff>
    </xdr:from>
    <xdr:to>
      <xdr:col>69</xdr:col>
      <xdr:colOff>142875</xdr:colOff>
      <xdr:row>76</xdr:row>
      <xdr:rowOff>150368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135145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107714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137249</xdr:rowOff>
    </xdr:from>
    <xdr:to>
      <xdr:col>29</xdr:col>
      <xdr:colOff>127000</xdr:colOff>
      <xdr:row>15</xdr:row>
      <xdr:rowOff>90576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85174"/>
          <a:ext cx="647700" cy="124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164132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36726</xdr:rowOff>
    </xdr:from>
    <xdr:to>
      <xdr:col>26</xdr:col>
      <xdr:colOff>50800</xdr:colOff>
      <xdr:row>15</xdr:row>
      <xdr:rowOff>90576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656101"/>
          <a:ext cx="698500" cy="53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143321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0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36726</xdr:rowOff>
    </xdr:from>
    <xdr:to>
      <xdr:col>22</xdr:col>
      <xdr:colOff>114300</xdr:colOff>
      <xdr:row>15</xdr:row>
      <xdr:rowOff>124257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56101"/>
          <a:ext cx="698500" cy="87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138859</xdr:rowOff>
    </xdr:from>
    <xdr:to>
      <xdr:col>22</xdr:col>
      <xdr:colOff>165100</xdr:colOff>
      <xdr:row>18</xdr:row>
      <xdr:rowOff>69009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01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53786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8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114503</xdr:rowOff>
    </xdr:from>
    <xdr:to>
      <xdr:col>18</xdr:col>
      <xdr:colOff>177800</xdr:colOff>
      <xdr:row>15</xdr:row>
      <xdr:rowOff>124257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733878"/>
          <a:ext cx="698500" cy="9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142928</xdr:rowOff>
    </xdr:from>
    <xdr:to>
      <xdr:col>19</xdr:col>
      <xdr:colOff>38100</xdr:colOff>
      <xdr:row>18</xdr:row>
      <xdr:rowOff>73078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05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57855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9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140657</xdr:rowOff>
    </xdr:from>
    <xdr:to>
      <xdr:col>15</xdr:col>
      <xdr:colOff>101600</xdr:colOff>
      <xdr:row>18</xdr:row>
      <xdr:rowOff>70807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0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55585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8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86449</xdr:rowOff>
    </xdr:from>
    <xdr:to>
      <xdr:col>29</xdr:col>
      <xdr:colOff>177800</xdr:colOff>
      <xdr:row>15</xdr:row>
      <xdr:rowOff>16599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34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102976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79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39776</xdr:rowOff>
    </xdr:from>
    <xdr:to>
      <xdr:col>26</xdr:col>
      <xdr:colOff>101600</xdr:colOff>
      <xdr:row>15</xdr:row>
      <xdr:rowOff>141376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59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151553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28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157376</xdr:rowOff>
    </xdr:from>
    <xdr:to>
      <xdr:col>22</xdr:col>
      <xdr:colOff>165100</xdr:colOff>
      <xdr:row>15</xdr:row>
      <xdr:rowOff>87526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05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97703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7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73457</xdr:rowOff>
    </xdr:from>
    <xdr:to>
      <xdr:col>19</xdr:col>
      <xdr:colOff>38100</xdr:colOff>
      <xdr:row>16</xdr:row>
      <xdr:rowOff>3607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92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13784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6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63703</xdr:rowOff>
    </xdr:from>
    <xdr:to>
      <xdr:col>15</xdr:col>
      <xdr:colOff>101600</xdr:colOff>
      <xdr:row>15</xdr:row>
      <xdr:rowOff>165303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83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4030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51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23082</xdr:rowOff>
    </xdr:from>
    <xdr:to>
      <xdr:col>29</xdr:col>
      <xdr:colOff>127000</xdr:colOff>
      <xdr:row>36</xdr:row>
      <xdr:rowOff>82442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976332"/>
          <a:ext cx="647700" cy="59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7859</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611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82442</xdr:rowOff>
    </xdr:from>
    <xdr:to>
      <xdr:col>26</xdr:col>
      <xdr:colOff>50800</xdr:colOff>
      <xdr:row>36</xdr:row>
      <xdr:rowOff>160624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035692"/>
          <a:ext cx="698500" cy="78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157357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10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160624</xdr:rowOff>
    </xdr:from>
    <xdr:to>
      <xdr:col>22</xdr:col>
      <xdr:colOff>114300</xdr:colOff>
      <xdr:row>37</xdr:row>
      <xdr:rowOff>28949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13874"/>
          <a:ext cx="698500" cy="39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116967</xdr:rowOff>
    </xdr:from>
    <xdr:to>
      <xdr:col>22</xdr:col>
      <xdr:colOff>165100</xdr:colOff>
      <xdr:row>37</xdr:row>
      <xdr:rowOff>47117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702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31894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5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155022</xdr:rowOff>
    </xdr:from>
    <xdr:to>
      <xdr:col>18</xdr:col>
      <xdr:colOff>177800</xdr:colOff>
      <xdr:row>37</xdr:row>
      <xdr:rowOff>28949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08272"/>
          <a:ext cx="698500" cy="45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93611</xdr:rowOff>
    </xdr:from>
    <xdr:to>
      <xdr:col>19</xdr:col>
      <xdr:colOff>38100</xdr:colOff>
      <xdr:row>37</xdr:row>
      <xdr:rowOff>23761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468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205388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92335</xdr:rowOff>
    </xdr:from>
    <xdr:to>
      <xdr:col>15</xdr:col>
      <xdr:colOff>101600</xdr:colOff>
      <xdr:row>37</xdr:row>
      <xdr:rowOff>22485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45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204112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1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315182</xdr:rowOff>
    </xdr:from>
    <xdr:to>
      <xdr:col>29</xdr:col>
      <xdr:colOff>177800</xdr:colOff>
      <xdr:row>36</xdr:row>
      <xdr:rowOff>73882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25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160259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7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31642</xdr:rowOff>
    </xdr:from>
    <xdr:to>
      <xdr:col>26</xdr:col>
      <xdr:colOff>101600</xdr:colOff>
      <xdr:row>36</xdr:row>
      <xdr:rowOff>133242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84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143419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53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109824</xdr:rowOff>
    </xdr:from>
    <xdr:to>
      <xdr:col>22</xdr:col>
      <xdr:colOff>165100</xdr:colOff>
      <xdr:row>37</xdr:row>
      <xdr:rowOff>39974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63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221601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83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149599</xdr:rowOff>
    </xdr:from>
    <xdr:to>
      <xdr:col>19</xdr:col>
      <xdr:colOff>38100</xdr:colOff>
      <xdr:row>37</xdr:row>
      <xdr:rowOff>79749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02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64526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8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104222</xdr:rowOff>
    </xdr:from>
    <xdr:to>
      <xdr:col>15</xdr:col>
      <xdr:colOff>101600</xdr:colOff>
      <xdr:row>37</xdr:row>
      <xdr:rowOff>34372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57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19149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4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14,517
14,446
886.47
14,284,973
13,867,958
403,793
8,571,437
16,975,738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122288</xdr:rowOff>
    </xdr:from>
    <xdr:to>
      <xdr:col>24</xdr:col>
      <xdr:colOff>63500</xdr:colOff>
      <xdr:row>33</xdr:row>
      <xdr:rowOff>45161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08688"/>
          <a:ext cx="838200" cy="9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117187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17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45161</xdr:rowOff>
    </xdr:from>
    <xdr:to>
      <xdr:col>19</xdr:col>
      <xdr:colOff>177800</xdr:colOff>
      <xdr:row>34</xdr:row>
      <xdr:rowOff>90157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03011"/>
          <a:ext cx="889000" cy="21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105427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71082</xdr:rowOff>
    </xdr:from>
    <xdr:to>
      <xdr:col>15</xdr:col>
      <xdr:colOff>50800</xdr:colOff>
      <xdr:row>34</xdr:row>
      <xdr:rowOff>90157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900382"/>
          <a:ext cx="889000" cy="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44793</xdr:rowOff>
    </xdr:from>
    <xdr:to>
      <xdr:col>15</xdr:col>
      <xdr:colOff>101600</xdr:colOff>
      <xdr:row>37</xdr:row>
      <xdr:rowOff>146393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137520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8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71082</xdr:rowOff>
    </xdr:from>
    <xdr:to>
      <xdr:col>10</xdr:col>
      <xdr:colOff>114300</xdr:colOff>
      <xdr:row>34</xdr:row>
      <xdr:rowOff>117882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00382"/>
          <a:ext cx="889000" cy="4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58852</xdr:rowOff>
    </xdr:from>
    <xdr:to>
      <xdr:col>10</xdr:col>
      <xdr:colOff>165100</xdr:colOff>
      <xdr:row>37</xdr:row>
      <xdr:rowOff>160452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151578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9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66739</xdr:rowOff>
    </xdr:from>
    <xdr:to>
      <xdr:col>6</xdr:col>
      <xdr:colOff>38100</xdr:colOff>
      <xdr:row>37</xdr:row>
      <xdr:rowOff>168339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1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159466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50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71488</xdr:rowOff>
    </xdr:from>
    <xdr:to>
      <xdr:col>24</xdr:col>
      <xdr:colOff>114300</xdr:colOff>
      <xdr:row>33</xdr:row>
      <xdr:rowOff>1638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5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94365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40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165811</xdr:rowOff>
    </xdr:from>
    <xdr:to>
      <xdr:col>20</xdr:col>
      <xdr:colOff>38100</xdr:colOff>
      <xdr:row>33</xdr:row>
      <xdr:rowOff>95961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5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112488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27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39357</xdr:rowOff>
    </xdr:from>
    <xdr:to>
      <xdr:col>15</xdr:col>
      <xdr:colOff>101600</xdr:colOff>
      <xdr:row>34</xdr:row>
      <xdr:rowOff>140957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6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157484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4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20282</xdr:rowOff>
    </xdr:from>
    <xdr:to>
      <xdr:col>10</xdr:col>
      <xdr:colOff>165100</xdr:colOff>
      <xdr:row>34</xdr:row>
      <xdr:rowOff>121882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4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138409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24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67082</xdr:rowOff>
    </xdr:from>
    <xdr:to>
      <xdr:col>6</xdr:col>
      <xdr:colOff>38100</xdr:colOff>
      <xdr:row>34</xdr:row>
      <xdr:rowOff>168682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9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13759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7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50706</xdr:rowOff>
    </xdr:from>
    <xdr:to>
      <xdr:col>24</xdr:col>
      <xdr:colOff>63500</xdr:colOff>
      <xdr:row>55</xdr:row>
      <xdr:rowOff>114952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480456"/>
          <a:ext cx="838200" cy="6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133525</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63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76095</xdr:rowOff>
    </xdr:from>
    <xdr:to>
      <xdr:col>19</xdr:col>
      <xdr:colOff>177800</xdr:colOff>
      <xdr:row>55</xdr:row>
      <xdr:rowOff>114952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505845"/>
          <a:ext cx="889000" cy="3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111182</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7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76095</xdr:rowOff>
    </xdr:from>
    <xdr:to>
      <xdr:col>15</xdr:col>
      <xdr:colOff>50800</xdr:colOff>
      <xdr:row>55</xdr:row>
      <xdr:rowOff>148611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505845"/>
          <a:ext cx="889000" cy="7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34882</xdr:rowOff>
    </xdr:from>
    <xdr:to>
      <xdr:col>15</xdr:col>
      <xdr:colOff>101600</xdr:colOff>
      <xdr:row>56</xdr:row>
      <xdr:rowOff>136482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3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127609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7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148611</xdr:rowOff>
    </xdr:from>
    <xdr:to>
      <xdr:col>10</xdr:col>
      <xdr:colOff>114300</xdr:colOff>
      <xdr:row>55</xdr:row>
      <xdr:rowOff>169683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578361"/>
          <a:ext cx="889000" cy="2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59301</xdr:rowOff>
    </xdr:from>
    <xdr:to>
      <xdr:col>10</xdr:col>
      <xdr:colOff>165100</xdr:colOff>
      <xdr:row>56</xdr:row>
      <xdr:rowOff>160901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6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152028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75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73232</xdr:rowOff>
    </xdr:from>
    <xdr:to>
      <xdr:col>6</xdr:col>
      <xdr:colOff>38100</xdr:colOff>
      <xdr:row>57</xdr:row>
      <xdr:rowOff>3382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7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165959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7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171356</xdr:rowOff>
    </xdr:from>
    <xdr:to>
      <xdr:col>24</xdr:col>
      <xdr:colOff>114300</xdr:colOff>
      <xdr:row>55</xdr:row>
      <xdr:rowOff>101506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42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22783</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28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64152</xdr:rowOff>
    </xdr:from>
    <xdr:to>
      <xdr:col>20</xdr:col>
      <xdr:colOff>38100</xdr:colOff>
      <xdr:row>55</xdr:row>
      <xdr:rowOff>165752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9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10829</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26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25295</xdr:rowOff>
    </xdr:from>
    <xdr:to>
      <xdr:col>15</xdr:col>
      <xdr:colOff>101600</xdr:colOff>
      <xdr:row>55</xdr:row>
      <xdr:rowOff>126895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45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143422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230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97811</xdr:rowOff>
    </xdr:from>
    <xdr:to>
      <xdr:col>10</xdr:col>
      <xdr:colOff>165100</xdr:colOff>
      <xdr:row>56</xdr:row>
      <xdr:rowOff>27961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52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44488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302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118883</xdr:rowOff>
    </xdr:from>
    <xdr:to>
      <xdr:col>6</xdr:col>
      <xdr:colOff>38100</xdr:colOff>
      <xdr:row>56</xdr:row>
      <xdr:rowOff>49033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4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65560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32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137528</xdr:rowOff>
    </xdr:from>
    <xdr:to>
      <xdr:col>24</xdr:col>
      <xdr:colOff>63500</xdr:colOff>
      <xdr:row>72</xdr:row>
      <xdr:rowOff>164183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2139028"/>
          <a:ext cx="838200" cy="36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14085</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15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164183</xdr:rowOff>
    </xdr:from>
    <xdr:to>
      <xdr:col>19</xdr:col>
      <xdr:colOff>177800</xdr:colOff>
      <xdr:row>75</xdr:row>
      <xdr:rowOff>157783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2508583"/>
          <a:ext cx="889000" cy="5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129598</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33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97134</xdr:rowOff>
    </xdr:from>
    <xdr:to>
      <xdr:col>15</xdr:col>
      <xdr:colOff>50800</xdr:colOff>
      <xdr:row>75</xdr:row>
      <xdr:rowOff>157783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2784434"/>
          <a:ext cx="889000" cy="23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116811</xdr:rowOff>
    </xdr:from>
    <xdr:to>
      <xdr:col>15</xdr:col>
      <xdr:colOff>101600</xdr:colOff>
      <xdr:row>78</xdr:row>
      <xdr:rowOff>46961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1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38088</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4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70686</xdr:rowOff>
    </xdr:from>
    <xdr:to>
      <xdr:col>10</xdr:col>
      <xdr:colOff>114300</xdr:colOff>
      <xdr:row>74</xdr:row>
      <xdr:rowOff>97134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2586536"/>
          <a:ext cx="889000" cy="19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103736</xdr:rowOff>
    </xdr:from>
    <xdr:to>
      <xdr:col>10</xdr:col>
      <xdr:colOff>165100</xdr:colOff>
      <xdr:row>78</xdr:row>
      <xdr:rowOff>33886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30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25013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39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66246</xdr:rowOff>
    </xdr:from>
    <xdr:to>
      <xdr:col>6</xdr:col>
      <xdr:colOff>38100</xdr:colOff>
      <xdr:row>77</xdr:row>
      <xdr:rowOff>167846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6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158973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36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86728</xdr:rowOff>
    </xdr:from>
    <xdr:to>
      <xdr:col>24</xdr:col>
      <xdr:colOff>114300</xdr:colOff>
      <xdr:row>71</xdr:row>
      <xdr:rowOff>16878</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208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1655</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113383</xdr:rowOff>
    </xdr:from>
    <xdr:to>
      <xdr:col>20</xdr:col>
      <xdr:colOff>38100</xdr:colOff>
      <xdr:row>73</xdr:row>
      <xdr:rowOff>43533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245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60060</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23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106983</xdr:rowOff>
    </xdr:from>
    <xdr:to>
      <xdr:col>15</xdr:col>
      <xdr:colOff>101600</xdr:colOff>
      <xdr:row>76</xdr:row>
      <xdr:rowOff>37133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296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53660</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7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46334</xdr:rowOff>
    </xdr:from>
    <xdr:to>
      <xdr:col>10</xdr:col>
      <xdr:colOff>165100</xdr:colOff>
      <xdr:row>74</xdr:row>
      <xdr:rowOff>147934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273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164461</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50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19886</xdr:rowOff>
    </xdr:from>
    <xdr:to>
      <xdr:col>6</xdr:col>
      <xdr:colOff>38100</xdr:colOff>
      <xdr:row>73</xdr:row>
      <xdr:rowOff>121486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25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138013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31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4724</xdr:rowOff>
    </xdr:from>
    <xdr:to>
      <xdr:col>24</xdr:col>
      <xdr:colOff>63500</xdr:colOff>
      <xdr:row>96</xdr:row>
      <xdr:rowOff>130608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292474"/>
          <a:ext cx="838200" cy="29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128325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44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118021</xdr:rowOff>
    </xdr:from>
    <xdr:to>
      <xdr:col>19</xdr:col>
      <xdr:colOff>177800</xdr:colOff>
      <xdr:row>96</xdr:row>
      <xdr:rowOff>130608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577221"/>
          <a:ext cx="889000" cy="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11498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118021</xdr:rowOff>
    </xdr:from>
    <xdr:to>
      <xdr:col>15</xdr:col>
      <xdr:colOff>50800</xdr:colOff>
      <xdr:row>96</xdr:row>
      <xdr:rowOff>153657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77221"/>
          <a:ext cx="889000" cy="3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107468</xdr:rowOff>
    </xdr:from>
    <xdr:to>
      <xdr:col>15</xdr:col>
      <xdr:colOff>101600</xdr:colOff>
      <xdr:row>97</xdr:row>
      <xdr:rowOff>37618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28745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153657</xdr:rowOff>
    </xdr:from>
    <xdr:to>
      <xdr:col>10</xdr:col>
      <xdr:colOff>114300</xdr:colOff>
      <xdr:row>97</xdr:row>
      <xdr:rowOff>13982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12857"/>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140767</xdr:rowOff>
    </xdr:from>
    <xdr:to>
      <xdr:col>10</xdr:col>
      <xdr:colOff>165100</xdr:colOff>
      <xdr:row>97</xdr:row>
      <xdr:rowOff>70917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9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62044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9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134899</xdr:rowOff>
    </xdr:from>
    <xdr:to>
      <xdr:col>6</xdr:col>
      <xdr:colOff>38100</xdr:colOff>
      <xdr:row>97</xdr:row>
      <xdr:rowOff>65049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9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56176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8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125374</xdr:rowOff>
    </xdr:from>
    <xdr:to>
      <xdr:col>24</xdr:col>
      <xdr:colOff>114300</xdr:colOff>
      <xdr:row>95</xdr:row>
      <xdr:rowOff>55524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4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148251</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9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79808</xdr:rowOff>
    </xdr:from>
    <xdr:to>
      <xdr:col>20</xdr:col>
      <xdr:colOff>38100</xdr:colOff>
      <xdr:row>97</xdr:row>
      <xdr:rowOff>9958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3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1085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3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67221</xdr:rowOff>
    </xdr:from>
    <xdr:to>
      <xdr:col>15</xdr:col>
      <xdr:colOff>101600</xdr:colOff>
      <xdr:row>96</xdr:row>
      <xdr:rowOff>168821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13898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30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102857</xdr:rowOff>
    </xdr:from>
    <xdr:to>
      <xdr:col>10</xdr:col>
      <xdr:colOff>165100</xdr:colOff>
      <xdr:row>97</xdr:row>
      <xdr:rowOff>33007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6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49534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3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134632</xdr:rowOff>
    </xdr:from>
    <xdr:to>
      <xdr:col>6</xdr:col>
      <xdr:colOff>38100</xdr:colOff>
      <xdr:row>97</xdr:row>
      <xdr:rowOff>64782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9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81309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36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51214</xdr:rowOff>
    </xdr:from>
    <xdr:to>
      <xdr:col>55</xdr:col>
      <xdr:colOff>0</xdr:colOff>
      <xdr:row>34</xdr:row>
      <xdr:rowOff>70836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366164"/>
          <a:ext cx="838200" cy="53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81756</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82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51214</xdr:rowOff>
    </xdr:from>
    <xdr:to>
      <xdr:col>50</xdr:col>
      <xdr:colOff>114300</xdr:colOff>
      <xdr:row>34</xdr:row>
      <xdr:rowOff>68880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366164"/>
          <a:ext cx="889000" cy="53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45432</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57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68880</xdr:rowOff>
    </xdr:from>
    <xdr:to>
      <xdr:col>45</xdr:col>
      <xdr:colOff>177800</xdr:colOff>
      <xdr:row>35</xdr:row>
      <xdr:rowOff>77466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5898180"/>
          <a:ext cx="889000" cy="18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24051</xdr:rowOff>
    </xdr:from>
    <xdr:to>
      <xdr:col>46</xdr:col>
      <xdr:colOff>38100</xdr:colOff>
      <xdr:row>36</xdr:row>
      <xdr:rowOff>125651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116778</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28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77466</xdr:rowOff>
    </xdr:from>
    <xdr:to>
      <xdr:col>41</xdr:col>
      <xdr:colOff>50800</xdr:colOff>
      <xdr:row>35</xdr:row>
      <xdr:rowOff>78865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078216"/>
          <a:ext cx="889000" cy="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158500</xdr:rowOff>
    </xdr:from>
    <xdr:to>
      <xdr:col>41</xdr:col>
      <xdr:colOff>101600</xdr:colOff>
      <xdr:row>36</xdr:row>
      <xdr:rowOff>88650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79777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5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67883</xdr:rowOff>
    </xdr:from>
    <xdr:to>
      <xdr:col>36</xdr:col>
      <xdr:colOff>165100</xdr:colOff>
      <xdr:row>36</xdr:row>
      <xdr:rowOff>169483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160610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3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20036</xdr:rowOff>
    </xdr:from>
    <xdr:to>
      <xdr:col>55</xdr:col>
      <xdr:colOff>50800</xdr:colOff>
      <xdr:row>34</xdr:row>
      <xdr:rowOff>121636</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84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42913</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70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414</xdr:rowOff>
    </xdr:from>
    <xdr:to>
      <xdr:col>50</xdr:col>
      <xdr:colOff>165100</xdr:colOff>
      <xdr:row>31</xdr:row>
      <xdr:rowOff>102014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31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118541</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09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18080</xdr:rowOff>
    </xdr:from>
    <xdr:to>
      <xdr:col>46</xdr:col>
      <xdr:colOff>38100</xdr:colOff>
      <xdr:row>34</xdr:row>
      <xdr:rowOff>119680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584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136207</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562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26666</xdr:rowOff>
    </xdr:from>
    <xdr:to>
      <xdr:col>41</xdr:col>
      <xdr:colOff>101600</xdr:colOff>
      <xdr:row>35</xdr:row>
      <xdr:rowOff>128266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02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144793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5" y="5802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28065</xdr:rowOff>
    </xdr:from>
    <xdr:to>
      <xdr:col>36</xdr:col>
      <xdr:colOff>165100</xdr:colOff>
      <xdr:row>35</xdr:row>
      <xdr:rowOff>129665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0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146192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672795" y="580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114819</xdr:rowOff>
    </xdr:from>
    <xdr:to>
      <xdr:col>55</xdr:col>
      <xdr:colOff>0</xdr:colOff>
      <xdr:row>56</xdr:row>
      <xdr:rowOff>133009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544569"/>
          <a:ext cx="838200" cy="18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88744</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6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114819</xdr:rowOff>
    </xdr:from>
    <xdr:to>
      <xdr:col>50</xdr:col>
      <xdr:colOff>114300</xdr:colOff>
      <xdr:row>57</xdr:row>
      <xdr:rowOff>5319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544569"/>
          <a:ext cx="889000" cy="2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2679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94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34188</xdr:rowOff>
    </xdr:from>
    <xdr:to>
      <xdr:col>45</xdr:col>
      <xdr:colOff>177800</xdr:colOff>
      <xdr:row>57</xdr:row>
      <xdr:rowOff>5319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635388"/>
          <a:ext cx="889000" cy="14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119588</xdr:rowOff>
    </xdr:from>
    <xdr:to>
      <xdr:col>46</xdr:col>
      <xdr:colOff>38100</xdr:colOff>
      <xdr:row>58</xdr:row>
      <xdr:rowOff>49738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9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40865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98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165535</xdr:rowOff>
    </xdr:from>
    <xdr:to>
      <xdr:col>41</xdr:col>
      <xdr:colOff>50800</xdr:colOff>
      <xdr:row>56</xdr:row>
      <xdr:rowOff>34188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595285"/>
          <a:ext cx="889000" cy="4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75961</xdr:rowOff>
    </xdr:from>
    <xdr:to>
      <xdr:col>41</xdr:col>
      <xdr:colOff>101600</xdr:colOff>
      <xdr:row>58</xdr:row>
      <xdr:rowOff>6111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168688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94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68003</xdr:rowOff>
    </xdr:from>
    <xdr:to>
      <xdr:col>36</xdr:col>
      <xdr:colOff>165100</xdr:colOff>
      <xdr:row>57</xdr:row>
      <xdr:rowOff>169603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4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160730</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93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82209</xdr:rowOff>
    </xdr:from>
    <xdr:to>
      <xdr:col>55</xdr:col>
      <xdr:colOff>50800</xdr:colOff>
      <xdr:row>57</xdr:row>
      <xdr:rowOff>12359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68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105086</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53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64019</xdr:rowOff>
    </xdr:from>
    <xdr:to>
      <xdr:col>50</xdr:col>
      <xdr:colOff>165100</xdr:colOff>
      <xdr:row>55</xdr:row>
      <xdr:rowOff>165619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49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10696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26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125969</xdr:rowOff>
    </xdr:from>
    <xdr:to>
      <xdr:col>46</xdr:col>
      <xdr:colOff>38100</xdr:colOff>
      <xdr:row>57</xdr:row>
      <xdr:rowOff>56119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72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72646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50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154838</xdr:rowOff>
    </xdr:from>
    <xdr:to>
      <xdr:col>41</xdr:col>
      <xdr:colOff>101600</xdr:colOff>
      <xdr:row>56</xdr:row>
      <xdr:rowOff>84988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58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101515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35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114735</xdr:rowOff>
    </xdr:from>
    <xdr:to>
      <xdr:col>36</xdr:col>
      <xdr:colOff>165100</xdr:colOff>
      <xdr:row>56</xdr:row>
      <xdr:rowOff>44885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54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61412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31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28098</xdr:rowOff>
    </xdr:from>
    <xdr:to>
      <xdr:col>55</xdr:col>
      <xdr:colOff>0</xdr:colOff>
      <xdr:row>76</xdr:row>
      <xdr:rowOff>86269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2886848"/>
          <a:ext cx="838200" cy="22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130847</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32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28098</xdr:rowOff>
    </xdr:from>
    <xdr:to>
      <xdr:col>50</xdr:col>
      <xdr:colOff>114300</xdr:colOff>
      <xdr:row>76</xdr:row>
      <xdr:rowOff>120726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2886848"/>
          <a:ext cx="889000" cy="26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26979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40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15052</xdr:rowOff>
    </xdr:from>
    <xdr:to>
      <xdr:col>45</xdr:col>
      <xdr:colOff>177800</xdr:colOff>
      <xdr:row>76</xdr:row>
      <xdr:rowOff>120726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2873802"/>
          <a:ext cx="889000" cy="27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91780</xdr:rowOff>
    </xdr:from>
    <xdr:to>
      <xdr:col>46</xdr:col>
      <xdr:colOff>38100</xdr:colOff>
      <xdr:row>78</xdr:row>
      <xdr:rowOff>21930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29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13057</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38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127097</xdr:rowOff>
    </xdr:from>
    <xdr:to>
      <xdr:col>41</xdr:col>
      <xdr:colOff>50800</xdr:colOff>
      <xdr:row>75</xdr:row>
      <xdr:rowOff>15052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2642947"/>
          <a:ext cx="889000" cy="23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159820</xdr:rowOff>
    </xdr:from>
    <xdr:to>
      <xdr:col>41</xdr:col>
      <xdr:colOff>101600</xdr:colOff>
      <xdr:row>77</xdr:row>
      <xdr:rowOff>89970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19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81097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8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124661</xdr:rowOff>
    </xdr:from>
    <xdr:to>
      <xdr:col>36</xdr:col>
      <xdr:colOff>165100</xdr:colOff>
      <xdr:row>77</xdr:row>
      <xdr:rowOff>54811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15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45938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4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35469</xdr:rowOff>
    </xdr:from>
    <xdr:to>
      <xdr:col>55</xdr:col>
      <xdr:colOff>50800</xdr:colOff>
      <xdr:row>76</xdr:row>
      <xdr:rowOff>137069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06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58345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291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148748</xdr:rowOff>
    </xdr:from>
    <xdr:to>
      <xdr:col>50</xdr:col>
      <xdr:colOff>165100</xdr:colOff>
      <xdr:row>75</xdr:row>
      <xdr:rowOff>78898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28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95425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26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69926</xdr:rowOff>
    </xdr:from>
    <xdr:to>
      <xdr:col>46</xdr:col>
      <xdr:colOff>38100</xdr:colOff>
      <xdr:row>77</xdr:row>
      <xdr:rowOff>76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10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16603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287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135702</xdr:rowOff>
    </xdr:from>
    <xdr:to>
      <xdr:col>41</xdr:col>
      <xdr:colOff>101600</xdr:colOff>
      <xdr:row>75</xdr:row>
      <xdr:rowOff>65852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282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82379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259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76297</xdr:rowOff>
    </xdr:from>
    <xdr:to>
      <xdr:col>36</xdr:col>
      <xdr:colOff>165100</xdr:colOff>
      <xdr:row>74</xdr:row>
      <xdr:rowOff>6447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259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22974</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236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37382</xdr:rowOff>
    </xdr:from>
    <xdr:to>
      <xdr:col>55</xdr:col>
      <xdr:colOff>0</xdr:colOff>
      <xdr:row>97</xdr:row>
      <xdr:rowOff>126181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668032"/>
          <a:ext cx="838200" cy="8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130905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6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37382</xdr:rowOff>
    </xdr:from>
    <xdr:to>
      <xdr:col>50</xdr:col>
      <xdr:colOff>114300</xdr:colOff>
      <xdr:row>97</xdr:row>
      <xdr:rowOff>155817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668032"/>
          <a:ext cx="889000" cy="11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54069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8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155817</xdr:rowOff>
    </xdr:from>
    <xdr:to>
      <xdr:col>45</xdr:col>
      <xdr:colOff>177800</xdr:colOff>
      <xdr:row>98</xdr:row>
      <xdr:rowOff>91649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786467"/>
          <a:ext cx="889000" cy="10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13084</xdr:rowOff>
    </xdr:from>
    <xdr:to>
      <xdr:col>46</xdr:col>
      <xdr:colOff>38100</xdr:colOff>
      <xdr:row>98</xdr:row>
      <xdr:rowOff>114684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105811</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9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36705</xdr:rowOff>
    </xdr:from>
    <xdr:to>
      <xdr:col>41</xdr:col>
      <xdr:colOff>50800</xdr:colOff>
      <xdr:row>98</xdr:row>
      <xdr:rowOff>91649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38805"/>
          <a:ext cx="889000" cy="5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28587</xdr:rowOff>
    </xdr:from>
    <xdr:to>
      <xdr:col>41</xdr:col>
      <xdr:colOff>101600</xdr:colOff>
      <xdr:row>98</xdr:row>
      <xdr:rowOff>130187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3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146714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60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23022</xdr:rowOff>
    </xdr:from>
    <xdr:to>
      <xdr:col>36</xdr:col>
      <xdr:colOff>165100</xdr:colOff>
      <xdr:row>98</xdr:row>
      <xdr:rowOff>124622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2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115749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91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75381</xdr:rowOff>
    </xdr:from>
    <xdr:to>
      <xdr:col>55</xdr:col>
      <xdr:colOff>50800</xdr:colOff>
      <xdr:row>98</xdr:row>
      <xdr:rowOff>5531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0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98258</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5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158032</xdr:rowOff>
    </xdr:from>
    <xdr:to>
      <xdr:col>50</xdr:col>
      <xdr:colOff>165100</xdr:colOff>
      <xdr:row>97</xdr:row>
      <xdr:rowOff>88182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1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104709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39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105017</xdr:rowOff>
    </xdr:from>
    <xdr:to>
      <xdr:col>46</xdr:col>
      <xdr:colOff>38100</xdr:colOff>
      <xdr:row>98</xdr:row>
      <xdr:rowOff>35167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3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51694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51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40849</xdr:rowOff>
    </xdr:from>
    <xdr:to>
      <xdr:col>41</xdr:col>
      <xdr:colOff>101600</xdr:colOff>
      <xdr:row>98</xdr:row>
      <xdr:rowOff>142449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4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133576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3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157355</xdr:rowOff>
    </xdr:from>
    <xdr:to>
      <xdr:col>36</xdr:col>
      <xdr:colOff>165100</xdr:colOff>
      <xdr:row>98</xdr:row>
      <xdr:rowOff>87505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104032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56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159272</xdr:rowOff>
    </xdr:from>
    <xdr:to>
      <xdr:col>85</xdr:col>
      <xdr:colOff>127000</xdr:colOff>
      <xdr:row>39</xdr:row>
      <xdr:rowOff>83021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74372"/>
          <a:ext cx="838200" cy="9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5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159272</xdr:rowOff>
    </xdr:from>
    <xdr:to>
      <xdr:col>81</xdr:col>
      <xdr:colOff>50800</xdr:colOff>
      <xdr:row>39</xdr:row>
      <xdr:rowOff>18062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74372"/>
          <a:ext cx="8890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89684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18062</xdr:rowOff>
    </xdr:from>
    <xdr:to>
      <xdr:col>76</xdr:col>
      <xdr:colOff>114300</xdr:colOff>
      <xdr:row>39</xdr:row>
      <xdr:rowOff>53873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04612"/>
          <a:ext cx="889000" cy="3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18798</xdr:rowOff>
    </xdr:from>
    <xdr:to>
      <xdr:col>76</xdr:col>
      <xdr:colOff>165100</xdr:colOff>
      <xdr:row>39</xdr:row>
      <xdr:rowOff>120398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0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111525</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798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109665</xdr:rowOff>
    </xdr:from>
    <xdr:to>
      <xdr:col>71</xdr:col>
      <xdr:colOff>177800</xdr:colOff>
      <xdr:row>39</xdr:row>
      <xdr:rowOff>53873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24765"/>
          <a:ext cx="889000" cy="1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23299</xdr:rowOff>
    </xdr:from>
    <xdr:to>
      <xdr:col>72</xdr:col>
      <xdr:colOff>38100</xdr:colOff>
      <xdr:row>39</xdr:row>
      <xdr:rowOff>124899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0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116026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80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28083</xdr:rowOff>
    </xdr:from>
    <xdr:to>
      <xdr:col>67</xdr:col>
      <xdr:colOff>101600</xdr:colOff>
      <xdr:row>39</xdr:row>
      <xdr:rowOff>129683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120810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80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32221</xdr:rowOff>
    </xdr:from>
    <xdr:to>
      <xdr:col>85</xdr:col>
      <xdr:colOff>177800</xdr:colOff>
      <xdr:row>39</xdr:row>
      <xdr:rowOff>133821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1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167301</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108472</xdr:rowOff>
    </xdr:from>
    <xdr:to>
      <xdr:col>81</xdr:col>
      <xdr:colOff>101600</xdr:colOff>
      <xdr:row>39</xdr:row>
      <xdr:rowOff>38622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2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55148</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9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138712</xdr:rowOff>
    </xdr:from>
    <xdr:to>
      <xdr:col>76</xdr:col>
      <xdr:colOff>165100</xdr:colOff>
      <xdr:row>39</xdr:row>
      <xdr:rowOff>68862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5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85389</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42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3073</xdr:rowOff>
    </xdr:from>
    <xdr:to>
      <xdr:col>72</xdr:col>
      <xdr:colOff>38100</xdr:colOff>
      <xdr:row>39</xdr:row>
      <xdr:rowOff>104673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121201</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46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58865</xdr:rowOff>
    </xdr:from>
    <xdr:to>
      <xdr:col>67</xdr:col>
      <xdr:colOff>101600</xdr:colOff>
      <xdr:row>38</xdr:row>
      <xdr:rowOff>160465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5542</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34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87951</xdr:rowOff>
    </xdr:from>
    <xdr:to>
      <xdr:col>85</xdr:col>
      <xdr:colOff>127000</xdr:colOff>
      <xdr:row>75</xdr:row>
      <xdr:rowOff>109362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2946701"/>
          <a:ext cx="838200" cy="2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127768</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157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106344</xdr:rowOff>
    </xdr:from>
    <xdr:to>
      <xdr:col>81</xdr:col>
      <xdr:colOff>50800</xdr:colOff>
      <xdr:row>75</xdr:row>
      <xdr:rowOff>109362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4592300" y="12965094"/>
          <a:ext cx="889000" cy="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101212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3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106344</xdr:rowOff>
    </xdr:from>
    <xdr:to>
      <xdr:col>76</xdr:col>
      <xdr:colOff>114300</xdr:colOff>
      <xdr:row>75</xdr:row>
      <xdr:rowOff>115965</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2965094"/>
          <a:ext cx="889000" cy="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29522</xdr:rowOff>
    </xdr:from>
    <xdr:to>
      <xdr:col>76</xdr:col>
      <xdr:colOff>165100</xdr:colOff>
      <xdr:row>77</xdr:row>
      <xdr:rowOff>131122</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23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122249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2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115965</xdr:rowOff>
    </xdr:from>
    <xdr:to>
      <xdr:col>71</xdr:col>
      <xdr:colOff>177800</xdr:colOff>
      <xdr:row>75</xdr:row>
      <xdr:rowOff>147740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2974715"/>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27707</xdr:rowOff>
    </xdr:from>
    <xdr:to>
      <xdr:col>72</xdr:col>
      <xdr:colOff>38100</xdr:colOff>
      <xdr:row>77</xdr:row>
      <xdr:rowOff>129307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22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120434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32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33807</xdr:rowOff>
    </xdr:from>
    <xdr:to>
      <xdr:col>67</xdr:col>
      <xdr:colOff>101600</xdr:colOff>
      <xdr:row>77</xdr:row>
      <xdr:rowOff>135407</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126534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3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37151</xdr:rowOff>
    </xdr:from>
    <xdr:to>
      <xdr:col>85</xdr:col>
      <xdr:colOff>177800</xdr:colOff>
      <xdr:row>75</xdr:row>
      <xdr:rowOff>138751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89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60028</xdr:rowOff>
    </xdr:from>
    <xdr:ext cx="599010"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74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58562</xdr:rowOff>
    </xdr:from>
    <xdr:to>
      <xdr:col>81</xdr:col>
      <xdr:colOff>101600</xdr:colOff>
      <xdr:row>75</xdr:row>
      <xdr:rowOff>160161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9173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5239</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181795" y="12692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55544</xdr:rowOff>
    </xdr:from>
    <xdr:to>
      <xdr:col>76</xdr:col>
      <xdr:colOff>165100</xdr:colOff>
      <xdr:row>75</xdr:row>
      <xdr:rowOff>157144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91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2221</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292795" y="1268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65165</xdr:rowOff>
    </xdr:from>
    <xdr:to>
      <xdr:col>72</xdr:col>
      <xdr:colOff>38100</xdr:colOff>
      <xdr:row>75</xdr:row>
      <xdr:rowOff>166765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92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11842</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03795" y="12699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96940</xdr:rowOff>
    </xdr:from>
    <xdr:to>
      <xdr:col>67</xdr:col>
      <xdr:colOff>101600</xdr:colOff>
      <xdr:row>76</xdr:row>
      <xdr:rowOff>27090</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9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43617</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73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146503</xdr:rowOff>
    </xdr:from>
    <xdr:to>
      <xdr:col>85</xdr:col>
      <xdr:colOff>127000</xdr:colOff>
      <xdr:row>97</xdr:row>
      <xdr:rowOff>46385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434253"/>
          <a:ext cx="838200" cy="24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166110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28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146503</xdr:rowOff>
    </xdr:from>
    <xdr:to>
      <xdr:col>81</xdr:col>
      <xdr:colOff>50800</xdr:colOff>
      <xdr:row>97</xdr:row>
      <xdr:rowOff>133693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434253"/>
          <a:ext cx="889000" cy="33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60414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6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75126</xdr:rowOff>
    </xdr:from>
    <xdr:to>
      <xdr:col>76</xdr:col>
      <xdr:colOff>114300</xdr:colOff>
      <xdr:row>97</xdr:row>
      <xdr:rowOff>133693</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705776"/>
          <a:ext cx="889000" cy="5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120456</xdr:rowOff>
    </xdr:from>
    <xdr:to>
      <xdr:col>76</xdr:col>
      <xdr:colOff>165100</xdr:colOff>
      <xdr:row>98</xdr:row>
      <xdr:rowOff>50606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75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41733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84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75126</xdr:rowOff>
    </xdr:from>
    <xdr:to>
      <xdr:col>71</xdr:col>
      <xdr:colOff>177800</xdr:colOff>
      <xdr:row>98</xdr:row>
      <xdr:rowOff>37205</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705776"/>
          <a:ext cx="889000" cy="13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78696</xdr:rowOff>
    </xdr:from>
    <xdr:to>
      <xdr:col>72</xdr:col>
      <xdr:colOff>38100</xdr:colOff>
      <xdr:row>98</xdr:row>
      <xdr:rowOff>8846</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70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171423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80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61596</xdr:rowOff>
    </xdr:from>
    <xdr:to>
      <xdr:col>67</xdr:col>
      <xdr:colOff>101600</xdr:colOff>
      <xdr:row>97</xdr:row>
      <xdr:rowOff>163196</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8273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4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167035</xdr:rowOff>
    </xdr:from>
    <xdr:to>
      <xdr:col>85</xdr:col>
      <xdr:colOff>177800</xdr:colOff>
      <xdr:row>97</xdr:row>
      <xdr:rowOff>97185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62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145462</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60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95703</xdr:rowOff>
    </xdr:from>
    <xdr:to>
      <xdr:col>81</xdr:col>
      <xdr:colOff>101600</xdr:colOff>
      <xdr:row>96</xdr:row>
      <xdr:rowOff>25853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38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42380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1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82893</xdr:rowOff>
    </xdr:from>
    <xdr:to>
      <xdr:col>76</xdr:col>
      <xdr:colOff>165100</xdr:colOff>
      <xdr:row>98</xdr:row>
      <xdr:rowOff>13043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7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29570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24326</xdr:rowOff>
    </xdr:from>
    <xdr:to>
      <xdr:col>72</xdr:col>
      <xdr:colOff>38100</xdr:colOff>
      <xdr:row>97</xdr:row>
      <xdr:rowOff>125926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65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142453</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43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157855</xdr:rowOff>
    </xdr:from>
    <xdr:to>
      <xdr:col>67</xdr:col>
      <xdr:colOff>101600</xdr:colOff>
      <xdr:row>98</xdr:row>
      <xdr:rowOff>88005</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7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79132</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88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112337</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455987"/>
          <a:ext cx="838200" cy="19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112337</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455987"/>
          <a:ext cx="889000" cy="19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87192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6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23795</xdr:rowOff>
    </xdr:from>
    <xdr:to>
      <xdr:col>107</xdr:col>
      <xdr:colOff>101600</xdr:colOff>
      <xdr:row>38</xdr:row>
      <xdr:rowOff>125395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141922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1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19611</xdr:rowOff>
    </xdr:from>
    <xdr:to>
      <xdr:col>102</xdr:col>
      <xdr:colOff>165100</xdr:colOff>
      <xdr:row>38</xdr:row>
      <xdr:rowOff>121211</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3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137738</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24252</xdr:rowOff>
    </xdr:from>
    <xdr:to>
      <xdr:col>98</xdr:col>
      <xdr:colOff>38100</xdr:colOff>
      <xdr:row>38</xdr:row>
      <xdr:rowOff>125852</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3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142379</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1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61537</xdr:rowOff>
    </xdr:from>
    <xdr:to>
      <xdr:col>112</xdr:col>
      <xdr:colOff>38100</xdr:colOff>
      <xdr:row>37</xdr:row>
      <xdr:rowOff>163137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4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8214</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18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163360</xdr:rowOff>
    </xdr:from>
    <xdr:to>
      <xdr:col>116</xdr:col>
      <xdr:colOff>63500</xdr:colOff>
      <xdr:row>58</xdr:row>
      <xdr:rowOff>164846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07460"/>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14012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8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164846</xdr:rowOff>
    </xdr:from>
    <xdr:to>
      <xdr:col>111</xdr:col>
      <xdr:colOff>177800</xdr:colOff>
      <xdr:row>58</xdr:row>
      <xdr:rowOff>166103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08946"/>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106519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45745</xdr:rowOff>
    </xdr:from>
    <xdr:to>
      <xdr:col>107</xdr:col>
      <xdr:colOff>50800</xdr:colOff>
      <xdr:row>58</xdr:row>
      <xdr:rowOff>166103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989845"/>
          <a:ext cx="889000" cy="12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75565</xdr:rowOff>
    </xdr:from>
    <xdr:to>
      <xdr:col>107</xdr:col>
      <xdr:colOff>101600</xdr:colOff>
      <xdr:row>59</xdr:row>
      <xdr:rowOff>5715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1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22242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9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45745</xdr:rowOff>
    </xdr:from>
    <xdr:to>
      <xdr:col>102</xdr:col>
      <xdr:colOff>114300</xdr:colOff>
      <xdr:row>58</xdr:row>
      <xdr:rowOff>49974</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989845"/>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42685</xdr:rowOff>
    </xdr:from>
    <xdr:to>
      <xdr:col>102</xdr:col>
      <xdr:colOff>165100</xdr:colOff>
      <xdr:row>58</xdr:row>
      <xdr:rowOff>144285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8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135412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7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68402</xdr:rowOff>
    </xdr:from>
    <xdr:to>
      <xdr:col>98</xdr:col>
      <xdr:colOff>38100</xdr:colOff>
      <xdr:row>58</xdr:row>
      <xdr:rowOff>170002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1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161129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0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112560</xdr:rowOff>
    </xdr:from>
    <xdr:to>
      <xdr:col>116</xdr:col>
      <xdr:colOff>114300</xdr:colOff>
      <xdr:row>59</xdr:row>
      <xdr:rowOff>42710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5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27487</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7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114046</xdr:rowOff>
    </xdr:from>
    <xdr:to>
      <xdr:col>112</xdr:col>
      <xdr:colOff>38100</xdr:colOff>
      <xdr:row>59</xdr:row>
      <xdr:rowOff>44196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5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35323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5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115303</xdr:rowOff>
    </xdr:from>
    <xdr:to>
      <xdr:col>107</xdr:col>
      <xdr:colOff>101600</xdr:colOff>
      <xdr:row>59</xdr:row>
      <xdr:rowOff>45453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5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36580</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5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166395</xdr:rowOff>
    </xdr:from>
    <xdr:to>
      <xdr:col>102</xdr:col>
      <xdr:colOff>165100</xdr:colOff>
      <xdr:row>58</xdr:row>
      <xdr:rowOff>96545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113072</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71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170624</xdr:rowOff>
    </xdr:from>
    <xdr:to>
      <xdr:col>98</xdr:col>
      <xdr:colOff>38100</xdr:colOff>
      <xdr:row>58</xdr:row>
      <xdr:rowOff>100774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4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117301</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71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78353</xdr:rowOff>
    </xdr:from>
    <xdr:to>
      <xdr:col>116</xdr:col>
      <xdr:colOff>63500</xdr:colOff>
      <xdr:row>74</xdr:row>
      <xdr:rowOff>87694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765653"/>
          <a:ext cx="838200" cy="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54967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13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87694</xdr:rowOff>
    </xdr:from>
    <xdr:to>
      <xdr:col>111</xdr:col>
      <xdr:colOff>177800</xdr:colOff>
      <xdr:row>74</xdr:row>
      <xdr:rowOff>130654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774994"/>
          <a:ext cx="889000" cy="4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2388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0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130654</xdr:rowOff>
    </xdr:from>
    <xdr:to>
      <xdr:col>107</xdr:col>
      <xdr:colOff>50800</xdr:colOff>
      <xdr:row>74</xdr:row>
      <xdr:rowOff>157482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817954"/>
          <a:ext cx="889000" cy="2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144973</xdr:rowOff>
    </xdr:from>
    <xdr:to>
      <xdr:col>107</xdr:col>
      <xdr:colOff>101600</xdr:colOff>
      <xdr:row>76</xdr:row>
      <xdr:rowOff>75123</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0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66250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09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157482</xdr:rowOff>
    </xdr:from>
    <xdr:to>
      <xdr:col>102</xdr:col>
      <xdr:colOff>114300</xdr:colOff>
      <xdr:row>75</xdr:row>
      <xdr:rowOff>51673</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844782"/>
          <a:ext cx="8890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130342</xdr:rowOff>
    </xdr:from>
    <xdr:to>
      <xdr:col>102</xdr:col>
      <xdr:colOff>165100</xdr:colOff>
      <xdr:row>76</xdr:row>
      <xdr:rowOff>60492</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8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51619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08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127778</xdr:rowOff>
    </xdr:from>
    <xdr:to>
      <xdr:col>98</xdr:col>
      <xdr:colOff>38100</xdr:colOff>
      <xdr:row>76</xdr:row>
      <xdr:rowOff>57928</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8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49055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07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27553</xdr:rowOff>
    </xdr:from>
    <xdr:to>
      <xdr:col>116</xdr:col>
      <xdr:colOff>114300</xdr:colOff>
      <xdr:row>74</xdr:row>
      <xdr:rowOff>129153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71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50430</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56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36894</xdr:rowOff>
    </xdr:from>
    <xdr:to>
      <xdr:col>112</xdr:col>
      <xdr:colOff>38100</xdr:colOff>
      <xdr:row>74</xdr:row>
      <xdr:rowOff>138494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7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155021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49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79854</xdr:rowOff>
    </xdr:from>
    <xdr:to>
      <xdr:col>107</xdr:col>
      <xdr:colOff>101600</xdr:colOff>
      <xdr:row>75</xdr:row>
      <xdr:rowOff>10004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76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26531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54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106682</xdr:rowOff>
    </xdr:from>
    <xdr:to>
      <xdr:col>102</xdr:col>
      <xdr:colOff>165100</xdr:colOff>
      <xdr:row>75</xdr:row>
      <xdr:rowOff>36832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79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53359</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5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873</xdr:rowOff>
    </xdr:from>
    <xdr:to>
      <xdr:col>98</xdr:col>
      <xdr:colOff>38100</xdr:colOff>
      <xdr:row>75</xdr:row>
      <xdr:rowOff>102473</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85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119000</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63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広大な面積の中に峠を挟んだ二つの地域に分かれており、さらに集落が点在する特殊な地理的要因により総合支所をはじめとした類似の町有施設が町内に分散して立地していることから、類似団体と比較して人口千人あたりの職員数が類似団体平均の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倍となっており、各項目のコストを引き上げる大きな要因となっていると考えられる。</a:t>
          </a:r>
        </a:p>
        <a:p>
          <a:r>
            <a:rPr kumimoji="1" lang="ja-JP" altLang="en-US" sz="1300">
              <a:latin typeface="ＭＳ Ｐゴシック" panose="020B0600070205080204" pitchFamily="50" charset="-128"/>
              <a:ea typeface="ＭＳ Ｐゴシック" panose="020B0600070205080204" pitchFamily="50" charset="-128"/>
            </a:rPr>
            <a:t>　また、豪雪地帯であることから除排雪経費が膨大であることと、類似の町有施設を複数所有していることから多額の維持補修費を要している。さらには、一部事務組合で行う常備消防やごみ処理について施設の老朽化に伴う修繕や施設の建替えに多額の費用を要することから、補助費が増加傾向にある。</a:t>
          </a:r>
        </a:p>
        <a:p>
          <a:r>
            <a:rPr kumimoji="1" lang="ja-JP" altLang="en-US" sz="1300">
              <a:latin typeface="ＭＳ Ｐゴシック" panose="020B0600070205080204" pitchFamily="50" charset="-128"/>
              <a:ea typeface="ＭＳ Ｐゴシック" panose="020B0600070205080204" pitchFamily="50" charset="-128"/>
            </a:rPr>
            <a:t>　本町は年々減少傾向にある交付税に依存しており、減少した交付税の穴を埋めるため、地方債の発行や基金に頼らざるを得ない状況にある。</a:t>
          </a:r>
        </a:p>
        <a:p>
          <a:r>
            <a:rPr kumimoji="1" lang="ja-JP" altLang="en-US" sz="1300">
              <a:latin typeface="ＭＳ Ｐゴシック" panose="020B0600070205080204" pitchFamily="50" charset="-128"/>
              <a:ea typeface="ＭＳ Ｐゴシック" panose="020B0600070205080204" pitchFamily="50" charset="-128"/>
            </a:rPr>
            <a:t>　今後は事業の優先度を考慮しながら平準化を図り、実質公債費比率や将来負担比率の上昇を抑制していく。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14,517
14,446
886.47
14,284,973
13,867,958
403,793
8,571,437
16,975,738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103696</xdr:rowOff>
    </xdr:from>
    <xdr:to>
      <xdr:col>24</xdr:col>
      <xdr:colOff>63500</xdr:colOff>
      <xdr:row>35</xdr:row>
      <xdr:rowOff>105220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0444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74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103696</xdr:rowOff>
    </xdr:from>
    <xdr:to>
      <xdr:col>19</xdr:col>
      <xdr:colOff>177800</xdr:colOff>
      <xdr:row>35</xdr:row>
      <xdr:rowOff>132080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04446"/>
          <a:ext cx="8890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118381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73787</xdr:rowOff>
    </xdr:from>
    <xdr:to>
      <xdr:col>15</xdr:col>
      <xdr:colOff>50800</xdr:colOff>
      <xdr:row>35</xdr:row>
      <xdr:rowOff>132080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74537"/>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170815</xdr:rowOff>
    </xdr:from>
    <xdr:to>
      <xdr:col>15</xdr:col>
      <xdr:colOff>101600</xdr:colOff>
      <xdr:row>37</xdr:row>
      <xdr:rowOff>100965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92092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73787</xdr:rowOff>
    </xdr:from>
    <xdr:to>
      <xdr:col>10</xdr:col>
      <xdr:colOff>114300</xdr:colOff>
      <xdr:row>35</xdr:row>
      <xdr:rowOff>105410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74537"/>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156718</xdr:rowOff>
    </xdr:from>
    <xdr:to>
      <xdr:col>10</xdr:col>
      <xdr:colOff>165100</xdr:colOff>
      <xdr:row>37</xdr:row>
      <xdr:rowOff>86868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2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77995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42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165100</xdr:rowOff>
    </xdr:from>
    <xdr:to>
      <xdr:col>6</xdr:col>
      <xdr:colOff>38100</xdr:colOff>
      <xdr:row>37</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86377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54420</xdr:rowOff>
    </xdr:from>
    <xdr:to>
      <xdr:col>24</xdr:col>
      <xdr:colOff>114300</xdr:colOff>
      <xdr:row>35</xdr:row>
      <xdr:rowOff>156020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5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77297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0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52896</xdr:rowOff>
    </xdr:from>
    <xdr:to>
      <xdr:col>20</xdr:col>
      <xdr:colOff>38100</xdr:colOff>
      <xdr:row>35</xdr:row>
      <xdr:rowOff>154496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5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171023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81280</xdr:rowOff>
    </xdr:from>
    <xdr:to>
      <xdr:col>15</xdr:col>
      <xdr:colOff>101600</xdr:colOff>
      <xdr:row>36</xdr:row>
      <xdr:rowOff>11430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22987</xdr:rowOff>
    </xdr:from>
    <xdr:to>
      <xdr:col>10</xdr:col>
      <xdr:colOff>165100</xdr:colOff>
      <xdr:row>35</xdr:row>
      <xdr:rowOff>124587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2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141114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9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54610</xdr:rowOff>
    </xdr:from>
    <xdr:to>
      <xdr:col>6</xdr:col>
      <xdr:colOff>38100</xdr:colOff>
      <xdr:row>35</xdr:row>
      <xdr:rowOff>156210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72957</xdr:rowOff>
    </xdr:from>
    <xdr:to>
      <xdr:col>24</xdr:col>
      <xdr:colOff>63500</xdr:colOff>
      <xdr:row>56</xdr:row>
      <xdr:rowOff>37402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159807"/>
          <a:ext cx="838200" cy="47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143641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73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72957</xdr:rowOff>
    </xdr:from>
    <xdr:to>
      <xdr:col>19</xdr:col>
      <xdr:colOff>177800</xdr:colOff>
      <xdr:row>56</xdr:row>
      <xdr:rowOff>92974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159807"/>
          <a:ext cx="889000" cy="53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74413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33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69607</xdr:rowOff>
    </xdr:from>
    <xdr:to>
      <xdr:col>15</xdr:col>
      <xdr:colOff>50800</xdr:colOff>
      <xdr:row>56</xdr:row>
      <xdr:rowOff>92974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670807"/>
          <a:ext cx="889000" cy="2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158364</xdr:rowOff>
    </xdr:from>
    <xdr:to>
      <xdr:col>15</xdr:col>
      <xdr:colOff>101600</xdr:colOff>
      <xdr:row>57</xdr:row>
      <xdr:rowOff>88514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79641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5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153008</xdr:rowOff>
    </xdr:from>
    <xdr:to>
      <xdr:col>10</xdr:col>
      <xdr:colOff>114300</xdr:colOff>
      <xdr:row>56</xdr:row>
      <xdr:rowOff>69607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411308"/>
          <a:ext cx="889000" cy="25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118058</xdr:rowOff>
    </xdr:from>
    <xdr:to>
      <xdr:col>10</xdr:col>
      <xdr:colOff>165100</xdr:colOff>
      <xdr:row>57</xdr:row>
      <xdr:rowOff>48208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39335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81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156166</xdr:rowOff>
    </xdr:from>
    <xdr:to>
      <xdr:col>6</xdr:col>
      <xdr:colOff>38100</xdr:colOff>
      <xdr:row>57</xdr:row>
      <xdr:rowOff>86316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77443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158052</xdr:rowOff>
    </xdr:from>
    <xdr:to>
      <xdr:col>24</xdr:col>
      <xdr:colOff>114300</xdr:colOff>
      <xdr:row>56</xdr:row>
      <xdr:rowOff>88202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8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9479</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3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22157</xdr:rowOff>
    </xdr:from>
    <xdr:to>
      <xdr:col>20</xdr:col>
      <xdr:colOff>38100</xdr:colOff>
      <xdr:row>53</xdr:row>
      <xdr:rowOff>123757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10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140284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88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42174</xdr:rowOff>
    </xdr:from>
    <xdr:to>
      <xdr:col>15</xdr:col>
      <xdr:colOff>101600</xdr:colOff>
      <xdr:row>56</xdr:row>
      <xdr:rowOff>143774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64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160301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1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18807</xdr:rowOff>
    </xdr:from>
    <xdr:to>
      <xdr:col>10</xdr:col>
      <xdr:colOff>165100</xdr:colOff>
      <xdr:row>56</xdr:row>
      <xdr:rowOff>120407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2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136934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3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102208</xdr:rowOff>
    </xdr:from>
    <xdr:to>
      <xdr:col>6</xdr:col>
      <xdr:colOff>38100</xdr:colOff>
      <xdr:row>55</xdr:row>
      <xdr:rowOff>32358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36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48885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135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147838</xdr:rowOff>
    </xdr:from>
    <xdr:to>
      <xdr:col>24</xdr:col>
      <xdr:colOff>63500</xdr:colOff>
      <xdr:row>76</xdr:row>
      <xdr:rowOff>14092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35138"/>
          <a:ext cx="838200" cy="20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68470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27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14092</xdr:rowOff>
    </xdr:from>
    <xdr:to>
      <xdr:col>19</xdr:col>
      <xdr:colOff>177800</xdr:colOff>
      <xdr:row>76</xdr:row>
      <xdr:rowOff>82686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44292"/>
          <a:ext cx="889000" cy="6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34965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3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82686</xdr:rowOff>
    </xdr:from>
    <xdr:to>
      <xdr:col>15</xdr:col>
      <xdr:colOff>50800</xdr:colOff>
      <xdr:row>76</xdr:row>
      <xdr:rowOff>138968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12886"/>
          <a:ext cx="889000" cy="5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15717</xdr:rowOff>
    </xdr:from>
    <xdr:to>
      <xdr:col>15</xdr:col>
      <xdr:colOff>101600</xdr:colOff>
      <xdr:row>77</xdr:row>
      <xdr:rowOff>117317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1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108444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1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138968</xdr:rowOff>
    </xdr:from>
    <xdr:to>
      <xdr:col>10</xdr:col>
      <xdr:colOff>114300</xdr:colOff>
      <xdr:row>77</xdr:row>
      <xdr:rowOff>12043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69168"/>
          <a:ext cx="889000" cy="4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70177</xdr:rowOff>
    </xdr:from>
    <xdr:to>
      <xdr:col>10</xdr:col>
      <xdr:colOff>165100</xdr:colOff>
      <xdr:row>78</xdr:row>
      <xdr:rowOff>327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7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162904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6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69507</xdr:rowOff>
    </xdr:from>
    <xdr:to>
      <xdr:col>6</xdr:col>
      <xdr:colOff>38100</xdr:colOff>
      <xdr:row>77</xdr:row>
      <xdr:rowOff>171107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7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162234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6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97038</xdr:rowOff>
    </xdr:from>
    <xdr:to>
      <xdr:col>24</xdr:col>
      <xdr:colOff>114300</xdr:colOff>
      <xdr:row>75</xdr:row>
      <xdr:rowOff>27188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119915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3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134742</xdr:rowOff>
    </xdr:from>
    <xdr:to>
      <xdr:col>20</xdr:col>
      <xdr:colOff>38100</xdr:colOff>
      <xdr:row>76</xdr:row>
      <xdr:rowOff>64892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9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81419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6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31886</xdr:rowOff>
    </xdr:from>
    <xdr:to>
      <xdr:col>15</xdr:col>
      <xdr:colOff>101600</xdr:colOff>
      <xdr:row>76</xdr:row>
      <xdr:rowOff>133486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6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150014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3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88168</xdr:rowOff>
    </xdr:from>
    <xdr:to>
      <xdr:col>10</xdr:col>
      <xdr:colOff>165100</xdr:colOff>
      <xdr:row>77</xdr:row>
      <xdr:rowOff>18318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1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34845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9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132693</xdr:rowOff>
    </xdr:from>
    <xdr:to>
      <xdr:col>6</xdr:col>
      <xdr:colOff>38100</xdr:colOff>
      <xdr:row>77</xdr:row>
      <xdr:rowOff>62843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6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79369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3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169304</xdr:rowOff>
    </xdr:from>
    <xdr:to>
      <xdr:col>24</xdr:col>
      <xdr:colOff>63500</xdr:colOff>
      <xdr:row>96</xdr:row>
      <xdr:rowOff>94577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457054"/>
          <a:ext cx="838200" cy="9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107751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6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94577</xdr:rowOff>
    </xdr:from>
    <xdr:to>
      <xdr:col>19</xdr:col>
      <xdr:colOff>177800</xdr:colOff>
      <xdr:row>96</xdr:row>
      <xdr:rowOff>154191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553777"/>
          <a:ext cx="889000" cy="5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156087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7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144526</xdr:rowOff>
    </xdr:from>
    <xdr:to>
      <xdr:col>15</xdr:col>
      <xdr:colOff>50800</xdr:colOff>
      <xdr:row>96</xdr:row>
      <xdr:rowOff>154191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603726"/>
          <a:ext cx="889000" cy="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167463</xdr:rowOff>
    </xdr:from>
    <xdr:to>
      <xdr:col>15</xdr:col>
      <xdr:colOff>101600</xdr:colOff>
      <xdr:row>98</xdr:row>
      <xdr:rowOff>97613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9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88740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9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144526</xdr:rowOff>
    </xdr:from>
    <xdr:to>
      <xdr:col>10</xdr:col>
      <xdr:colOff>114300</xdr:colOff>
      <xdr:row>97</xdr:row>
      <xdr:rowOff>14466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603726"/>
          <a:ext cx="889000" cy="4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17895</xdr:rowOff>
    </xdr:from>
    <xdr:to>
      <xdr:col>10</xdr:col>
      <xdr:colOff>165100</xdr:colOff>
      <xdr:row>98</xdr:row>
      <xdr:rowOff>119495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110622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91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167284</xdr:rowOff>
    </xdr:from>
    <xdr:to>
      <xdr:col>6</xdr:col>
      <xdr:colOff>38100</xdr:colOff>
      <xdr:row>98</xdr:row>
      <xdr:rowOff>97434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9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88561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9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118504</xdr:rowOff>
    </xdr:from>
    <xdr:to>
      <xdr:col>24</xdr:col>
      <xdr:colOff>114300</xdr:colOff>
      <xdr:row>96</xdr:row>
      <xdr:rowOff>48654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40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141381</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25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43777</xdr:rowOff>
    </xdr:from>
    <xdr:to>
      <xdr:col>20</xdr:col>
      <xdr:colOff>38100</xdr:colOff>
      <xdr:row>96</xdr:row>
      <xdr:rowOff>145377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0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161904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27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103391</xdr:rowOff>
    </xdr:from>
    <xdr:to>
      <xdr:col>15</xdr:col>
      <xdr:colOff>101600</xdr:colOff>
      <xdr:row>97</xdr:row>
      <xdr:rowOff>33541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6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50068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33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93726</xdr:rowOff>
    </xdr:from>
    <xdr:to>
      <xdr:col>10</xdr:col>
      <xdr:colOff>165100</xdr:colOff>
      <xdr:row>97</xdr:row>
      <xdr:rowOff>23876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5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40403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3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135116</xdr:rowOff>
    </xdr:from>
    <xdr:to>
      <xdr:col>6</xdr:col>
      <xdr:colOff>38100</xdr:colOff>
      <xdr:row>97</xdr:row>
      <xdr:rowOff>65266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9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81793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36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65634</xdr:rowOff>
    </xdr:from>
    <xdr:to>
      <xdr:col>55</xdr:col>
      <xdr:colOff>0</xdr:colOff>
      <xdr:row>38</xdr:row>
      <xdr:rowOff>69291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409284"/>
          <a:ext cx="838200" cy="17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93032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6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65634</xdr:rowOff>
    </xdr:from>
    <xdr:to>
      <xdr:col>50</xdr:col>
      <xdr:colOff>114300</xdr:colOff>
      <xdr:row>38</xdr:row>
      <xdr:rowOff>101295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409284"/>
          <a:ext cx="889000" cy="20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57980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5740</xdr:rowOff>
    </xdr:from>
    <xdr:to>
      <xdr:col>45</xdr:col>
      <xdr:colOff>177800</xdr:colOff>
      <xdr:row>38</xdr:row>
      <xdr:rowOff>101295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349390"/>
          <a:ext cx="889000" cy="26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91643</xdr:rowOff>
    </xdr:from>
    <xdr:to>
      <xdr:col>46</xdr:col>
      <xdr:colOff>38100</xdr:colOff>
      <xdr:row>38</xdr:row>
      <xdr:rowOff>21793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38320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1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83007</xdr:rowOff>
    </xdr:from>
    <xdr:to>
      <xdr:col>41</xdr:col>
      <xdr:colOff>50800</xdr:colOff>
      <xdr:row>37</xdr:row>
      <xdr:rowOff>5740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5397957"/>
          <a:ext cx="889000" cy="95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171111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50038</xdr:rowOff>
    </xdr:from>
    <xdr:to>
      <xdr:col>36</xdr:col>
      <xdr:colOff>165100</xdr:colOff>
      <xdr:row>37</xdr:row>
      <xdr:rowOff>151638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142765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4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18491</xdr:rowOff>
    </xdr:from>
    <xdr:to>
      <xdr:col>55</xdr:col>
      <xdr:colOff>50800</xdr:colOff>
      <xdr:row>38</xdr:row>
      <xdr:rowOff>120091</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104868</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48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14834</xdr:rowOff>
    </xdr:from>
    <xdr:to>
      <xdr:col>50</xdr:col>
      <xdr:colOff>165100</xdr:colOff>
      <xdr:row>37</xdr:row>
      <xdr:rowOff>116434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3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107561</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451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50495</xdr:rowOff>
    </xdr:from>
    <xdr:to>
      <xdr:col>46</xdr:col>
      <xdr:colOff>38100</xdr:colOff>
      <xdr:row>38</xdr:row>
      <xdr:rowOff>152095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143222</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93333" y="66583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126390</xdr:rowOff>
    </xdr:from>
    <xdr:to>
      <xdr:col>41</xdr:col>
      <xdr:colOff>101600</xdr:colOff>
      <xdr:row>37</xdr:row>
      <xdr:rowOff>56540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2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73067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073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32207</xdr:rowOff>
    </xdr:from>
    <xdr:to>
      <xdr:col>36</xdr:col>
      <xdr:colOff>165100</xdr:colOff>
      <xdr:row>31</xdr:row>
      <xdr:rowOff>133807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534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150334</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12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35937</xdr:rowOff>
    </xdr:from>
    <xdr:to>
      <xdr:col>55</xdr:col>
      <xdr:colOff>0</xdr:colOff>
      <xdr:row>54</xdr:row>
      <xdr:rowOff>50383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122787"/>
          <a:ext cx="838200" cy="18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119219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2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50383</xdr:rowOff>
    </xdr:from>
    <xdr:to>
      <xdr:col>50</xdr:col>
      <xdr:colOff>114300</xdr:colOff>
      <xdr:row>55</xdr:row>
      <xdr:rowOff>146907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308683"/>
          <a:ext cx="889000" cy="26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85507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85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146907</xdr:rowOff>
    </xdr:from>
    <xdr:to>
      <xdr:col>45</xdr:col>
      <xdr:colOff>177800</xdr:colOff>
      <xdr:row>55</xdr:row>
      <xdr:rowOff>161265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576657"/>
          <a:ext cx="889000" cy="1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40796</xdr:rowOff>
    </xdr:from>
    <xdr:to>
      <xdr:col>46</xdr:col>
      <xdr:colOff>38100</xdr:colOff>
      <xdr:row>57</xdr:row>
      <xdr:rowOff>142396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1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133523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90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161265</xdr:rowOff>
    </xdr:from>
    <xdr:to>
      <xdr:col>41</xdr:col>
      <xdr:colOff>50800</xdr:colOff>
      <xdr:row>56</xdr:row>
      <xdr:rowOff>43459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591015"/>
          <a:ext cx="889000" cy="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16173</xdr:rowOff>
    </xdr:from>
    <xdr:to>
      <xdr:col>41</xdr:col>
      <xdr:colOff>101600</xdr:colOff>
      <xdr:row>57</xdr:row>
      <xdr:rowOff>117773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8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108900</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88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7518</xdr:rowOff>
    </xdr:from>
    <xdr:to>
      <xdr:col>36</xdr:col>
      <xdr:colOff>165100</xdr:colOff>
      <xdr:row>57</xdr:row>
      <xdr:rowOff>109118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100245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87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156587</xdr:rowOff>
    </xdr:from>
    <xdr:to>
      <xdr:col>55</xdr:col>
      <xdr:colOff>50800</xdr:colOff>
      <xdr:row>53</xdr:row>
      <xdr:rowOff>86737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07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8014</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892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171033</xdr:rowOff>
    </xdr:from>
    <xdr:to>
      <xdr:col>50</xdr:col>
      <xdr:colOff>165100</xdr:colOff>
      <xdr:row>54</xdr:row>
      <xdr:rowOff>101183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25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117710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03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96107</xdr:rowOff>
    </xdr:from>
    <xdr:to>
      <xdr:col>46</xdr:col>
      <xdr:colOff>38100</xdr:colOff>
      <xdr:row>56</xdr:row>
      <xdr:rowOff>26257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52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42784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30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110465</xdr:rowOff>
    </xdr:from>
    <xdr:to>
      <xdr:col>41</xdr:col>
      <xdr:colOff>101600</xdr:colOff>
      <xdr:row>56</xdr:row>
      <xdr:rowOff>40615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54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57142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31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164109</xdr:rowOff>
    </xdr:from>
    <xdr:to>
      <xdr:col>36</xdr:col>
      <xdr:colOff>165100</xdr:colOff>
      <xdr:row>56</xdr:row>
      <xdr:rowOff>94259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59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110786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36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16289</xdr:rowOff>
    </xdr:from>
    <xdr:to>
      <xdr:col>54</xdr:col>
      <xdr:colOff>189865</xdr:colOff>
      <xdr:row>79</xdr:row>
      <xdr:rowOff>65568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532139"/>
          <a:ext cx="1270" cy="1077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69395</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61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65568</xdr:rowOff>
    </xdr:from>
    <xdr:to>
      <xdr:col>55</xdr:col>
      <xdr:colOff>88900</xdr:colOff>
      <xdr:row>79</xdr:row>
      <xdr:rowOff>65568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610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134416</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230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16289</xdr:rowOff>
    </xdr:from>
    <xdr:to>
      <xdr:col>55</xdr:col>
      <xdr:colOff>88900</xdr:colOff>
      <xdr:row>73</xdr:row>
      <xdr:rowOff>16289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53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117777</xdr:rowOff>
    </xdr:from>
    <xdr:to>
      <xdr:col>55</xdr:col>
      <xdr:colOff>0</xdr:colOff>
      <xdr:row>74</xdr:row>
      <xdr:rowOff>73657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119277"/>
          <a:ext cx="838200" cy="64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84929</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286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106502</xdr:rowOff>
    </xdr:from>
    <xdr:to>
      <xdr:col>55</xdr:col>
      <xdr:colOff>50800</xdr:colOff>
      <xdr:row>78</xdr:row>
      <xdr:rowOff>36652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3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117777</xdr:rowOff>
    </xdr:from>
    <xdr:to>
      <xdr:col>50</xdr:col>
      <xdr:colOff>114300</xdr:colOff>
      <xdr:row>74</xdr:row>
      <xdr:rowOff>163289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119277"/>
          <a:ext cx="889000" cy="73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51301</xdr:rowOff>
    </xdr:from>
    <xdr:to>
      <xdr:col>50</xdr:col>
      <xdr:colOff>165100</xdr:colOff>
      <xdr:row>77</xdr:row>
      <xdr:rowOff>152901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144028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3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102438</xdr:rowOff>
    </xdr:from>
    <xdr:to>
      <xdr:col>45</xdr:col>
      <xdr:colOff>177800</xdr:colOff>
      <xdr:row>74</xdr:row>
      <xdr:rowOff>163289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2789738"/>
          <a:ext cx="889000" cy="6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59062</xdr:rowOff>
    </xdr:from>
    <xdr:to>
      <xdr:col>46</xdr:col>
      <xdr:colOff>38100</xdr:colOff>
      <xdr:row>78</xdr:row>
      <xdr:rowOff>160662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43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151789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52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102438</xdr:rowOff>
    </xdr:from>
    <xdr:to>
      <xdr:col>41</xdr:col>
      <xdr:colOff>50800</xdr:colOff>
      <xdr:row>75</xdr:row>
      <xdr:rowOff>155930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2789738"/>
          <a:ext cx="889000" cy="22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44149</xdr:rowOff>
    </xdr:from>
    <xdr:to>
      <xdr:col>41</xdr:col>
      <xdr:colOff>101600</xdr:colOff>
      <xdr:row>78</xdr:row>
      <xdr:rowOff>145749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4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136876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50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47904</xdr:rowOff>
    </xdr:from>
    <xdr:to>
      <xdr:col>36</xdr:col>
      <xdr:colOff>165100</xdr:colOff>
      <xdr:row>78</xdr:row>
      <xdr:rowOff>149504</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42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140631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51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22857</xdr:rowOff>
    </xdr:from>
    <xdr:to>
      <xdr:col>55</xdr:col>
      <xdr:colOff>50800</xdr:colOff>
      <xdr:row>74</xdr:row>
      <xdr:rowOff>124457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7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45734</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56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66977</xdr:rowOff>
    </xdr:from>
    <xdr:to>
      <xdr:col>50</xdr:col>
      <xdr:colOff>165100</xdr:colOff>
      <xdr:row>70</xdr:row>
      <xdr:rowOff>168577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06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13654</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39795" y="1184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112489</xdr:rowOff>
    </xdr:from>
    <xdr:to>
      <xdr:col>46</xdr:col>
      <xdr:colOff>38100</xdr:colOff>
      <xdr:row>75</xdr:row>
      <xdr:rowOff>42639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7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59166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51638</xdr:rowOff>
    </xdr:from>
    <xdr:to>
      <xdr:col>41</xdr:col>
      <xdr:colOff>101600</xdr:colOff>
      <xdr:row>74</xdr:row>
      <xdr:rowOff>153238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7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169765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51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105131</xdr:rowOff>
    </xdr:from>
    <xdr:to>
      <xdr:col>36</xdr:col>
      <xdr:colOff>165100</xdr:colOff>
      <xdr:row>76</xdr:row>
      <xdr:rowOff>35282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9638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51808</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73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103375</xdr:rowOff>
    </xdr:from>
    <xdr:to>
      <xdr:col>55</xdr:col>
      <xdr:colOff>0</xdr:colOff>
      <xdr:row>96</xdr:row>
      <xdr:rowOff>26716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391125"/>
          <a:ext cx="838200" cy="9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88262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47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26716</xdr:rowOff>
    </xdr:from>
    <xdr:to>
      <xdr:col>50</xdr:col>
      <xdr:colOff>114300</xdr:colOff>
      <xdr:row>96</xdr:row>
      <xdr:rowOff>147541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485916"/>
          <a:ext cx="889000" cy="12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6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84375</xdr:rowOff>
    </xdr:from>
    <xdr:to>
      <xdr:col>45</xdr:col>
      <xdr:colOff>177800</xdr:colOff>
      <xdr:row>96</xdr:row>
      <xdr:rowOff>147541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543575"/>
          <a:ext cx="889000" cy="6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137020</xdr:rowOff>
    </xdr:from>
    <xdr:to>
      <xdr:col>46</xdr:col>
      <xdr:colOff>38100</xdr:colOff>
      <xdr:row>97</xdr:row>
      <xdr:rowOff>67170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58297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8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77201</xdr:rowOff>
    </xdr:from>
    <xdr:to>
      <xdr:col>41</xdr:col>
      <xdr:colOff>50800</xdr:colOff>
      <xdr:row>96</xdr:row>
      <xdr:rowOff>84375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536401"/>
          <a:ext cx="889000" cy="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45160</xdr:rowOff>
    </xdr:from>
    <xdr:to>
      <xdr:col>41</xdr:col>
      <xdr:colOff>101600</xdr:colOff>
      <xdr:row>96</xdr:row>
      <xdr:rowOff>146760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0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137887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59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53504</xdr:rowOff>
    </xdr:from>
    <xdr:to>
      <xdr:col>36</xdr:col>
      <xdr:colOff>165100</xdr:colOff>
      <xdr:row>96</xdr:row>
      <xdr:rowOff>155104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146231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60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52575</xdr:rowOff>
    </xdr:from>
    <xdr:to>
      <xdr:col>55</xdr:col>
      <xdr:colOff>50800</xdr:colOff>
      <xdr:row>95</xdr:row>
      <xdr:rowOff>154175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34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75452</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19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147366</xdr:rowOff>
    </xdr:from>
    <xdr:to>
      <xdr:col>50</xdr:col>
      <xdr:colOff>165100</xdr:colOff>
      <xdr:row>96</xdr:row>
      <xdr:rowOff>77516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4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94043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21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96741</xdr:rowOff>
    </xdr:from>
    <xdr:to>
      <xdr:col>46</xdr:col>
      <xdr:colOff>38100</xdr:colOff>
      <xdr:row>97</xdr:row>
      <xdr:rowOff>26891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55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43418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33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33575</xdr:rowOff>
    </xdr:from>
    <xdr:to>
      <xdr:col>41</xdr:col>
      <xdr:colOff>101600</xdr:colOff>
      <xdr:row>96</xdr:row>
      <xdr:rowOff>135175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49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151702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26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26401</xdr:rowOff>
    </xdr:from>
    <xdr:to>
      <xdr:col>36</xdr:col>
      <xdr:colOff>165100</xdr:colOff>
      <xdr:row>96</xdr:row>
      <xdr:rowOff>128001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48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144528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26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41013</xdr:rowOff>
    </xdr:from>
    <xdr:to>
      <xdr:col>85</xdr:col>
      <xdr:colOff>127000</xdr:colOff>
      <xdr:row>35</xdr:row>
      <xdr:rowOff>35596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5870313"/>
          <a:ext cx="838200" cy="16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59349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402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129436</xdr:rowOff>
    </xdr:from>
    <xdr:to>
      <xdr:col>81</xdr:col>
      <xdr:colOff>50800</xdr:colOff>
      <xdr:row>34</xdr:row>
      <xdr:rowOff>41013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5615836"/>
          <a:ext cx="889000" cy="25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108681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5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129436</xdr:rowOff>
    </xdr:from>
    <xdr:to>
      <xdr:col>76</xdr:col>
      <xdr:colOff>114300</xdr:colOff>
      <xdr:row>34</xdr:row>
      <xdr:rowOff>35710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5615836"/>
          <a:ext cx="889000" cy="2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85403</xdr:rowOff>
    </xdr:from>
    <xdr:to>
      <xdr:col>76</xdr:col>
      <xdr:colOff>165100</xdr:colOff>
      <xdr:row>38</xdr:row>
      <xdr:rowOff>15553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42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6680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52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35710</xdr:rowOff>
    </xdr:from>
    <xdr:to>
      <xdr:col>71</xdr:col>
      <xdr:colOff>177800</xdr:colOff>
      <xdr:row>36</xdr:row>
      <xdr:rowOff>95466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5865010"/>
          <a:ext cx="889000" cy="40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114777</xdr:rowOff>
    </xdr:from>
    <xdr:to>
      <xdr:col>72</xdr:col>
      <xdr:colOff>38100</xdr:colOff>
      <xdr:row>38</xdr:row>
      <xdr:rowOff>44927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5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36054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55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43226</xdr:rowOff>
    </xdr:from>
    <xdr:to>
      <xdr:col>67</xdr:col>
      <xdr:colOff>101600</xdr:colOff>
      <xdr:row>38</xdr:row>
      <xdr:rowOff>144826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55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135953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65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156246</xdr:rowOff>
    </xdr:from>
    <xdr:to>
      <xdr:col>85</xdr:col>
      <xdr:colOff>177800</xdr:colOff>
      <xdr:row>35</xdr:row>
      <xdr:rowOff>86396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98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7673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83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161663</xdr:rowOff>
    </xdr:from>
    <xdr:to>
      <xdr:col>81</xdr:col>
      <xdr:colOff>101600</xdr:colOff>
      <xdr:row>34</xdr:row>
      <xdr:rowOff>91813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81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108340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59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78636</xdr:rowOff>
    </xdr:from>
    <xdr:to>
      <xdr:col>76</xdr:col>
      <xdr:colOff>165100</xdr:colOff>
      <xdr:row>33</xdr:row>
      <xdr:rowOff>8786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5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25313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3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156360</xdr:rowOff>
    </xdr:from>
    <xdr:to>
      <xdr:col>72</xdr:col>
      <xdr:colOff>38100</xdr:colOff>
      <xdr:row>34</xdr:row>
      <xdr:rowOff>86510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81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103037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5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44666</xdr:rowOff>
    </xdr:from>
    <xdr:to>
      <xdr:col>67</xdr:col>
      <xdr:colOff>101600</xdr:colOff>
      <xdr:row>36</xdr:row>
      <xdr:rowOff>146266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2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162793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99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152760</xdr:rowOff>
    </xdr:from>
    <xdr:to>
      <xdr:col>85</xdr:col>
      <xdr:colOff>127000</xdr:colOff>
      <xdr:row>57</xdr:row>
      <xdr:rowOff>91976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753960"/>
          <a:ext cx="838200" cy="11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58152</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8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152760</xdr:rowOff>
    </xdr:from>
    <xdr:to>
      <xdr:col>81</xdr:col>
      <xdr:colOff>50800</xdr:colOff>
      <xdr:row>56</xdr:row>
      <xdr:rowOff>165795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753960"/>
          <a:ext cx="889000" cy="1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154926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9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165795</xdr:rowOff>
    </xdr:from>
    <xdr:to>
      <xdr:col>76</xdr:col>
      <xdr:colOff>114300</xdr:colOff>
      <xdr:row>57</xdr:row>
      <xdr:rowOff>3466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766995"/>
          <a:ext cx="889000" cy="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93472</xdr:rowOff>
    </xdr:from>
    <xdr:to>
      <xdr:col>76</xdr:col>
      <xdr:colOff>165100</xdr:colOff>
      <xdr:row>58</xdr:row>
      <xdr:rowOff>23622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6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14749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95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3466</xdr:rowOff>
    </xdr:from>
    <xdr:to>
      <xdr:col>71</xdr:col>
      <xdr:colOff>177800</xdr:colOff>
      <xdr:row>57</xdr:row>
      <xdr:rowOff>110843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776116"/>
          <a:ext cx="889000" cy="10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111913</xdr:rowOff>
    </xdr:from>
    <xdr:to>
      <xdr:col>72</xdr:col>
      <xdr:colOff>38100</xdr:colOff>
      <xdr:row>58</xdr:row>
      <xdr:rowOff>42063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8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33190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9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119483</xdr:rowOff>
    </xdr:from>
    <xdr:to>
      <xdr:col>67</xdr:col>
      <xdr:colOff>101600</xdr:colOff>
      <xdr:row>58</xdr:row>
      <xdr:rowOff>49633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40760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9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41176</xdr:rowOff>
    </xdr:from>
    <xdr:to>
      <xdr:col>85</xdr:col>
      <xdr:colOff>177800</xdr:colOff>
      <xdr:row>57</xdr:row>
      <xdr:rowOff>142776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1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64053</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66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101960</xdr:rowOff>
    </xdr:from>
    <xdr:to>
      <xdr:col>81</xdr:col>
      <xdr:colOff>101600</xdr:colOff>
      <xdr:row>57</xdr:row>
      <xdr:rowOff>32110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0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48637</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478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114995</xdr:rowOff>
    </xdr:from>
    <xdr:to>
      <xdr:col>76</xdr:col>
      <xdr:colOff>165100</xdr:colOff>
      <xdr:row>57</xdr:row>
      <xdr:rowOff>45145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61672</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491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124116</xdr:rowOff>
    </xdr:from>
    <xdr:to>
      <xdr:col>72</xdr:col>
      <xdr:colOff>38100</xdr:colOff>
      <xdr:row>57</xdr:row>
      <xdr:rowOff>54266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72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70793</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950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60043</xdr:rowOff>
    </xdr:from>
    <xdr:to>
      <xdr:col>67</xdr:col>
      <xdr:colOff>101600</xdr:colOff>
      <xdr:row>57</xdr:row>
      <xdr:rowOff>161643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3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6720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6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159271</xdr:rowOff>
    </xdr:from>
    <xdr:to>
      <xdr:col>85</xdr:col>
      <xdr:colOff>127000</xdr:colOff>
      <xdr:row>79</xdr:row>
      <xdr:rowOff>83020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32371"/>
          <a:ext cx="838200" cy="9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159271</xdr:rowOff>
    </xdr:from>
    <xdr:to>
      <xdr:col>81</xdr:col>
      <xdr:colOff>50800</xdr:colOff>
      <xdr:row>79</xdr:row>
      <xdr:rowOff>18062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32371"/>
          <a:ext cx="889000" cy="3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89628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18062</xdr:rowOff>
    </xdr:from>
    <xdr:to>
      <xdr:col>76</xdr:col>
      <xdr:colOff>114300</xdr:colOff>
      <xdr:row>79</xdr:row>
      <xdr:rowOff>53874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62612"/>
          <a:ext cx="889000" cy="3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18528</xdr:rowOff>
    </xdr:from>
    <xdr:to>
      <xdr:col>76</xdr:col>
      <xdr:colOff>165100</xdr:colOff>
      <xdr:row>79</xdr:row>
      <xdr:rowOff>120128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6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111255</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65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109665</xdr:rowOff>
    </xdr:from>
    <xdr:to>
      <xdr:col>71</xdr:col>
      <xdr:colOff>177800</xdr:colOff>
      <xdr:row>79</xdr:row>
      <xdr:rowOff>53874</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482765"/>
          <a:ext cx="889000" cy="1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23295</xdr:rowOff>
    </xdr:from>
    <xdr:to>
      <xdr:col>72</xdr:col>
      <xdr:colOff>38100</xdr:colOff>
      <xdr:row>79</xdr:row>
      <xdr:rowOff>124895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116022</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66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28082</xdr:rowOff>
    </xdr:from>
    <xdr:to>
      <xdr:col>67</xdr:col>
      <xdr:colOff>101600</xdr:colOff>
      <xdr:row>79</xdr:row>
      <xdr:rowOff>129682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120809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66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32220</xdr:rowOff>
    </xdr:from>
    <xdr:to>
      <xdr:col>85</xdr:col>
      <xdr:colOff>177800</xdr:colOff>
      <xdr:row>79</xdr:row>
      <xdr:rowOff>133820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167300</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108471</xdr:rowOff>
    </xdr:from>
    <xdr:to>
      <xdr:col>81</xdr:col>
      <xdr:colOff>101600</xdr:colOff>
      <xdr:row>79</xdr:row>
      <xdr:rowOff>38621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8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55148</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32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138712</xdr:rowOff>
    </xdr:from>
    <xdr:to>
      <xdr:col>76</xdr:col>
      <xdr:colOff>165100</xdr:colOff>
      <xdr:row>79</xdr:row>
      <xdr:rowOff>68862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1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85389</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25111" y="1328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3074</xdr:rowOff>
    </xdr:from>
    <xdr:to>
      <xdr:col>72</xdr:col>
      <xdr:colOff>38100</xdr:colOff>
      <xdr:row>79</xdr:row>
      <xdr:rowOff>104674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121201</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36111" y="1332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58865</xdr:rowOff>
    </xdr:from>
    <xdr:to>
      <xdr:col>67</xdr:col>
      <xdr:colOff>101600</xdr:colOff>
      <xdr:row>78</xdr:row>
      <xdr:rowOff>160465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5542</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47111" y="1320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87951</xdr:rowOff>
    </xdr:from>
    <xdr:to>
      <xdr:col>85</xdr:col>
      <xdr:colOff>127000</xdr:colOff>
      <xdr:row>95</xdr:row>
      <xdr:rowOff>109361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375701"/>
          <a:ext cx="838200" cy="2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127664</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8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106344</xdr:rowOff>
    </xdr:from>
    <xdr:to>
      <xdr:col>81</xdr:col>
      <xdr:colOff>50800</xdr:colOff>
      <xdr:row>95</xdr:row>
      <xdr:rowOff>109361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394094"/>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101212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106344</xdr:rowOff>
    </xdr:from>
    <xdr:to>
      <xdr:col>76</xdr:col>
      <xdr:colOff>114300</xdr:colOff>
      <xdr:row>95</xdr:row>
      <xdr:rowOff>115965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394094"/>
          <a:ext cx="889000" cy="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29497</xdr:rowOff>
    </xdr:from>
    <xdr:to>
      <xdr:col>76</xdr:col>
      <xdr:colOff>165100</xdr:colOff>
      <xdr:row>97</xdr:row>
      <xdr:rowOff>131097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6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122224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75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115965</xdr:rowOff>
    </xdr:from>
    <xdr:to>
      <xdr:col>71</xdr:col>
      <xdr:colOff>177800</xdr:colOff>
      <xdr:row>95</xdr:row>
      <xdr:rowOff>147740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403715"/>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27629</xdr:rowOff>
    </xdr:from>
    <xdr:to>
      <xdr:col>72</xdr:col>
      <xdr:colOff>38100</xdr:colOff>
      <xdr:row>97</xdr:row>
      <xdr:rowOff>129229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120356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75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33795</xdr:rowOff>
    </xdr:from>
    <xdr:to>
      <xdr:col>67</xdr:col>
      <xdr:colOff>101600</xdr:colOff>
      <xdr:row>97</xdr:row>
      <xdr:rowOff>135395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6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126522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75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37151</xdr:rowOff>
    </xdr:from>
    <xdr:to>
      <xdr:col>85</xdr:col>
      <xdr:colOff>177800</xdr:colOff>
      <xdr:row>95</xdr:row>
      <xdr:rowOff>138751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32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60028</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17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58561</xdr:rowOff>
    </xdr:from>
    <xdr:to>
      <xdr:col>81</xdr:col>
      <xdr:colOff>101600</xdr:colOff>
      <xdr:row>95</xdr:row>
      <xdr:rowOff>160161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4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5238</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12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55544</xdr:rowOff>
    </xdr:from>
    <xdr:to>
      <xdr:col>76</xdr:col>
      <xdr:colOff>165100</xdr:colOff>
      <xdr:row>95</xdr:row>
      <xdr:rowOff>157144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3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2221</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11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65165</xdr:rowOff>
    </xdr:from>
    <xdr:to>
      <xdr:col>72</xdr:col>
      <xdr:colOff>38100</xdr:colOff>
      <xdr:row>95</xdr:row>
      <xdr:rowOff>166765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5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11842</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128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96940</xdr:rowOff>
    </xdr:from>
    <xdr:to>
      <xdr:col>67</xdr:col>
      <xdr:colOff>101600</xdr:colOff>
      <xdr:row>96</xdr:row>
      <xdr:rowOff>27090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3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43617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15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41351</xdr:rowOff>
    </xdr:from>
    <xdr:to>
      <xdr:col>107</xdr:col>
      <xdr:colOff>101600</xdr:colOff>
      <xdr:row>39</xdr:row>
      <xdr:rowOff>142951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159478</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503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37171</xdr:rowOff>
    </xdr:from>
    <xdr:to>
      <xdr:col>102</xdr:col>
      <xdr:colOff>165100</xdr:colOff>
      <xdr:row>39</xdr:row>
      <xdr:rowOff>138771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2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155298</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498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29432</xdr:rowOff>
    </xdr:from>
    <xdr:to>
      <xdr:col>98</xdr:col>
      <xdr:colOff>38100</xdr:colOff>
      <xdr:row>39</xdr:row>
      <xdr:rowOff>131032</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1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147559</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491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広大な面積の中に峠を挟んだ二つの地域に分かれており、さらに集落が点在する特殊な地理的要因により総合支所をはじめとした類似の町有施設が町内に分散して立地していることから、類似団体と比較して人口千人あたりの職員数が類似団体平均の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倍となっており、各項目のコストを引き上げる大きな要因となっていると考えられる。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福島県南会津町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令和３年度は財政調整基金を取り崩さなかったことから、実質収支額・実質単年度収支ともに黒字となり、財政の健全化は保たれていると考えられる。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財政規模の変化を的確にとらえ、財政の健全化を維持していく。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福島県南会津町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普通会計及び特別会計において赤字は生じていない。今後も財政の健全性を保持していく。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election activeCell="N45" sqref="N45"/>
    </sheetView>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601" t="s">
        <v>79</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72"/>
      <c r="DK1" s="172"/>
      <c r="DL1" s="172"/>
      <c r="DM1" s="172"/>
      <c r="DN1" s="172"/>
      <c r="DO1" s="172"/>
    </row>
    <row r="2" spans="1:119" ht="24" thickBot="1" x14ac:dyDescent="0.25">
      <c r="B2" s="173" t="s">
        <v>80</v>
      </c>
      <c r="C2" s="173"/>
      <c r="D2" s="174"/>
    </row>
    <row r="3" spans="1:119" ht="18.75" customHeight="1" thickBot="1" x14ac:dyDescent="0.25">
      <c r="A3" s="172"/>
      <c r="B3" s="602" t="s">
        <v>81</v>
      </c>
      <c r="C3" s="603"/>
      <c r="D3" s="603"/>
      <c r="E3" s="604"/>
      <c r="F3" s="604"/>
      <c r="G3" s="604"/>
      <c r="H3" s="604"/>
      <c r="I3" s="604"/>
      <c r="J3" s="604"/>
      <c r="K3" s="604"/>
      <c r="L3" s="604" t="s">
        <v>82</v>
      </c>
      <c r="M3" s="604"/>
      <c r="N3" s="604"/>
      <c r="O3" s="604"/>
      <c r="P3" s="604"/>
      <c r="Q3" s="604"/>
      <c r="R3" s="607"/>
      <c r="S3" s="607"/>
      <c r="T3" s="607"/>
      <c r="U3" s="607"/>
      <c r="V3" s="608"/>
      <c r="W3" s="498" t="s">
        <v>83</v>
      </c>
      <c r="X3" s="499"/>
      <c r="Y3" s="499"/>
      <c r="Z3" s="499"/>
      <c r="AA3" s="499"/>
      <c r="AB3" s="603"/>
      <c r="AC3" s="607" t="s">
        <v>84</v>
      </c>
      <c r="AD3" s="499"/>
      <c r="AE3" s="499"/>
      <c r="AF3" s="499"/>
      <c r="AG3" s="499"/>
      <c r="AH3" s="499"/>
      <c r="AI3" s="499"/>
      <c r="AJ3" s="499"/>
      <c r="AK3" s="499"/>
      <c r="AL3" s="569"/>
      <c r="AM3" s="498" t="s">
        <v>85</v>
      </c>
      <c r="AN3" s="499"/>
      <c r="AO3" s="499"/>
      <c r="AP3" s="499"/>
      <c r="AQ3" s="499"/>
      <c r="AR3" s="499"/>
      <c r="AS3" s="499"/>
      <c r="AT3" s="499"/>
      <c r="AU3" s="499"/>
      <c r="AV3" s="499"/>
      <c r="AW3" s="499"/>
      <c r="AX3" s="569"/>
      <c r="AY3" s="561" t="s">
        <v>1</v>
      </c>
      <c r="AZ3" s="562"/>
      <c r="BA3" s="562"/>
      <c r="BB3" s="562"/>
      <c r="BC3" s="562"/>
      <c r="BD3" s="562"/>
      <c r="BE3" s="562"/>
      <c r="BF3" s="562"/>
      <c r="BG3" s="562"/>
      <c r="BH3" s="562"/>
      <c r="BI3" s="562"/>
      <c r="BJ3" s="562"/>
      <c r="BK3" s="562"/>
      <c r="BL3" s="562"/>
      <c r="BM3" s="611"/>
      <c r="BN3" s="498" t="s">
        <v>86</v>
      </c>
      <c r="BO3" s="499"/>
      <c r="BP3" s="499"/>
      <c r="BQ3" s="499"/>
      <c r="BR3" s="499"/>
      <c r="BS3" s="499"/>
      <c r="BT3" s="499"/>
      <c r="BU3" s="569"/>
      <c r="BV3" s="498" t="s">
        <v>87</v>
      </c>
      <c r="BW3" s="499"/>
      <c r="BX3" s="499"/>
      <c r="BY3" s="499"/>
      <c r="BZ3" s="499"/>
      <c r="CA3" s="499"/>
      <c r="CB3" s="499"/>
      <c r="CC3" s="569"/>
      <c r="CD3" s="561" t="s">
        <v>1</v>
      </c>
      <c r="CE3" s="562"/>
      <c r="CF3" s="562"/>
      <c r="CG3" s="562"/>
      <c r="CH3" s="562"/>
      <c r="CI3" s="562"/>
      <c r="CJ3" s="562"/>
      <c r="CK3" s="562"/>
      <c r="CL3" s="562"/>
      <c r="CM3" s="562"/>
      <c r="CN3" s="562"/>
      <c r="CO3" s="562"/>
      <c r="CP3" s="562"/>
      <c r="CQ3" s="562"/>
      <c r="CR3" s="562"/>
      <c r="CS3" s="611"/>
      <c r="CT3" s="498" t="s">
        <v>88</v>
      </c>
      <c r="CU3" s="499"/>
      <c r="CV3" s="499"/>
      <c r="CW3" s="499"/>
      <c r="CX3" s="499"/>
      <c r="CY3" s="499"/>
      <c r="CZ3" s="499"/>
      <c r="DA3" s="569"/>
      <c r="DB3" s="498" t="s">
        <v>89</v>
      </c>
      <c r="DC3" s="499"/>
      <c r="DD3" s="499"/>
      <c r="DE3" s="499"/>
      <c r="DF3" s="499"/>
      <c r="DG3" s="499"/>
      <c r="DH3" s="499"/>
      <c r="DI3" s="569"/>
    </row>
    <row r="4" spans="1:119" ht="18.75" customHeight="1" x14ac:dyDescent="0.2">
      <c r="A4" s="172"/>
      <c r="B4" s="577"/>
      <c r="C4" s="578"/>
      <c r="D4" s="578"/>
      <c r="E4" s="579"/>
      <c r="F4" s="579"/>
      <c r="G4" s="579"/>
      <c r="H4" s="579"/>
      <c r="I4" s="579"/>
      <c r="J4" s="579"/>
      <c r="K4" s="579"/>
      <c r="L4" s="579"/>
      <c r="M4" s="579"/>
      <c r="N4" s="579"/>
      <c r="O4" s="579"/>
      <c r="P4" s="579"/>
      <c r="Q4" s="579"/>
      <c r="R4" s="583"/>
      <c r="S4" s="583"/>
      <c r="T4" s="583"/>
      <c r="U4" s="583"/>
      <c r="V4" s="584"/>
      <c r="W4" s="570"/>
      <c r="X4" s="380"/>
      <c r="Y4" s="380"/>
      <c r="Z4" s="380"/>
      <c r="AA4" s="380"/>
      <c r="AB4" s="578"/>
      <c r="AC4" s="583"/>
      <c r="AD4" s="380"/>
      <c r="AE4" s="380"/>
      <c r="AF4" s="380"/>
      <c r="AG4" s="380"/>
      <c r="AH4" s="380"/>
      <c r="AI4" s="380"/>
      <c r="AJ4" s="380"/>
      <c r="AK4" s="380"/>
      <c r="AL4" s="571"/>
      <c r="AM4" s="520"/>
      <c r="AN4" s="418"/>
      <c r="AO4" s="418"/>
      <c r="AP4" s="418"/>
      <c r="AQ4" s="418"/>
      <c r="AR4" s="418"/>
      <c r="AS4" s="418"/>
      <c r="AT4" s="418"/>
      <c r="AU4" s="418"/>
      <c r="AV4" s="418"/>
      <c r="AW4" s="418"/>
      <c r="AX4" s="610"/>
      <c r="AY4" s="455" t="s">
        <v>90</v>
      </c>
      <c r="AZ4" s="456"/>
      <c r="BA4" s="456"/>
      <c r="BB4" s="456"/>
      <c r="BC4" s="456"/>
      <c r="BD4" s="456"/>
      <c r="BE4" s="456"/>
      <c r="BF4" s="456"/>
      <c r="BG4" s="456"/>
      <c r="BH4" s="456"/>
      <c r="BI4" s="456"/>
      <c r="BJ4" s="456"/>
      <c r="BK4" s="456"/>
      <c r="BL4" s="456"/>
      <c r="BM4" s="457"/>
      <c r="BN4" s="458">
        <v>14284973</v>
      </c>
      <c r="BO4" s="459"/>
      <c r="BP4" s="459"/>
      <c r="BQ4" s="459"/>
      <c r="BR4" s="459"/>
      <c r="BS4" s="459"/>
      <c r="BT4" s="459"/>
      <c r="BU4" s="460"/>
      <c r="BV4" s="458">
        <v>17285601</v>
      </c>
      <c r="BW4" s="459"/>
      <c r="BX4" s="459"/>
      <c r="BY4" s="459"/>
      <c r="BZ4" s="459"/>
      <c r="CA4" s="459"/>
      <c r="CB4" s="459"/>
      <c r="CC4" s="460"/>
      <c r="CD4" s="595" t="s">
        <v>91</v>
      </c>
      <c r="CE4" s="596"/>
      <c r="CF4" s="596"/>
      <c r="CG4" s="596"/>
      <c r="CH4" s="596"/>
      <c r="CI4" s="596"/>
      <c r="CJ4" s="596"/>
      <c r="CK4" s="596"/>
      <c r="CL4" s="596"/>
      <c r="CM4" s="596"/>
      <c r="CN4" s="596"/>
      <c r="CO4" s="596"/>
      <c r="CP4" s="596"/>
      <c r="CQ4" s="596"/>
      <c r="CR4" s="596"/>
      <c r="CS4" s="597"/>
      <c r="CT4" s="598">
        <v>4.7</v>
      </c>
      <c r="CU4" s="599"/>
      <c r="CV4" s="599"/>
      <c r="CW4" s="599"/>
      <c r="CX4" s="599"/>
      <c r="CY4" s="599"/>
      <c r="CZ4" s="599"/>
      <c r="DA4" s="600"/>
      <c r="DB4" s="598">
        <v>4.3</v>
      </c>
      <c r="DC4" s="599"/>
      <c r="DD4" s="599"/>
      <c r="DE4" s="599"/>
      <c r="DF4" s="599"/>
      <c r="DG4" s="599"/>
      <c r="DH4" s="599"/>
      <c r="DI4" s="600"/>
    </row>
    <row r="5" spans="1:119" ht="18.75" customHeight="1" x14ac:dyDescent="0.2">
      <c r="A5" s="172"/>
      <c r="B5" s="605"/>
      <c r="C5" s="419"/>
      <c r="D5" s="419"/>
      <c r="E5" s="606"/>
      <c r="F5" s="606"/>
      <c r="G5" s="606"/>
      <c r="H5" s="606"/>
      <c r="I5" s="606"/>
      <c r="J5" s="606"/>
      <c r="K5" s="606"/>
      <c r="L5" s="606"/>
      <c r="M5" s="606"/>
      <c r="N5" s="606"/>
      <c r="O5" s="606"/>
      <c r="P5" s="606"/>
      <c r="Q5" s="606"/>
      <c r="R5" s="417"/>
      <c r="S5" s="417"/>
      <c r="T5" s="417"/>
      <c r="U5" s="417"/>
      <c r="V5" s="609"/>
      <c r="W5" s="520"/>
      <c r="X5" s="418"/>
      <c r="Y5" s="418"/>
      <c r="Z5" s="418"/>
      <c r="AA5" s="418"/>
      <c r="AB5" s="419"/>
      <c r="AC5" s="417"/>
      <c r="AD5" s="418"/>
      <c r="AE5" s="418"/>
      <c r="AF5" s="418"/>
      <c r="AG5" s="418"/>
      <c r="AH5" s="418"/>
      <c r="AI5" s="418"/>
      <c r="AJ5" s="418"/>
      <c r="AK5" s="418"/>
      <c r="AL5" s="610"/>
      <c r="AM5" s="486" t="s">
        <v>92</v>
      </c>
      <c r="AN5" s="386"/>
      <c r="AO5" s="386"/>
      <c r="AP5" s="386"/>
      <c r="AQ5" s="386"/>
      <c r="AR5" s="386"/>
      <c r="AS5" s="386"/>
      <c r="AT5" s="387"/>
      <c r="AU5" s="487" t="s">
        <v>93</v>
      </c>
      <c r="AV5" s="488"/>
      <c r="AW5" s="488"/>
      <c r="AX5" s="488"/>
      <c r="AY5" s="443" t="s">
        <v>94</v>
      </c>
      <c r="AZ5" s="444"/>
      <c r="BA5" s="444"/>
      <c r="BB5" s="444"/>
      <c r="BC5" s="444"/>
      <c r="BD5" s="444"/>
      <c r="BE5" s="444"/>
      <c r="BF5" s="444"/>
      <c r="BG5" s="444"/>
      <c r="BH5" s="444"/>
      <c r="BI5" s="444"/>
      <c r="BJ5" s="444"/>
      <c r="BK5" s="444"/>
      <c r="BL5" s="444"/>
      <c r="BM5" s="445"/>
      <c r="BN5" s="429">
        <v>13867958</v>
      </c>
      <c r="BO5" s="430"/>
      <c r="BP5" s="430"/>
      <c r="BQ5" s="430"/>
      <c r="BR5" s="430"/>
      <c r="BS5" s="430"/>
      <c r="BT5" s="430"/>
      <c r="BU5" s="431"/>
      <c r="BV5" s="429">
        <v>16885317</v>
      </c>
      <c r="BW5" s="430"/>
      <c r="BX5" s="430"/>
      <c r="BY5" s="430"/>
      <c r="BZ5" s="430"/>
      <c r="CA5" s="430"/>
      <c r="CB5" s="430"/>
      <c r="CC5" s="431"/>
      <c r="CD5" s="469" t="s">
        <v>95</v>
      </c>
      <c r="CE5" s="389"/>
      <c r="CF5" s="389"/>
      <c r="CG5" s="389"/>
      <c r="CH5" s="389"/>
      <c r="CI5" s="389"/>
      <c r="CJ5" s="389"/>
      <c r="CK5" s="389"/>
      <c r="CL5" s="389"/>
      <c r="CM5" s="389"/>
      <c r="CN5" s="389"/>
      <c r="CO5" s="389"/>
      <c r="CP5" s="389"/>
      <c r="CQ5" s="389"/>
      <c r="CR5" s="389"/>
      <c r="CS5" s="470"/>
      <c r="CT5" s="426">
        <v>86.6</v>
      </c>
      <c r="CU5" s="427"/>
      <c r="CV5" s="427"/>
      <c r="CW5" s="427"/>
      <c r="CX5" s="427"/>
      <c r="CY5" s="427"/>
      <c r="CZ5" s="427"/>
      <c r="DA5" s="428"/>
      <c r="DB5" s="426">
        <v>90.3</v>
      </c>
      <c r="DC5" s="427"/>
      <c r="DD5" s="427"/>
      <c r="DE5" s="427"/>
      <c r="DF5" s="427"/>
      <c r="DG5" s="427"/>
      <c r="DH5" s="427"/>
      <c r="DI5" s="428"/>
    </row>
    <row r="6" spans="1:119" ht="18.75" customHeight="1" x14ac:dyDescent="0.2">
      <c r="A6" s="172"/>
      <c r="B6" s="575" t="s">
        <v>96</v>
      </c>
      <c r="C6" s="416"/>
      <c r="D6" s="416"/>
      <c r="E6" s="576"/>
      <c r="F6" s="576"/>
      <c r="G6" s="576"/>
      <c r="H6" s="576"/>
      <c r="I6" s="576"/>
      <c r="J6" s="576"/>
      <c r="K6" s="576"/>
      <c r="L6" s="576" t="s">
        <v>97</v>
      </c>
      <c r="M6" s="576"/>
      <c r="N6" s="576"/>
      <c r="O6" s="576"/>
      <c r="P6" s="576"/>
      <c r="Q6" s="576"/>
      <c r="R6" s="414"/>
      <c r="S6" s="414"/>
      <c r="T6" s="414"/>
      <c r="U6" s="414"/>
      <c r="V6" s="582"/>
      <c r="W6" s="519" t="s">
        <v>98</v>
      </c>
      <c r="X6" s="415"/>
      <c r="Y6" s="415"/>
      <c r="Z6" s="415"/>
      <c r="AA6" s="415"/>
      <c r="AB6" s="416"/>
      <c r="AC6" s="587" t="s">
        <v>99</v>
      </c>
      <c r="AD6" s="588"/>
      <c r="AE6" s="588"/>
      <c r="AF6" s="588"/>
      <c r="AG6" s="588"/>
      <c r="AH6" s="588"/>
      <c r="AI6" s="588"/>
      <c r="AJ6" s="588"/>
      <c r="AK6" s="588"/>
      <c r="AL6" s="589"/>
      <c r="AM6" s="486" t="s">
        <v>100</v>
      </c>
      <c r="AN6" s="386"/>
      <c r="AO6" s="386"/>
      <c r="AP6" s="386"/>
      <c r="AQ6" s="386"/>
      <c r="AR6" s="386"/>
      <c r="AS6" s="386"/>
      <c r="AT6" s="387"/>
      <c r="AU6" s="487" t="s">
        <v>93</v>
      </c>
      <c r="AV6" s="488"/>
      <c r="AW6" s="488"/>
      <c r="AX6" s="488"/>
      <c r="AY6" s="443" t="s">
        <v>101</v>
      </c>
      <c r="AZ6" s="444"/>
      <c r="BA6" s="444"/>
      <c r="BB6" s="444"/>
      <c r="BC6" s="444"/>
      <c r="BD6" s="444"/>
      <c r="BE6" s="444"/>
      <c r="BF6" s="444"/>
      <c r="BG6" s="444"/>
      <c r="BH6" s="444"/>
      <c r="BI6" s="444"/>
      <c r="BJ6" s="444"/>
      <c r="BK6" s="444"/>
      <c r="BL6" s="444"/>
      <c r="BM6" s="445"/>
      <c r="BN6" s="429">
        <v>417015</v>
      </c>
      <c r="BO6" s="430"/>
      <c r="BP6" s="430"/>
      <c r="BQ6" s="430"/>
      <c r="BR6" s="430"/>
      <c r="BS6" s="430"/>
      <c r="BT6" s="430"/>
      <c r="BU6" s="431"/>
      <c r="BV6" s="429">
        <v>400284</v>
      </c>
      <c r="BW6" s="430"/>
      <c r="BX6" s="430"/>
      <c r="BY6" s="430"/>
      <c r="BZ6" s="430"/>
      <c r="CA6" s="430"/>
      <c r="CB6" s="430"/>
      <c r="CC6" s="431"/>
      <c r="CD6" s="469" t="s">
        <v>102</v>
      </c>
      <c r="CE6" s="389"/>
      <c r="CF6" s="389"/>
      <c r="CG6" s="389"/>
      <c r="CH6" s="389"/>
      <c r="CI6" s="389"/>
      <c r="CJ6" s="389"/>
      <c r="CK6" s="389"/>
      <c r="CL6" s="389"/>
      <c r="CM6" s="389"/>
      <c r="CN6" s="389"/>
      <c r="CO6" s="389"/>
      <c r="CP6" s="389"/>
      <c r="CQ6" s="389"/>
      <c r="CR6" s="389"/>
      <c r="CS6" s="470"/>
      <c r="CT6" s="572">
        <v>89.5</v>
      </c>
      <c r="CU6" s="573"/>
      <c r="CV6" s="573"/>
      <c r="CW6" s="573"/>
      <c r="CX6" s="573"/>
      <c r="CY6" s="573"/>
      <c r="CZ6" s="573"/>
      <c r="DA6" s="574"/>
      <c r="DB6" s="572">
        <v>92.9</v>
      </c>
      <c r="DC6" s="573"/>
      <c r="DD6" s="573"/>
      <c r="DE6" s="573"/>
      <c r="DF6" s="573"/>
      <c r="DG6" s="573"/>
      <c r="DH6" s="573"/>
      <c r="DI6" s="574"/>
    </row>
    <row r="7" spans="1:119" ht="18.75" customHeight="1" x14ac:dyDescent="0.2">
      <c r="A7" s="172"/>
      <c r="B7" s="577"/>
      <c r="C7" s="578"/>
      <c r="D7" s="578"/>
      <c r="E7" s="579"/>
      <c r="F7" s="579"/>
      <c r="G7" s="579"/>
      <c r="H7" s="579"/>
      <c r="I7" s="579"/>
      <c r="J7" s="579"/>
      <c r="K7" s="579"/>
      <c r="L7" s="579"/>
      <c r="M7" s="579"/>
      <c r="N7" s="579"/>
      <c r="O7" s="579"/>
      <c r="P7" s="579"/>
      <c r="Q7" s="579"/>
      <c r="R7" s="583"/>
      <c r="S7" s="583"/>
      <c r="T7" s="583"/>
      <c r="U7" s="583"/>
      <c r="V7" s="584"/>
      <c r="W7" s="570"/>
      <c r="X7" s="380"/>
      <c r="Y7" s="380"/>
      <c r="Z7" s="380"/>
      <c r="AA7" s="380"/>
      <c r="AB7" s="578"/>
      <c r="AC7" s="590"/>
      <c r="AD7" s="381"/>
      <c r="AE7" s="381"/>
      <c r="AF7" s="381"/>
      <c r="AG7" s="381"/>
      <c r="AH7" s="381"/>
      <c r="AI7" s="381"/>
      <c r="AJ7" s="381"/>
      <c r="AK7" s="381"/>
      <c r="AL7" s="591"/>
      <c r="AM7" s="486" t="s">
        <v>103</v>
      </c>
      <c r="AN7" s="386"/>
      <c r="AO7" s="386"/>
      <c r="AP7" s="386"/>
      <c r="AQ7" s="386"/>
      <c r="AR7" s="386"/>
      <c r="AS7" s="386"/>
      <c r="AT7" s="387"/>
      <c r="AU7" s="487" t="s">
        <v>104</v>
      </c>
      <c r="AV7" s="488"/>
      <c r="AW7" s="488"/>
      <c r="AX7" s="488"/>
      <c r="AY7" s="443" t="s">
        <v>105</v>
      </c>
      <c r="AZ7" s="444"/>
      <c r="BA7" s="444"/>
      <c r="BB7" s="444"/>
      <c r="BC7" s="444"/>
      <c r="BD7" s="444"/>
      <c r="BE7" s="444"/>
      <c r="BF7" s="444"/>
      <c r="BG7" s="444"/>
      <c r="BH7" s="444"/>
      <c r="BI7" s="444"/>
      <c r="BJ7" s="444"/>
      <c r="BK7" s="444"/>
      <c r="BL7" s="444"/>
      <c r="BM7" s="445"/>
      <c r="BN7" s="429">
        <v>13222</v>
      </c>
      <c r="BO7" s="430"/>
      <c r="BP7" s="430"/>
      <c r="BQ7" s="430"/>
      <c r="BR7" s="430"/>
      <c r="BS7" s="430"/>
      <c r="BT7" s="430"/>
      <c r="BU7" s="431"/>
      <c r="BV7" s="429">
        <v>43854</v>
      </c>
      <c r="BW7" s="430"/>
      <c r="BX7" s="430"/>
      <c r="BY7" s="430"/>
      <c r="BZ7" s="430"/>
      <c r="CA7" s="430"/>
      <c r="CB7" s="430"/>
      <c r="CC7" s="431"/>
      <c r="CD7" s="469" t="s">
        <v>106</v>
      </c>
      <c r="CE7" s="389"/>
      <c r="CF7" s="389"/>
      <c r="CG7" s="389"/>
      <c r="CH7" s="389"/>
      <c r="CI7" s="389"/>
      <c r="CJ7" s="389"/>
      <c r="CK7" s="389"/>
      <c r="CL7" s="389"/>
      <c r="CM7" s="389"/>
      <c r="CN7" s="389"/>
      <c r="CO7" s="389"/>
      <c r="CP7" s="389"/>
      <c r="CQ7" s="389"/>
      <c r="CR7" s="389"/>
      <c r="CS7" s="470"/>
      <c r="CT7" s="429">
        <v>8571437</v>
      </c>
      <c r="CU7" s="430"/>
      <c r="CV7" s="430"/>
      <c r="CW7" s="430"/>
      <c r="CX7" s="430"/>
      <c r="CY7" s="430"/>
      <c r="CZ7" s="430"/>
      <c r="DA7" s="431"/>
      <c r="DB7" s="429">
        <v>8252365</v>
      </c>
      <c r="DC7" s="430"/>
      <c r="DD7" s="430"/>
      <c r="DE7" s="430"/>
      <c r="DF7" s="430"/>
      <c r="DG7" s="430"/>
      <c r="DH7" s="430"/>
      <c r="DI7" s="431"/>
    </row>
    <row r="8" spans="1:119" ht="18.75" customHeight="1" thickBot="1" x14ac:dyDescent="0.25">
      <c r="A8" s="172"/>
      <c r="B8" s="580"/>
      <c r="C8" s="525"/>
      <c r="D8" s="525"/>
      <c r="E8" s="581"/>
      <c r="F8" s="581"/>
      <c r="G8" s="581"/>
      <c r="H8" s="581"/>
      <c r="I8" s="581"/>
      <c r="J8" s="581"/>
      <c r="K8" s="581"/>
      <c r="L8" s="581"/>
      <c r="M8" s="581"/>
      <c r="N8" s="581"/>
      <c r="O8" s="581"/>
      <c r="P8" s="581"/>
      <c r="Q8" s="581"/>
      <c r="R8" s="585"/>
      <c r="S8" s="585"/>
      <c r="T8" s="585"/>
      <c r="U8" s="585"/>
      <c r="V8" s="586"/>
      <c r="W8" s="500"/>
      <c r="X8" s="501"/>
      <c r="Y8" s="501"/>
      <c r="Z8" s="501"/>
      <c r="AA8" s="501"/>
      <c r="AB8" s="525"/>
      <c r="AC8" s="592"/>
      <c r="AD8" s="593"/>
      <c r="AE8" s="593"/>
      <c r="AF8" s="593"/>
      <c r="AG8" s="593"/>
      <c r="AH8" s="593"/>
      <c r="AI8" s="593"/>
      <c r="AJ8" s="593"/>
      <c r="AK8" s="593"/>
      <c r="AL8" s="594"/>
      <c r="AM8" s="486" t="s">
        <v>107</v>
      </c>
      <c r="AN8" s="386"/>
      <c r="AO8" s="386"/>
      <c r="AP8" s="386"/>
      <c r="AQ8" s="386"/>
      <c r="AR8" s="386"/>
      <c r="AS8" s="386"/>
      <c r="AT8" s="387"/>
      <c r="AU8" s="487" t="s">
        <v>93</v>
      </c>
      <c r="AV8" s="488"/>
      <c r="AW8" s="488"/>
      <c r="AX8" s="488"/>
      <c r="AY8" s="443" t="s">
        <v>108</v>
      </c>
      <c r="AZ8" s="444"/>
      <c r="BA8" s="444"/>
      <c r="BB8" s="444"/>
      <c r="BC8" s="444"/>
      <c r="BD8" s="444"/>
      <c r="BE8" s="444"/>
      <c r="BF8" s="444"/>
      <c r="BG8" s="444"/>
      <c r="BH8" s="444"/>
      <c r="BI8" s="444"/>
      <c r="BJ8" s="444"/>
      <c r="BK8" s="444"/>
      <c r="BL8" s="444"/>
      <c r="BM8" s="445"/>
      <c r="BN8" s="429">
        <v>403793</v>
      </c>
      <c r="BO8" s="430"/>
      <c r="BP8" s="430"/>
      <c r="BQ8" s="430"/>
      <c r="BR8" s="430"/>
      <c r="BS8" s="430"/>
      <c r="BT8" s="430"/>
      <c r="BU8" s="431"/>
      <c r="BV8" s="429">
        <v>356430</v>
      </c>
      <c r="BW8" s="430"/>
      <c r="BX8" s="430"/>
      <c r="BY8" s="430"/>
      <c r="BZ8" s="430"/>
      <c r="CA8" s="430"/>
      <c r="CB8" s="430"/>
      <c r="CC8" s="431"/>
      <c r="CD8" s="469" t="s">
        <v>109</v>
      </c>
      <c r="CE8" s="389"/>
      <c r="CF8" s="389"/>
      <c r="CG8" s="389"/>
      <c r="CH8" s="389"/>
      <c r="CI8" s="389"/>
      <c r="CJ8" s="389"/>
      <c r="CK8" s="389"/>
      <c r="CL8" s="389"/>
      <c r="CM8" s="389"/>
      <c r="CN8" s="389"/>
      <c r="CO8" s="389"/>
      <c r="CP8" s="389"/>
      <c r="CQ8" s="389"/>
      <c r="CR8" s="389"/>
      <c r="CS8" s="470"/>
      <c r="CT8" s="532">
        <v>0.23</v>
      </c>
      <c r="CU8" s="533"/>
      <c r="CV8" s="533"/>
      <c r="CW8" s="533"/>
      <c r="CX8" s="533"/>
      <c r="CY8" s="533"/>
      <c r="CZ8" s="533"/>
      <c r="DA8" s="534"/>
      <c r="DB8" s="532">
        <v>0.23</v>
      </c>
      <c r="DC8" s="533"/>
      <c r="DD8" s="533"/>
      <c r="DE8" s="533"/>
      <c r="DF8" s="533"/>
      <c r="DG8" s="533"/>
      <c r="DH8" s="533"/>
      <c r="DI8" s="534"/>
    </row>
    <row r="9" spans="1:119" ht="18.75" customHeight="1" thickBot="1" x14ac:dyDescent="0.25">
      <c r="A9" s="172"/>
      <c r="B9" s="561" t="s">
        <v>110</v>
      </c>
      <c r="C9" s="562"/>
      <c r="D9" s="562"/>
      <c r="E9" s="562"/>
      <c r="F9" s="562"/>
      <c r="G9" s="562"/>
      <c r="H9" s="562"/>
      <c r="I9" s="562"/>
      <c r="J9" s="562"/>
      <c r="K9" s="480"/>
      <c r="L9" s="563" t="s">
        <v>111</v>
      </c>
      <c r="M9" s="564"/>
      <c r="N9" s="564"/>
      <c r="O9" s="564"/>
      <c r="P9" s="564"/>
      <c r="Q9" s="565"/>
      <c r="R9" s="566">
        <v>14451</v>
      </c>
      <c r="S9" s="567"/>
      <c r="T9" s="567"/>
      <c r="U9" s="567"/>
      <c r="V9" s="568"/>
      <c r="W9" s="498" t="s">
        <v>112</v>
      </c>
      <c r="X9" s="499"/>
      <c r="Y9" s="499"/>
      <c r="Z9" s="499"/>
      <c r="AA9" s="499"/>
      <c r="AB9" s="499"/>
      <c r="AC9" s="499"/>
      <c r="AD9" s="499"/>
      <c r="AE9" s="499"/>
      <c r="AF9" s="499"/>
      <c r="AG9" s="499"/>
      <c r="AH9" s="499"/>
      <c r="AI9" s="499"/>
      <c r="AJ9" s="499"/>
      <c r="AK9" s="499"/>
      <c r="AL9" s="569"/>
      <c r="AM9" s="486" t="s">
        <v>113</v>
      </c>
      <c r="AN9" s="386"/>
      <c r="AO9" s="386"/>
      <c r="AP9" s="386"/>
      <c r="AQ9" s="386"/>
      <c r="AR9" s="386"/>
      <c r="AS9" s="386"/>
      <c r="AT9" s="387"/>
      <c r="AU9" s="487" t="s">
        <v>93</v>
      </c>
      <c r="AV9" s="488"/>
      <c r="AW9" s="488"/>
      <c r="AX9" s="488"/>
      <c r="AY9" s="443" t="s">
        <v>114</v>
      </c>
      <c r="AZ9" s="444"/>
      <c r="BA9" s="444"/>
      <c r="BB9" s="444"/>
      <c r="BC9" s="444"/>
      <c r="BD9" s="444"/>
      <c r="BE9" s="444"/>
      <c r="BF9" s="444"/>
      <c r="BG9" s="444"/>
      <c r="BH9" s="444"/>
      <c r="BI9" s="444"/>
      <c r="BJ9" s="444"/>
      <c r="BK9" s="444"/>
      <c r="BL9" s="444"/>
      <c r="BM9" s="445"/>
      <c r="BN9" s="429">
        <v>47363</v>
      </c>
      <c r="BO9" s="430"/>
      <c r="BP9" s="430"/>
      <c r="BQ9" s="430"/>
      <c r="BR9" s="430"/>
      <c r="BS9" s="430"/>
      <c r="BT9" s="430"/>
      <c r="BU9" s="431"/>
      <c r="BV9" s="429">
        <v>-50462</v>
      </c>
      <c r="BW9" s="430"/>
      <c r="BX9" s="430"/>
      <c r="BY9" s="430"/>
      <c r="BZ9" s="430"/>
      <c r="CA9" s="430"/>
      <c r="CB9" s="430"/>
      <c r="CC9" s="431"/>
      <c r="CD9" s="469" t="s">
        <v>115</v>
      </c>
      <c r="CE9" s="389"/>
      <c r="CF9" s="389"/>
      <c r="CG9" s="389"/>
      <c r="CH9" s="389"/>
      <c r="CI9" s="389"/>
      <c r="CJ9" s="389"/>
      <c r="CK9" s="389"/>
      <c r="CL9" s="389"/>
      <c r="CM9" s="389"/>
      <c r="CN9" s="389"/>
      <c r="CO9" s="389"/>
      <c r="CP9" s="389"/>
      <c r="CQ9" s="389"/>
      <c r="CR9" s="389"/>
      <c r="CS9" s="470"/>
      <c r="CT9" s="426">
        <v>14.9</v>
      </c>
      <c r="CU9" s="427"/>
      <c r="CV9" s="427"/>
      <c r="CW9" s="427"/>
      <c r="CX9" s="427"/>
      <c r="CY9" s="427"/>
      <c r="CZ9" s="427"/>
      <c r="DA9" s="428"/>
      <c r="DB9" s="426">
        <v>14.8</v>
      </c>
      <c r="DC9" s="427"/>
      <c r="DD9" s="427"/>
      <c r="DE9" s="427"/>
      <c r="DF9" s="427"/>
      <c r="DG9" s="427"/>
      <c r="DH9" s="427"/>
      <c r="DI9" s="428"/>
    </row>
    <row r="10" spans="1:119" ht="18.75" customHeight="1" thickBot="1" x14ac:dyDescent="0.25">
      <c r="A10" s="172"/>
      <c r="B10" s="561"/>
      <c r="C10" s="562"/>
      <c r="D10" s="562"/>
      <c r="E10" s="562"/>
      <c r="F10" s="562"/>
      <c r="G10" s="562"/>
      <c r="H10" s="562"/>
      <c r="I10" s="562"/>
      <c r="J10" s="562"/>
      <c r="K10" s="480"/>
      <c r="L10" s="385" t="s">
        <v>116</v>
      </c>
      <c r="M10" s="386"/>
      <c r="N10" s="386"/>
      <c r="O10" s="386"/>
      <c r="P10" s="386"/>
      <c r="Q10" s="387"/>
      <c r="R10" s="382">
        <v>16264</v>
      </c>
      <c r="S10" s="383"/>
      <c r="T10" s="383"/>
      <c r="U10" s="383"/>
      <c r="V10" s="442"/>
      <c r="W10" s="570"/>
      <c r="X10" s="380"/>
      <c r="Y10" s="380"/>
      <c r="Z10" s="380"/>
      <c r="AA10" s="380"/>
      <c r="AB10" s="380"/>
      <c r="AC10" s="380"/>
      <c r="AD10" s="380"/>
      <c r="AE10" s="380"/>
      <c r="AF10" s="380"/>
      <c r="AG10" s="380"/>
      <c r="AH10" s="380"/>
      <c r="AI10" s="380"/>
      <c r="AJ10" s="380"/>
      <c r="AK10" s="380"/>
      <c r="AL10" s="571"/>
      <c r="AM10" s="486" t="s">
        <v>117</v>
      </c>
      <c r="AN10" s="386"/>
      <c r="AO10" s="386"/>
      <c r="AP10" s="386"/>
      <c r="AQ10" s="386"/>
      <c r="AR10" s="386"/>
      <c r="AS10" s="386"/>
      <c r="AT10" s="387"/>
      <c r="AU10" s="487" t="s">
        <v>118</v>
      </c>
      <c r="AV10" s="488"/>
      <c r="AW10" s="488"/>
      <c r="AX10" s="488"/>
      <c r="AY10" s="443" t="s">
        <v>119</v>
      </c>
      <c r="AZ10" s="444"/>
      <c r="BA10" s="444"/>
      <c r="BB10" s="444"/>
      <c r="BC10" s="444"/>
      <c r="BD10" s="444"/>
      <c r="BE10" s="444"/>
      <c r="BF10" s="444"/>
      <c r="BG10" s="444"/>
      <c r="BH10" s="444"/>
      <c r="BI10" s="444"/>
      <c r="BJ10" s="444"/>
      <c r="BK10" s="444"/>
      <c r="BL10" s="444"/>
      <c r="BM10" s="445"/>
      <c r="BN10" s="429">
        <v>178307</v>
      </c>
      <c r="BO10" s="430"/>
      <c r="BP10" s="430"/>
      <c r="BQ10" s="430"/>
      <c r="BR10" s="430"/>
      <c r="BS10" s="430"/>
      <c r="BT10" s="430"/>
      <c r="BU10" s="431"/>
      <c r="BV10" s="429">
        <v>626588</v>
      </c>
      <c r="BW10" s="430"/>
      <c r="BX10" s="430"/>
      <c r="BY10" s="430"/>
      <c r="BZ10" s="430"/>
      <c r="CA10" s="430"/>
      <c r="CB10" s="430"/>
      <c r="CC10" s="431"/>
      <c r="CD10" s="175" t="s">
        <v>120</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561"/>
      <c r="C11" s="562"/>
      <c r="D11" s="562"/>
      <c r="E11" s="562"/>
      <c r="F11" s="562"/>
      <c r="G11" s="562"/>
      <c r="H11" s="562"/>
      <c r="I11" s="562"/>
      <c r="J11" s="562"/>
      <c r="K11" s="480"/>
      <c r="L11" s="390" t="s">
        <v>121</v>
      </c>
      <c r="M11" s="391"/>
      <c r="N11" s="391"/>
      <c r="O11" s="391"/>
      <c r="P11" s="391"/>
      <c r="Q11" s="392"/>
      <c r="R11" s="558" t="s">
        <v>122</v>
      </c>
      <c r="S11" s="559"/>
      <c r="T11" s="559"/>
      <c r="U11" s="559"/>
      <c r="V11" s="560"/>
      <c r="W11" s="570"/>
      <c r="X11" s="380"/>
      <c r="Y11" s="380"/>
      <c r="Z11" s="380"/>
      <c r="AA11" s="380"/>
      <c r="AB11" s="380"/>
      <c r="AC11" s="380"/>
      <c r="AD11" s="380"/>
      <c r="AE11" s="380"/>
      <c r="AF11" s="380"/>
      <c r="AG11" s="380"/>
      <c r="AH11" s="380"/>
      <c r="AI11" s="380"/>
      <c r="AJ11" s="380"/>
      <c r="AK11" s="380"/>
      <c r="AL11" s="571"/>
      <c r="AM11" s="486" t="s">
        <v>123</v>
      </c>
      <c r="AN11" s="386"/>
      <c r="AO11" s="386"/>
      <c r="AP11" s="386"/>
      <c r="AQ11" s="386"/>
      <c r="AR11" s="386"/>
      <c r="AS11" s="386"/>
      <c r="AT11" s="387"/>
      <c r="AU11" s="487" t="s">
        <v>124</v>
      </c>
      <c r="AV11" s="488"/>
      <c r="AW11" s="488"/>
      <c r="AX11" s="488"/>
      <c r="AY11" s="443" t="s">
        <v>125</v>
      </c>
      <c r="AZ11" s="444"/>
      <c r="BA11" s="444"/>
      <c r="BB11" s="444"/>
      <c r="BC11" s="444"/>
      <c r="BD11" s="444"/>
      <c r="BE11" s="444"/>
      <c r="BF11" s="444"/>
      <c r="BG11" s="444"/>
      <c r="BH11" s="444"/>
      <c r="BI11" s="444"/>
      <c r="BJ11" s="444"/>
      <c r="BK11" s="444"/>
      <c r="BL11" s="444"/>
      <c r="BM11" s="445"/>
      <c r="BN11" s="429">
        <v>0</v>
      </c>
      <c r="BO11" s="430"/>
      <c r="BP11" s="430"/>
      <c r="BQ11" s="430"/>
      <c r="BR11" s="430"/>
      <c r="BS11" s="430"/>
      <c r="BT11" s="430"/>
      <c r="BU11" s="431"/>
      <c r="BV11" s="429">
        <v>0</v>
      </c>
      <c r="BW11" s="430"/>
      <c r="BX11" s="430"/>
      <c r="BY11" s="430"/>
      <c r="BZ11" s="430"/>
      <c r="CA11" s="430"/>
      <c r="CB11" s="430"/>
      <c r="CC11" s="431"/>
      <c r="CD11" s="469" t="s">
        <v>126</v>
      </c>
      <c r="CE11" s="389"/>
      <c r="CF11" s="389"/>
      <c r="CG11" s="389"/>
      <c r="CH11" s="389"/>
      <c r="CI11" s="389"/>
      <c r="CJ11" s="389"/>
      <c r="CK11" s="389"/>
      <c r="CL11" s="389"/>
      <c r="CM11" s="389"/>
      <c r="CN11" s="389"/>
      <c r="CO11" s="389"/>
      <c r="CP11" s="389"/>
      <c r="CQ11" s="389"/>
      <c r="CR11" s="389"/>
      <c r="CS11" s="470"/>
      <c r="CT11" s="532" t="s">
        <v>127</v>
      </c>
      <c r="CU11" s="533"/>
      <c r="CV11" s="533"/>
      <c r="CW11" s="533"/>
      <c r="CX11" s="533"/>
      <c r="CY11" s="533"/>
      <c r="CZ11" s="533"/>
      <c r="DA11" s="534"/>
      <c r="DB11" s="532" t="s">
        <v>127</v>
      </c>
      <c r="DC11" s="533"/>
      <c r="DD11" s="533"/>
      <c r="DE11" s="533"/>
      <c r="DF11" s="533"/>
      <c r="DG11" s="533"/>
      <c r="DH11" s="533"/>
      <c r="DI11" s="534"/>
    </row>
    <row r="12" spans="1:119" ht="18.75" customHeight="1" x14ac:dyDescent="0.2">
      <c r="A12" s="172"/>
      <c r="B12" s="535" t="s">
        <v>128</v>
      </c>
      <c r="C12" s="536"/>
      <c r="D12" s="536"/>
      <c r="E12" s="536"/>
      <c r="F12" s="536"/>
      <c r="G12" s="536"/>
      <c r="H12" s="536"/>
      <c r="I12" s="536"/>
      <c r="J12" s="536"/>
      <c r="K12" s="537"/>
      <c r="L12" s="544" t="s">
        <v>129</v>
      </c>
      <c r="M12" s="545"/>
      <c r="N12" s="545"/>
      <c r="O12" s="545"/>
      <c r="P12" s="545"/>
      <c r="Q12" s="546"/>
      <c r="R12" s="547">
        <v>14517</v>
      </c>
      <c r="S12" s="548"/>
      <c r="T12" s="548"/>
      <c r="U12" s="548"/>
      <c r="V12" s="549"/>
      <c r="W12" s="550" t="s">
        <v>1</v>
      </c>
      <c r="X12" s="488"/>
      <c r="Y12" s="488"/>
      <c r="Z12" s="488"/>
      <c r="AA12" s="488"/>
      <c r="AB12" s="551"/>
      <c r="AC12" s="552" t="s">
        <v>130</v>
      </c>
      <c r="AD12" s="553"/>
      <c r="AE12" s="553"/>
      <c r="AF12" s="553"/>
      <c r="AG12" s="554"/>
      <c r="AH12" s="552" t="s">
        <v>131</v>
      </c>
      <c r="AI12" s="553"/>
      <c r="AJ12" s="553"/>
      <c r="AK12" s="553"/>
      <c r="AL12" s="555"/>
      <c r="AM12" s="486" t="s">
        <v>132</v>
      </c>
      <c r="AN12" s="386"/>
      <c r="AO12" s="386"/>
      <c r="AP12" s="386"/>
      <c r="AQ12" s="386"/>
      <c r="AR12" s="386"/>
      <c r="AS12" s="386"/>
      <c r="AT12" s="387"/>
      <c r="AU12" s="487" t="s">
        <v>93</v>
      </c>
      <c r="AV12" s="488"/>
      <c r="AW12" s="488"/>
      <c r="AX12" s="488"/>
      <c r="AY12" s="443" t="s">
        <v>133</v>
      </c>
      <c r="AZ12" s="444"/>
      <c r="BA12" s="444"/>
      <c r="BB12" s="444"/>
      <c r="BC12" s="444"/>
      <c r="BD12" s="444"/>
      <c r="BE12" s="444"/>
      <c r="BF12" s="444"/>
      <c r="BG12" s="444"/>
      <c r="BH12" s="444"/>
      <c r="BI12" s="444"/>
      <c r="BJ12" s="444"/>
      <c r="BK12" s="444"/>
      <c r="BL12" s="444"/>
      <c r="BM12" s="445"/>
      <c r="BN12" s="429">
        <v>0</v>
      </c>
      <c r="BO12" s="430"/>
      <c r="BP12" s="430"/>
      <c r="BQ12" s="430"/>
      <c r="BR12" s="430"/>
      <c r="BS12" s="430"/>
      <c r="BT12" s="430"/>
      <c r="BU12" s="431"/>
      <c r="BV12" s="429">
        <v>450000</v>
      </c>
      <c r="BW12" s="430"/>
      <c r="BX12" s="430"/>
      <c r="BY12" s="430"/>
      <c r="BZ12" s="430"/>
      <c r="CA12" s="430"/>
      <c r="CB12" s="430"/>
      <c r="CC12" s="431"/>
      <c r="CD12" s="469" t="s">
        <v>134</v>
      </c>
      <c r="CE12" s="389"/>
      <c r="CF12" s="389"/>
      <c r="CG12" s="389"/>
      <c r="CH12" s="389"/>
      <c r="CI12" s="389"/>
      <c r="CJ12" s="389"/>
      <c r="CK12" s="389"/>
      <c r="CL12" s="389"/>
      <c r="CM12" s="389"/>
      <c r="CN12" s="389"/>
      <c r="CO12" s="389"/>
      <c r="CP12" s="389"/>
      <c r="CQ12" s="389"/>
      <c r="CR12" s="389"/>
      <c r="CS12" s="470"/>
      <c r="CT12" s="532" t="s">
        <v>127</v>
      </c>
      <c r="CU12" s="533"/>
      <c r="CV12" s="533"/>
      <c r="CW12" s="533"/>
      <c r="CX12" s="533"/>
      <c r="CY12" s="533"/>
      <c r="CZ12" s="533"/>
      <c r="DA12" s="534"/>
      <c r="DB12" s="532" t="s">
        <v>135</v>
      </c>
      <c r="DC12" s="533"/>
      <c r="DD12" s="533"/>
      <c r="DE12" s="533"/>
      <c r="DF12" s="533"/>
      <c r="DG12" s="533"/>
      <c r="DH12" s="533"/>
      <c r="DI12" s="534"/>
    </row>
    <row r="13" spans="1:119" ht="18.75" customHeight="1" x14ac:dyDescent="0.2">
      <c r="A13" s="172"/>
      <c r="B13" s="538"/>
      <c r="C13" s="539"/>
      <c r="D13" s="539"/>
      <c r="E13" s="539"/>
      <c r="F13" s="539"/>
      <c r="G13" s="539"/>
      <c r="H13" s="539"/>
      <c r="I13" s="539"/>
      <c r="J13" s="539"/>
      <c r="K13" s="540"/>
      <c r="L13" s="181"/>
      <c r="M13" s="513" t="s">
        <v>136</v>
      </c>
      <c r="N13" s="514"/>
      <c r="O13" s="514"/>
      <c r="P13" s="514"/>
      <c r="Q13" s="515"/>
      <c r="R13" s="516">
        <v>14446</v>
      </c>
      <c r="S13" s="517"/>
      <c r="T13" s="517"/>
      <c r="U13" s="517"/>
      <c r="V13" s="518"/>
      <c r="W13" s="519" t="s">
        <v>137</v>
      </c>
      <c r="X13" s="415"/>
      <c r="Y13" s="415"/>
      <c r="Z13" s="415"/>
      <c r="AA13" s="415"/>
      <c r="AB13" s="416"/>
      <c r="AC13" s="382">
        <v>973</v>
      </c>
      <c r="AD13" s="383"/>
      <c r="AE13" s="383"/>
      <c r="AF13" s="383"/>
      <c r="AG13" s="384"/>
      <c r="AH13" s="382">
        <v>1197</v>
      </c>
      <c r="AI13" s="383"/>
      <c r="AJ13" s="383"/>
      <c r="AK13" s="383"/>
      <c r="AL13" s="442"/>
      <c r="AM13" s="486" t="s">
        <v>138</v>
      </c>
      <c r="AN13" s="386"/>
      <c r="AO13" s="386"/>
      <c r="AP13" s="386"/>
      <c r="AQ13" s="386"/>
      <c r="AR13" s="386"/>
      <c r="AS13" s="386"/>
      <c r="AT13" s="387"/>
      <c r="AU13" s="487" t="s">
        <v>139</v>
      </c>
      <c r="AV13" s="488"/>
      <c r="AW13" s="488"/>
      <c r="AX13" s="488"/>
      <c r="AY13" s="443" t="s">
        <v>140</v>
      </c>
      <c r="AZ13" s="444"/>
      <c r="BA13" s="444"/>
      <c r="BB13" s="444"/>
      <c r="BC13" s="444"/>
      <c r="BD13" s="444"/>
      <c r="BE13" s="444"/>
      <c r="BF13" s="444"/>
      <c r="BG13" s="444"/>
      <c r="BH13" s="444"/>
      <c r="BI13" s="444"/>
      <c r="BJ13" s="444"/>
      <c r="BK13" s="444"/>
      <c r="BL13" s="444"/>
      <c r="BM13" s="445"/>
      <c r="BN13" s="429">
        <v>225670</v>
      </c>
      <c r="BO13" s="430"/>
      <c r="BP13" s="430"/>
      <c r="BQ13" s="430"/>
      <c r="BR13" s="430"/>
      <c r="BS13" s="430"/>
      <c r="BT13" s="430"/>
      <c r="BU13" s="431"/>
      <c r="BV13" s="429">
        <v>126126</v>
      </c>
      <c r="BW13" s="430"/>
      <c r="BX13" s="430"/>
      <c r="BY13" s="430"/>
      <c r="BZ13" s="430"/>
      <c r="CA13" s="430"/>
      <c r="CB13" s="430"/>
      <c r="CC13" s="431"/>
      <c r="CD13" s="469" t="s">
        <v>141</v>
      </c>
      <c r="CE13" s="389"/>
      <c r="CF13" s="389"/>
      <c r="CG13" s="389"/>
      <c r="CH13" s="389"/>
      <c r="CI13" s="389"/>
      <c r="CJ13" s="389"/>
      <c r="CK13" s="389"/>
      <c r="CL13" s="389"/>
      <c r="CM13" s="389"/>
      <c r="CN13" s="389"/>
      <c r="CO13" s="389"/>
      <c r="CP13" s="389"/>
      <c r="CQ13" s="389"/>
      <c r="CR13" s="389"/>
      <c r="CS13" s="470"/>
      <c r="CT13" s="426">
        <v>5.8</v>
      </c>
      <c r="CU13" s="427"/>
      <c r="CV13" s="427"/>
      <c r="CW13" s="427"/>
      <c r="CX13" s="427"/>
      <c r="CY13" s="427"/>
      <c r="CZ13" s="427"/>
      <c r="DA13" s="428"/>
      <c r="DB13" s="426">
        <v>5.4</v>
      </c>
      <c r="DC13" s="427"/>
      <c r="DD13" s="427"/>
      <c r="DE13" s="427"/>
      <c r="DF13" s="427"/>
      <c r="DG13" s="427"/>
      <c r="DH13" s="427"/>
      <c r="DI13" s="428"/>
    </row>
    <row r="14" spans="1:119" ht="18.75" customHeight="1" thickBot="1" x14ac:dyDescent="0.25">
      <c r="A14" s="172"/>
      <c r="B14" s="538"/>
      <c r="C14" s="539"/>
      <c r="D14" s="539"/>
      <c r="E14" s="539"/>
      <c r="F14" s="539"/>
      <c r="G14" s="539"/>
      <c r="H14" s="539"/>
      <c r="I14" s="539"/>
      <c r="J14" s="539"/>
      <c r="K14" s="540"/>
      <c r="L14" s="503" t="s">
        <v>142</v>
      </c>
      <c r="M14" s="556"/>
      <c r="N14" s="556"/>
      <c r="O14" s="556"/>
      <c r="P14" s="556"/>
      <c r="Q14" s="557"/>
      <c r="R14" s="516">
        <v>14948</v>
      </c>
      <c r="S14" s="517"/>
      <c r="T14" s="517"/>
      <c r="U14" s="517"/>
      <c r="V14" s="518"/>
      <c r="W14" s="520"/>
      <c r="X14" s="418"/>
      <c r="Y14" s="418"/>
      <c r="Z14" s="418"/>
      <c r="AA14" s="418"/>
      <c r="AB14" s="419"/>
      <c r="AC14" s="509">
        <v>13.5</v>
      </c>
      <c r="AD14" s="510"/>
      <c r="AE14" s="510"/>
      <c r="AF14" s="510"/>
      <c r="AG14" s="511"/>
      <c r="AH14" s="509">
        <v>14.5</v>
      </c>
      <c r="AI14" s="510"/>
      <c r="AJ14" s="510"/>
      <c r="AK14" s="510"/>
      <c r="AL14" s="512"/>
      <c r="AM14" s="486"/>
      <c r="AN14" s="386"/>
      <c r="AO14" s="386"/>
      <c r="AP14" s="386"/>
      <c r="AQ14" s="386"/>
      <c r="AR14" s="386"/>
      <c r="AS14" s="386"/>
      <c r="AT14" s="387"/>
      <c r="AU14" s="487"/>
      <c r="AV14" s="488"/>
      <c r="AW14" s="488"/>
      <c r="AX14" s="488"/>
      <c r="AY14" s="443"/>
      <c r="AZ14" s="444"/>
      <c r="BA14" s="444"/>
      <c r="BB14" s="444"/>
      <c r="BC14" s="444"/>
      <c r="BD14" s="444"/>
      <c r="BE14" s="444"/>
      <c r="BF14" s="444"/>
      <c r="BG14" s="444"/>
      <c r="BH14" s="444"/>
      <c r="BI14" s="444"/>
      <c r="BJ14" s="444"/>
      <c r="BK14" s="444"/>
      <c r="BL14" s="444"/>
      <c r="BM14" s="445"/>
      <c r="BN14" s="429"/>
      <c r="BO14" s="430"/>
      <c r="BP14" s="430"/>
      <c r="BQ14" s="430"/>
      <c r="BR14" s="430"/>
      <c r="BS14" s="430"/>
      <c r="BT14" s="430"/>
      <c r="BU14" s="431"/>
      <c r="BV14" s="429"/>
      <c r="BW14" s="430"/>
      <c r="BX14" s="430"/>
      <c r="BY14" s="430"/>
      <c r="BZ14" s="430"/>
      <c r="CA14" s="430"/>
      <c r="CB14" s="430"/>
      <c r="CC14" s="431"/>
      <c r="CD14" s="466" t="s">
        <v>143</v>
      </c>
      <c r="CE14" s="467"/>
      <c r="CF14" s="467"/>
      <c r="CG14" s="467"/>
      <c r="CH14" s="467"/>
      <c r="CI14" s="467"/>
      <c r="CJ14" s="467"/>
      <c r="CK14" s="467"/>
      <c r="CL14" s="467"/>
      <c r="CM14" s="467"/>
      <c r="CN14" s="467"/>
      <c r="CO14" s="467"/>
      <c r="CP14" s="467"/>
      <c r="CQ14" s="467"/>
      <c r="CR14" s="467"/>
      <c r="CS14" s="468"/>
      <c r="CT14" s="526">
        <v>31.4</v>
      </c>
      <c r="CU14" s="527"/>
      <c r="CV14" s="527"/>
      <c r="CW14" s="527"/>
      <c r="CX14" s="527"/>
      <c r="CY14" s="527"/>
      <c r="CZ14" s="527"/>
      <c r="DA14" s="528"/>
      <c r="DB14" s="526">
        <v>32.5</v>
      </c>
      <c r="DC14" s="527"/>
      <c r="DD14" s="527"/>
      <c r="DE14" s="527"/>
      <c r="DF14" s="527"/>
      <c r="DG14" s="527"/>
      <c r="DH14" s="527"/>
      <c r="DI14" s="528"/>
    </row>
    <row r="15" spans="1:119" ht="18.75" customHeight="1" x14ac:dyDescent="0.2">
      <c r="A15" s="172"/>
      <c r="B15" s="538"/>
      <c r="C15" s="539"/>
      <c r="D15" s="539"/>
      <c r="E15" s="539"/>
      <c r="F15" s="539"/>
      <c r="G15" s="539"/>
      <c r="H15" s="539"/>
      <c r="I15" s="539"/>
      <c r="J15" s="539"/>
      <c r="K15" s="540"/>
      <c r="L15" s="181"/>
      <c r="M15" s="513" t="s">
        <v>144</v>
      </c>
      <c r="N15" s="514"/>
      <c r="O15" s="514"/>
      <c r="P15" s="514"/>
      <c r="Q15" s="515"/>
      <c r="R15" s="516">
        <v>14867</v>
      </c>
      <c r="S15" s="517"/>
      <c r="T15" s="517"/>
      <c r="U15" s="517"/>
      <c r="V15" s="518"/>
      <c r="W15" s="519" t="s">
        <v>145</v>
      </c>
      <c r="X15" s="415"/>
      <c r="Y15" s="415"/>
      <c r="Z15" s="415"/>
      <c r="AA15" s="415"/>
      <c r="AB15" s="416"/>
      <c r="AC15" s="382">
        <v>1893</v>
      </c>
      <c r="AD15" s="383"/>
      <c r="AE15" s="383"/>
      <c r="AF15" s="383"/>
      <c r="AG15" s="384"/>
      <c r="AH15" s="382">
        <v>2175</v>
      </c>
      <c r="AI15" s="383"/>
      <c r="AJ15" s="383"/>
      <c r="AK15" s="383"/>
      <c r="AL15" s="442"/>
      <c r="AM15" s="486"/>
      <c r="AN15" s="386"/>
      <c r="AO15" s="386"/>
      <c r="AP15" s="386"/>
      <c r="AQ15" s="386"/>
      <c r="AR15" s="386"/>
      <c r="AS15" s="386"/>
      <c r="AT15" s="387"/>
      <c r="AU15" s="487"/>
      <c r="AV15" s="488"/>
      <c r="AW15" s="488"/>
      <c r="AX15" s="488"/>
      <c r="AY15" s="455" t="s">
        <v>146</v>
      </c>
      <c r="AZ15" s="456"/>
      <c r="BA15" s="456"/>
      <c r="BB15" s="456"/>
      <c r="BC15" s="456"/>
      <c r="BD15" s="456"/>
      <c r="BE15" s="456"/>
      <c r="BF15" s="456"/>
      <c r="BG15" s="456"/>
      <c r="BH15" s="456"/>
      <c r="BI15" s="456"/>
      <c r="BJ15" s="456"/>
      <c r="BK15" s="456"/>
      <c r="BL15" s="456"/>
      <c r="BM15" s="457"/>
      <c r="BN15" s="458">
        <v>1777423</v>
      </c>
      <c r="BO15" s="459"/>
      <c r="BP15" s="459"/>
      <c r="BQ15" s="459"/>
      <c r="BR15" s="459"/>
      <c r="BS15" s="459"/>
      <c r="BT15" s="459"/>
      <c r="BU15" s="460"/>
      <c r="BV15" s="458">
        <v>1764604</v>
      </c>
      <c r="BW15" s="459"/>
      <c r="BX15" s="459"/>
      <c r="BY15" s="459"/>
      <c r="BZ15" s="459"/>
      <c r="CA15" s="459"/>
      <c r="CB15" s="459"/>
      <c r="CC15" s="460"/>
      <c r="CD15" s="529" t="s">
        <v>147</v>
      </c>
      <c r="CE15" s="530"/>
      <c r="CF15" s="530"/>
      <c r="CG15" s="530"/>
      <c r="CH15" s="530"/>
      <c r="CI15" s="530"/>
      <c r="CJ15" s="530"/>
      <c r="CK15" s="530"/>
      <c r="CL15" s="530"/>
      <c r="CM15" s="530"/>
      <c r="CN15" s="530"/>
      <c r="CO15" s="530"/>
      <c r="CP15" s="530"/>
      <c r="CQ15" s="530"/>
      <c r="CR15" s="530"/>
      <c r="CS15" s="531"/>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538"/>
      <c r="C16" s="539"/>
      <c r="D16" s="539"/>
      <c r="E16" s="539"/>
      <c r="F16" s="539"/>
      <c r="G16" s="539"/>
      <c r="H16" s="539"/>
      <c r="I16" s="539"/>
      <c r="J16" s="539"/>
      <c r="K16" s="540"/>
      <c r="L16" s="503" t="s">
        <v>148</v>
      </c>
      <c r="M16" s="504"/>
      <c r="N16" s="504"/>
      <c r="O16" s="504"/>
      <c r="P16" s="504"/>
      <c r="Q16" s="505"/>
      <c r="R16" s="506" t="s">
        <v>149</v>
      </c>
      <c r="S16" s="507"/>
      <c r="T16" s="507"/>
      <c r="U16" s="507"/>
      <c r="V16" s="508"/>
      <c r="W16" s="520"/>
      <c r="X16" s="418"/>
      <c r="Y16" s="418"/>
      <c r="Z16" s="418"/>
      <c r="AA16" s="418"/>
      <c r="AB16" s="419"/>
      <c r="AC16" s="509">
        <v>26.2</v>
      </c>
      <c r="AD16" s="510"/>
      <c r="AE16" s="510"/>
      <c r="AF16" s="510"/>
      <c r="AG16" s="511"/>
      <c r="AH16" s="509">
        <v>26.4</v>
      </c>
      <c r="AI16" s="510"/>
      <c r="AJ16" s="510"/>
      <c r="AK16" s="510"/>
      <c r="AL16" s="512"/>
      <c r="AM16" s="486"/>
      <c r="AN16" s="386"/>
      <c r="AO16" s="386"/>
      <c r="AP16" s="386"/>
      <c r="AQ16" s="386"/>
      <c r="AR16" s="386"/>
      <c r="AS16" s="386"/>
      <c r="AT16" s="387"/>
      <c r="AU16" s="487"/>
      <c r="AV16" s="488"/>
      <c r="AW16" s="488"/>
      <c r="AX16" s="488"/>
      <c r="AY16" s="443" t="s">
        <v>150</v>
      </c>
      <c r="AZ16" s="444"/>
      <c r="BA16" s="444"/>
      <c r="BB16" s="444"/>
      <c r="BC16" s="444"/>
      <c r="BD16" s="444"/>
      <c r="BE16" s="444"/>
      <c r="BF16" s="444"/>
      <c r="BG16" s="444"/>
      <c r="BH16" s="444"/>
      <c r="BI16" s="444"/>
      <c r="BJ16" s="444"/>
      <c r="BK16" s="444"/>
      <c r="BL16" s="444"/>
      <c r="BM16" s="445"/>
      <c r="BN16" s="429">
        <v>7870593</v>
      </c>
      <c r="BO16" s="430"/>
      <c r="BP16" s="430"/>
      <c r="BQ16" s="430"/>
      <c r="BR16" s="430"/>
      <c r="BS16" s="430"/>
      <c r="BT16" s="430"/>
      <c r="BU16" s="431"/>
      <c r="BV16" s="429">
        <v>7597049</v>
      </c>
      <c r="BW16" s="430"/>
      <c r="BX16" s="430"/>
      <c r="BY16" s="430"/>
      <c r="BZ16" s="430"/>
      <c r="CA16" s="430"/>
      <c r="CB16" s="430"/>
      <c r="CC16" s="431"/>
      <c r="CD16" s="185"/>
      <c r="CE16" s="461"/>
      <c r="CF16" s="461"/>
      <c r="CG16" s="461"/>
      <c r="CH16" s="461"/>
      <c r="CI16" s="461"/>
      <c r="CJ16" s="461"/>
      <c r="CK16" s="461"/>
      <c r="CL16" s="461"/>
      <c r="CM16" s="461"/>
      <c r="CN16" s="461"/>
      <c r="CO16" s="461"/>
      <c r="CP16" s="461"/>
      <c r="CQ16" s="461"/>
      <c r="CR16" s="461"/>
      <c r="CS16" s="462"/>
      <c r="CT16" s="426"/>
      <c r="CU16" s="427"/>
      <c r="CV16" s="427"/>
      <c r="CW16" s="427"/>
      <c r="CX16" s="427"/>
      <c r="CY16" s="427"/>
      <c r="CZ16" s="427"/>
      <c r="DA16" s="428"/>
      <c r="DB16" s="426"/>
      <c r="DC16" s="427"/>
      <c r="DD16" s="427"/>
      <c r="DE16" s="427"/>
      <c r="DF16" s="427"/>
      <c r="DG16" s="427"/>
      <c r="DH16" s="427"/>
      <c r="DI16" s="428"/>
    </row>
    <row r="17" spans="1:113" ht="18.75" customHeight="1" thickBot="1" x14ac:dyDescent="0.25">
      <c r="A17" s="172"/>
      <c r="B17" s="541"/>
      <c r="C17" s="542"/>
      <c r="D17" s="542"/>
      <c r="E17" s="542"/>
      <c r="F17" s="542"/>
      <c r="G17" s="542"/>
      <c r="H17" s="542"/>
      <c r="I17" s="542"/>
      <c r="J17" s="542"/>
      <c r="K17" s="543"/>
      <c r="L17" s="186"/>
      <c r="M17" s="522" t="s">
        <v>151</v>
      </c>
      <c r="N17" s="523"/>
      <c r="O17" s="523"/>
      <c r="P17" s="523"/>
      <c r="Q17" s="524"/>
      <c r="R17" s="506" t="s">
        <v>152</v>
      </c>
      <c r="S17" s="507"/>
      <c r="T17" s="507"/>
      <c r="U17" s="507"/>
      <c r="V17" s="508"/>
      <c r="W17" s="519" t="s">
        <v>153</v>
      </c>
      <c r="X17" s="415"/>
      <c r="Y17" s="415"/>
      <c r="Z17" s="415"/>
      <c r="AA17" s="415"/>
      <c r="AB17" s="416"/>
      <c r="AC17" s="382">
        <v>4358</v>
      </c>
      <c r="AD17" s="383"/>
      <c r="AE17" s="383"/>
      <c r="AF17" s="383"/>
      <c r="AG17" s="384"/>
      <c r="AH17" s="382">
        <v>4877</v>
      </c>
      <c r="AI17" s="383"/>
      <c r="AJ17" s="383"/>
      <c r="AK17" s="383"/>
      <c r="AL17" s="442"/>
      <c r="AM17" s="486"/>
      <c r="AN17" s="386"/>
      <c r="AO17" s="386"/>
      <c r="AP17" s="386"/>
      <c r="AQ17" s="386"/>
      <c r="AR17" s="386"/>
      <c r="AS17" s="386"/>
      <c r="AT17" s="387"/>
      <c r="AU17" s="487"/>
      <c r="AV17" s="488"/>
      <c r="AW17" s="488"/>
      <c r="AX17" s="488"/>
      <c r="AY17" s="443" t="s">
        <v>154</v>
      </c>
      <c r="AZ17" s="444"/>
      <c r="BA17" s="444"/>
      <c r="BB17" s="444"/>
      <c r="BC17" s="444"/>
      <c r="BD17" s="444"/>
      <c r="BE17" s="444"/>
      <c r="BF17" s="444"/>
      <c r="BG17" s="444"/>
      <c r="BH17" s="444"/>
      <c r="BI17" s="444"/>
      <c r="BJ17" s="444"/>
      <c r="BK17" s="444"/>
      <c r="BL17" s="444"/>
      <c r="BM17" s="445"/>
      <c r="BN17" s="429">
        <v>2189193</v>
      </c>
      <c r="BO17" s="430"/>
      <c r="BP17" s="430"/>
      <c r="BQ17" s="430"/>
      <c r="BR17" s="430"/>
      <c r="BS17" s="430"/>
      <c r="BT17" s="430"/>
      <c r="BU17" s="431"/>
      <c r="BV17" s="429">
        <v>2171189</v>
      </c>
      <c r="BW17" s="430"/>
      <c r="BX17" s="430"/>
      <c r="BY17" s="430"/>
      <c r="BZ17" s="430"/>
      <c r="CA17" s="430"/>
      <c r="CB17" s="430"/>
      <c r="CC17" s="431"/>
      <c r="CD17" s="185"/>
      <c r="CE17" s="461"/>
      <c r="CF17" s="461"/>
      <c r="CG17" s="461"/>
      <c r="CH17" s="461"/>
      <c r="CI17" s="461"/>
      <c r="CJ17" s="461"/>
      <c r="CK17" s="461"/>
      <c r="CL17" s="461"/>
      <c r="CM17" s="461"/>
      <c r="CN17" s="461"/>
      <c r="CO17" s="461"/>
      <c r="CP17" s="461"/>
      <c r="CQ17" s="461"/>
      <c r="CR17" s="461"/>
      <c r="CS17" s="462"/>
      <c r="CT17" s="426"/>
      <c r="CU17" s="427"/>
      <c r="CV17" s="427"/>
      <c r="CW17" s="427"/>
      <c r="CX17" s="427"/>
      <c r="CY17" s="427"/>
      <c r="CZ17" s="427"/>
      <c r="DA17" s="428"/>
      <c r="DB17" s="426"/>
      <c r="DC17" s="427"/>
      <c r="DD17" s="427"/>
      <c r="DE17" s="427"/>
      <c r="DF17" s="427"/>
      <c r="DG17" s="427"/>
      <c r="DH17" s="427"/>
      <c r="DI17" s="428"/>
    </row>
    <row r="18" spans="1:113" ht="18.75" customHeight="1" thickBot="1" x14ac:dyDescent="0.25">
      <c r="A18" s="172"/>
      <c r="B18" s="479" t="s">
        <v>155</v>
      </c>
      <c r="C18" s="480"/>
      <c r="D18" s="480"/>
      <c r="E18" s="481"/>
      <c r="F18" s="481"/>
      <c r="G18" s="481"/>
      <c r="H18" s="481"/>
      <c r="I18" s="481"/>
      <c r="J18" s="481"/>
      <c r="K18" s="481"/>
      <c r="L18" s="482">
        <v>886.47</v>
      </c>
      <c r="M18" s="482"/>
      <c r="N18" s="482"/>
      <c r="O18" s="482"/>
      <c r="P18" s="482"/>
      <c r="Q18" s="482"/>
      <c r="R18" s="483"/>
      <c r="S18" s="483"/>
      <c r="T18" s="483"/>
      <c r="U18" s="483"/>
      <c r="V18" s="484"/>
      <c r="W18" s="500"/>
      <c r="X18" s="501"/>
      <c r="Y18" s="501"/>
      <c r="Z18" s="501"/>
      <c r="AA18" s="501"/>
      <c r="AB18" s="525"/>
      <c r="AC18" s="399">
        <v>60.3</v>
      </c>
      <c r="AD18" s="400"/>
      <c r="AE18" s="400"/>
      <c r="AF18" s="400"/>
      <c r="AG18" s="485"/>
      <c r="AH18" s="399">
        <v>59.1</v>
      </c>
      <c r="AI18" s="400"/>
      <c r="AJ18" s="400"/>
      <c r="AK18" s="400"/>
      <c r="AL18" s="401"/>
      <c r="AM18" s="486"/>
      <c r="AN18" s="386"/>
      <c r="AO18" s="386"/>
      <c r="AP18" s="386"/>
      <c r="AQ18" s="386"/>
      <c r="AR18" s="386"/>
      <c r="AS18" s="386"/>
      <c r="AT18" s="387"/>
      <c r="AU18" s="487"/>
      <c r="AV18" s="488"/>
      <c r="AW18" s="488"/>
      <c r="AX18" s="488"/>
      <c r="AY18" s="443" t="s">
        <v>156</v>
      </c>
      <c r="AZ18" s="444"/>
      <c r="BA18" s="444"/>
      <c r="BB18" s="444"/>
      <c r="BC18" s="444"/>
      <c r="BD18" s="444"/>
      <c r="BE18" s="444"/>
      <c r="BF18" s="444"/>
      <c r="BG18" s="444"/>
      <c r="BH18" s="444"/>
      <c r="BI18" s="444"/>
      <c r="BJ18" s="444"/>
      <c r="BK18" s="444"/>
      <c r="BL18" s="444"/>
      <c r="BM18" s="445"/>
      <c r="BN18" s="429">
        <v>7529247</v>
      </c>
      <c r="BO18" s="430"/>
      <c r="BP18" s="430"/>
      <c r="BQ18" s="430"/>
      <c r="BR18" s="430"/>
      <c r="BS18" s="430"/>
      <c r="BT18" s="430"/>
      <c r="BU18" s="431"/>
      <c r="BV18" s="429">
        <v>7458282</v>
      </c>
      <c r="BW18" s="430"/>
      <c r="BX18" s="430"/>
      <c r="BY18" s="430"/>
      <c r="BZ18" s="430"/>
      <c r="CA18" s="430"/>
      <c r="CB18" s="430"/>
      <c r="CC18" s="431"/>
      <c r="CD18" s="185"/>
      <c r="CE18" s="461"/>
      <c r="CF18" s="461"/>
      <c r="CG18" s="461"/>
      <c r="CH18" s="461"/>
      <c r="CI18" s="461"/>
      <c r="CJ18" s="461"/>
      <c r="CK18" s="461"/>
      <c r="CL18" s="461"/>
      <c r="CM18" s="461"/>
      <c r="CN18" s="461"/>
      <c r="CO18" s="461"/>
      <c r="CP18" s="461"/>
      <c r="CQ18" s="461"/>
      <c r="CR18" s="461"/>
      <c r="CS18" s="462"/>
      <c r="CT18" s="426"/>
      <c r="CU18" s="427"/>
      <c r="CV18" s="427"/>
      <c r="CW18" s="427"/>
      <c r="CX18" s="427"/>
      <c r="CY18" s="427"/>
      <c r="CZ18" s="427"/>
      <c r="DA18" s="428"/>
      <c r="DB18" s="426"/>
      <c r="DC18" s="427"/>
      <c r="DD18" s="427"/>
      <c r="DE18" s="427"/>
      <c r="DF18" s="427"/>
      <c r="DG18" s="427"/>
      <c r="DH18" s="427"/>
      <c r="DI18" s="428"/>
    </row>
    <row r="19" spans="1:113" ht="18.75" customHeight="1" thickBot="1" x14ac:dyDescent="0.25">
      <c r="A19" s="172"/>
      <c r="B19" s="479" t="s">
        <v>157</v>
      </c>
      <c r="C19" s="480"/>
      <c r="D19" s="480"/>
      <c r="E19" s="481"/>
      <c r="F19" s="481"/>
      <c r="G19" s="481"/>
      <c r="H19" s="481"/>
      <c r="I19" s="481"/>
      <c r="J19" s="481"/>
      <c r="K19" s="481"/>
      <c r="L19" s="489">
        <v>16</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21"/>
      <c r="AM19" s="486"/>
      <c r="AN19" s="386"/>
      <c r="AO19" s="386"/>
      <c r="AP19" s="386"/>
      <c r="AQ19" s="386"/>
      <c r="AR19" s="386"/>
      <c r="AS19" s="386"/>
      <c r="AT19" s="387"/>
      <c r="AU19" s="487"/>
      <c r="AV19" s="488"/>
      <c r="AW19" s="488"/>
      <c r="AX19" s="488"/>
      <c r="AY19" s="443" t="s">
        <v>158</v>
      </c>
      <c r="AZ19" s="444"/>
      <c r="BA19" s="444"/>
      <c r="BB19" s="444"/>
      <c r="BC19" s="444"/>
      <c r="BD19" s="444"/>
      <c r="BE19" s="444"/>
      <c r="BF19" s="444"/>
      <c r="BG19" s="444"/>
      <c r="BH19" s="444"/>
      <c r="BI19" s="444"/>
      <c r="BJ19" s="444"/>
      <c r="BK19" s="444"/>
      <c r="BL19" s="444"/>
      <c r="BM19" s="445"/>
      <c r="BN19" s="429">
        <v>10324272</v>
      </c>
      <c r="BO19" s="430"/>
      <c r="BP19" s="430"/>
      <c r="BQ19" s="430"/>
      <c r="BR19" s="430"/>
      <c r="BS19" s="430"/>
      <c r="BT19" s="430"/>
      <c r="BU19" s="431"/>
      <c r="BV19" s="429">
        <v>10345900</v>
      </c>
      <c r="BW19" s="430"/>
      <c r="BX19" s="430"/>
      <c r="BY19" s="430"/>
      <c r="BZ19" s="430"/>
      <c r="CA19" s="430"/>
      <c r="CB19" s="430"/>
      <c r="CC19" s="431"/>
      <c r="CD19" s="185"/>
      <c r="CE19" s="461"/>
      <c r="CF19" s="461"/>
      <c r="CG19" s="461"/>
      <c r="CH19" s="461"/>
      <c r="CI19" s="461"/>
      <c r="CJ19" s="461"/>
      <c r="CK19" s="461"/>
      <c r="CL19" s="461"/>
      <c r="CM19" s="461"/>
      <c r="CN19" s="461"/>
      <c r="CO19" s="461"/>
      <c r="CP19" s="461"/>
      <c r="CQ19" s="461"/>
      <c r="CR19" s="461"/>
      <c r="CS19" s="462"/>
      <c r="CT19" s="426"/>
      <c r="CU19" s="427"/>
      <c r="CV19" s="427"/>
      <c r="CW19" s="427"/>
      <c r="CX19" s="427"/>
      <c r="CY19" s="427"/>
      <c r="CZ19" s="427"/>
      <c r="DA19" s="428"/>
      <c r="DB19" s="426"/>
      <c r="DC19" s="427"/>
      <c r="DD19" s="427"/>
      <c r="DE19" s="427"/>
      <c r="DF19" s="427"/>
      <c r="DG19" s="427"/>
      <c r="DH19" s="427"/>
      <c r="DI19" s="428"/>
    </row>
    <row r="20" spans="1:113" ht="18.75" customHeight="1" thickBot="1" x14ac:dyDescent="0.25">
      <c r="A20" s="172"/>
      <c r="B20" s="479" t="s">
        <v>159</v>
      </c>
      <c r="C20" s="480"/>
      <c r="D20" s="480"/>
      <c r="E20" s="481"/>
      <c r="F20" s="481"/>
      <c r="G20" s="481"/>
      <c r="H20" s="481"/>
      <c r="I20" s="481"/>
      <c r="J20" s="481"/>
      <c r="K20" s="481"/>
      <c r="L20" s="489">
        <v>5894</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91"/>
      <c r="AO20" s="391"/>
      <c r="AP20" s="391"/>
      <c r="AQ20" s="391"/>
      <c r="AR20" s="391"/>
      <c r="AS20" s="391"/>
      <c r="AT20" s="392"/>
      <c r="AU20" s="495"/>
      <c r="AV20" s="496"/>
      <c r="AW20" s="496"/>
      <c r="AX20" s="497"/>
      <c r="AY20" s="443"/>
      <c r="AZ20" s="444"/>
      <c r="BA20" s="444"/>
      <c r="BB20" s="444"/>
      <c r="BC20" s="444"/>
      <c r="BD20" s="444"/>
      <c r="BE20" s="444"/>
      <c r="BF20" s="444"/>
      <c r="BG20" s="444"/>
      <c r="BH20" s="444"/>
      <c r="BI20" s="444"/>
      <c r="BJ20" s="444"/>
      <c r="BK20" s="444"/>
      <c r="BL20" s="444"/>
      <c r="BM20" s="445"/>
      <c r="BN20" s="429"/>
      <c r="BO20" s="430"/>
      <c r="BP20" s="430"/>
      <c r="BQ20" s="430"/>
      <c r="BR20" s="430"/>
      <c r="BS20" s="430"/>
      <c r="BT20" s="430"/>
      <c r="BU20" s="431"/>
      <c r="BV20" s="429"/>
      <c r="BW20" s="430"/>
      <c r="BX20" s="430"/>
      <c r="BY20" s="430"/>
      <c r="BZ20" s="430"/>
      <c r="CA20" s="430"/>
      <c r="CB20" s="430"/>
      <c r="CC20" s="431"/>
      <c r="CD20" s="185"/>
      <c r="CE20" s="461"/>
      <c r="CF20" s="461"/>
      <c r="CG20" s="461"/>
      <c r="CH20" s="461"/>
      <c r="CI20" s="461"/>
      <c r="CJ20" s="461"/>
      <c r="CK20" s="461"/>
      <c r="CL20" s="461"/>
      <c r="CM20" s="461"/>
      <c r="CN20" s="461"/>
      <c r="CO20" s="461"/>
      <c r="CP20" s="461"/>
      <c r="CQ20" s="461"/>
      <c r="CR20" s="461"/>
      <c r="CS20" s="462"/>
      <c r="CT20" s="426"/>
      <c r="CU20" s="427"/>
      <c r="CV20" s="427"/>
      <c r="CW20" s="427"/>
      <c r="CX20" s="427"/>
      <c r="CY20" s="427"/>
      <c r="CZ20" s="427"/>
      <c r="DA20" s="428"/>
      <c r="DB20" s="426"/>
      <c r="DC20" s="427"/>
      <c r="DD20" s="427"/>
      <c r="DE20" s="427"/>
      <c r="DF20" s="427"/>
      <c r="DG20" s="427"/>
      <c r="DH20" s="427"/>
      <c r="DI20" s="428"/>
    </row>
    <row r="21" spans="1:113" ht="18.75" customHeight="1" thickBot="1" x14ac:dyDescent="0.25">
      <c r="A21" s="172"/>
      <c r="B21" s="476" t="s">
        <v>160</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402"/>
      <c r="AZ21" s="403"/>
      <c r="BA21" s="403"/>
      <c r="BB21" s="403"/>
      <c r="BC21" s="403"/>
      <c r="BD21" s="403"/>
      <c r="BE21" s="403"/>
      <c r="BF21" s="403"/>
      <c r="BG21" s="403"/>
      <c r="BH21" s="403"/>
      <c r="BI21" s="403"/>
      <c r="BJ21" s="403"/>
      <c r="BK21" s="403"/>
      <c r="BL21" s="403"/>
      <c r="BM21" s="404"/>
      <c r="BN21" s="463"/>
      <c r="BO21" s="464"/>
      <c r="BP21" s="464"/>
      <c r="BQ21" s="464"/>
      <c r="BR21" s="464"/>
      <c r="BS21" s="464"/>
      <c r="BT21" s="464"/>
      <c r="BU21" s="465"/>
      <c r="BV21" s="463"/>
      <c r="BW21" s="464"/>
      <c r="BX21" s="464"/>
      <c r="BY21" s="464"/>
      <c r="BZ21" s="464"/>
      <c r="CA21" s="464"/>
      <c r="CB21" s="464"/>
      <c r="CC21" s="465"/>
      <c r="CD21" s="185"/>
      <c r="CE21" s="461"/>
      <c r="CF21" s="461"/>
      <c r="CG21" s="461"/>
      <c r="CH21" s="461"/>
      <c r="CI21" s="461"/>
      <c r="CJ21" s="461"/>
      <c r="CK21" s="461"/>
      <c r="CL21" s="461"/>
      <c r="CM21" s="461"/>
      <c r="CN21" s="461"/>
      <c r="CO21" s="461"/>
      <c r="CP21" s="461"/>
      <c r="CQ21" s="461"/>
      <c r="CR21" s="461"/>
      <c r="CS21" s="462"/>
      <c r="CT21" s="426"/>
      <c r="CU21" s="427"/>
      <c r="CV21" s="427"/>
      <c r="CW21" s="427"/>
      <c r="CX21" s="427"/>
      <c r="CY21" s="427"/>
      <c r="CZ21" s="427"/>
      <c r="DA21" s="428"/>
      <c r="DB21" s="426"/>
      <c r="DC21" s="427"/>
      <c r="DD21" s="427"/>
      <c r="DE21" s="427"/>
      <c r="DF21" s="427"/>
      <c r="DG21" s="427"/>
      <c r="DH21" s="427"/>
      <c r="DI21" s="428"/>
    </row>
    <row r="22" spans="1:113" ht="18.75" customHeight="1" x14ac:dyDescent="0.2">
      <c r="A22" s="172"/>
      <c r="B22" s="405" t="s">
        <v>161</v>
      </c>
      <c r="C22" s="406"/>
      <c r="D22" s="407"/>
      <c r="E22" s="414" t="s">
        <v>1</v>
      </c>
      <c r="F22" s="415"/>
      <c r="G22" s="415"/>
      <c r="H22" s="415"/>
      <c r="I22" s="415"/>
      <c r="J22" s="415"/>
      <c r="K22" s="416"/>
      <c r="L22" s="414" t="s">
        <v>162</v>
      </c>
      <c r="M22" s="415"/>
      <c r="N22" s="415"/>
      <c r="O22" s="415"/>
      <c r="P22" s="416"/>
      <c r="Q22" s="420" t="s">
        <v>163</v>
      </c>
      <c r="R22" s="421"/>
      <c r="S22" s="421"/>
      <c r="T22" s="421"/>
      <c r="U22" s="421"/>
      <c r="V22" s="422"/>
      <c r="W22" s="471" t="s">
        <v>164</v>
      </c>
      <c r="X22" s="406"/>
      <c r="Y22" s="407"/>
      <c r="Z22" s="414" t="s">
        <v>1</v>
      </c>
      <c r="AA22" s="415"/>
      <c r="AB22" s="415"/>
      <c r="AC22" s="415"/>
      <c r="AD22" s="415"/>
      <c r="AE22" s="415"/>
      <c r="AF22" s="415"/>
      <c r="AG22" s="416"/>
      <c r="AH22" s="432" t="s">
        <v>165</v>
      </c>
      <c r="AI22" s="415"/>
      <c r="AJ22" s="415"/>
      <c r="AK22" s="415"/>
      <c r="AL22" s="416"/>
      <c r="AM22" s="432" t="s">
        <v>166</v>
      </c>
      <c r="AN22" s="433"/>
      <c r="AO22" s="433"/>
      <c r="AP22" s="433"/>
      <c r="AQ22" s="433"/>
      <c r="AR22" s="434"/>
      <c r="AS22" s="420" t="s">
        <v>163</v>
      </c>
      <c r="AT22" s="421"/>
      <c r="AU22" s="421"/>
      <c r="AV22" s="421"/>
      <c r="AW22" s="421"/>
      <c r="AX22" s="438"/>
      <c r="AY22" s="455" t="s">
        <v>167</v>
      </c>
      <c r="AZ22" s="456"/>
      <c r="BA22" s="456"/>
      <c r="BB22" s="456"/>
      <c r="BC22" s="456"/>
      <c r="BD22" s="456"/>
      <c r="BE22" s="456"/>
      <c r="BF22" s="456"/>
      <c r="BG22" s="456"/>
      <c r="BH22" s="456"/>
      <c r="BI22" s="456"/>
      <c r="BJ22" s="456"/>
      <c r="BK22" s="456"/>
      <c r="BL22" s="456"/>
      <c r="BM22" s="457"/>
      <c r="BN22" s="458">
        <v>16975738</v>
      </c>
      <c r="BO22" s="459"/>
      <c r="BP22" s="459"/>
      <c r="BQ22" s="459"/>
      <c r="BR22" s="459"/>
      <c r="BS22" s="459"/>
      <c r="BT22" s="459"/>
      <c r="BU22" s="460"/>
      <c r="BV22" s="458">
        <v>16950646</v>
      </c>
      <c r="BW22" s="459"/>
      <c r="BX22" s="459"/>
      <c r="BY22" s="459"/>
      <c r="BZ22" s="459"/>
      <c r="CA22" s="459"/>
      <c r="CB22" s="459"/>
      <c r="CC22" s="460"/>
      <c r="CD22" s="185"/>
      <c r="CE22" s="461"/>
      <c r="CF22" s="461"/>
      <c r="CG22" s="461"/>
      <c r="CH22" s="461"/>
      <c r="CI22" s="461"/>
      <c r="CJ22" s="461"/>
      <c r="CK22" s="461"/>
      <c r="CL22" s="461"/>
      <c r="CM22" s="461"/>
      <c r="CN22" s="461"/>
      <c r="CO22" s="461"/>
      <c r="CP22" s="461"/>
      <c r="CQ22" s="461"/>
      <c r="CR22" s="461"/>
      <c r="CS22" s="462"/>
      <c r="CT22" s="426"/>
      <c r="CU22" s="427"/>
      <c r="CV22" s="427"/>
      <c r="CW22" s="427"/>
      <c r="CX22" s="427"/>
      <c r="CY22" s="427"/>
      <c r="CZ22" s="427"/>
      <c r="DA22" s="428"/>
      <c r="DB22" s="426"/>
      <c r="DC22" s="427"/>
      <c r="DD22" s="427"/>
      <c r="DE22" s="427"/>
      <c r="DF22" s="427"/>
      <c r="DG22" s="427"/>
      <c r="DH22" s="427"/>
      <c r="DI22" s="428"/>
    </row>
    <row r="23" spans="1:113" ht="18.75" customHeight="1" x14ac:dyDescent="0.2">
      <c r="A23" s="172"/>
      <c r="B23" s="408"/>
      <c r="C23" s="409"/>
      <c r="D23" s="410"/>
      <c r="E23" s="417"/>
      <c r="F23" s="418"/>
      <c r="G23" s="418"/>
      <c r="H23" s="418"/>
      <c r="I23" s="418"/>
      <c r="J23" s="418"/>
      <c r="K23" s="419"/>
      <c r="L23" s="417"/>
      <c r="M23" s="418"/>
      <c r="N23" s="418"/>
      <c r="O23" s="418"/>
      <c r="P23" s="419"/>
      <c r="Q23" s="423"/>
      <c r="R23" s="424"/>
      <c r="S23" s="424"/>
      <c r="T23" s="424"/>
      <c r="U23" s="424"/>
      <c r="V23" s="425"/>
      <c r="W23" s="472"/>
      <c r="X23" s="409"/>
      <c r="Y23" s="410"/>
      <c r="Z23" s="417"/>
      <c r="AA23" s="418"/>
      <c r="AB23" s="418"/>
      <c r="AC23" s="418"/>
      <c r="AD23" s="418"/>
      <c r="AE23" s="418"/>
      <c r="AF23" s="418"/>
      <c r="AG23" s="419"/>
      <c r="AH23" s="417"/>
      <c r="AI23" s="418"/>
      <c r="AJ23" s="418"/>
      <c r="AK23" s="418"/>
      <c r="AL23" s="419"/>
      <c r="AM23" s="435"/>
      <c r="AN23" s="436"/>
      <c r="AO23" s="436"/>
      <c r="AP23" s="436"/>
      <c r="AQ23" s="436"/>
      <c r="AR23" s="437"/>
      <c r="AS23" s="423"/>
      <c r="AT23" s="424"/>
      <c r="AU23" s="424"/>
      <c r="AV23" s="424"/>
      <c r="AW23" s="424"/>
      <c r="AX23" s="439"/>
      <c r="AY23" s="443" t="s">
        <v>168</v>
      </c>
      <c r="AZ23" s="444"/>
      <c r="BA23" s="444"/>
      <c r="BB23" s="444"/>
      <c r="BC23" s="444"/>
      <c r="BD23" s="444"/>
      <c r="BE23" s="444"/>
      <c r="BF23" s="444"/>
      <c r="BG23" s="444"/>
      <c r="BH23" s="444"/>
      <c r="BI23" s="444"/>
      <c r="BJ23" s="444"/>
      <c r="BK23" s="444"/>
      <c r="BL23" s="444"/>
      <c r="BM23" s="445"/>
      <c r="BN23" s="429">
        <v>13009213</v>
      </c>
      <c r="BO23" s="430"/>
      <c r="BP23" s="430"/>
      <c r="BQ23" s="430"/>
      <c r="BR23" s="430"/>
      <c r="BS23" s="430"/>
      <c r="BT23" s="430"/>
      <c r="BU23" s="431"/>
      <c r="BV23" s="429">
        <v>12715198</v>
      </c>
      <c r="BW23" s="430"/>
      <c r="BX23" s="430"/>
      <c r="BY23" s="430"/>
      <c r="BZ23" s="430"/>
      <c r="CA23" s="430"/>
      <c r="CB23" s="430"/>
      <c r="CC23" s="431"/>
      <c r="CD23" s="185"/>
      <c r="CE23" s="461"/>
      <c r="CF23" s="461"/>
      <c r="CG23" s="461"/>
      <c r="CH23" s="461"/>
      <c r="CI23" s="461"/>
      <c r="CJ23" s="461"/>
      <c r="CK23" s="461"/>
      <c r="CL23" s="461"/>
      <c r="CM23" s="461"/>
      <c r="CN23" s="461"/>
      <c r="CO23" s="461"/>
      <c r="CP23" s="461"/>
      <c r="CQ23" s="461"/>
      <c r="CR23" s="461"/>
      <c r="CS23" s="462"/>
      <c r="CT23" s="426"/>
      <c r="CU23" s="427"/>
      <c r="CV23" s="427"/>
      <c r="CW23" s="427"/>
      <c r="CX23" s="427"/>
      <c r="CY23" s="427"/>
      <c r="CZ23" s="427"/>
      <c r="DA23" s="428"/>
      <c r="DB23" s="426"/>
      <c r="DC23" s="427"/>
      <c r="DD23" s="427"/>
      <c r="DE23" s="427"/>
      <c r="DF23" s="427"/>
      <c r="DG23" s="427"/>
      <c r="DH23" s="427"/>
      <c r="DI23" s="428"/>
    </row>
    <row r="24" spans="1:113" ht="18.75" customHeight="1" thickBot="1" x14ac:dyDescent="0.25">
      <c r="A24" s="172"/>
      <c r="B24" s="408"/>
      <c r="C24" s="409"/>
      <c r="D24" s="410"/>
      <c r="E24" s="385" t="s">
        <v>169</v>
      </c>
      <c r="F24" s="386"/>
      <c r="G24" s="386"/>
      <c r="H24" s="386"/>
      <c r="I24" s="386"/>
      <c r="J24" s="386"/>
      <c r="K24" s="387"/>
      <c r="L24" s="382">
        <v>1</v>
      </c>
      <c r="M24" s="383"/>
      <c r="N24" s="383"/>
      <c r="O24" s="383"/>
      <c r="P24" s="384"/>
      <c r="Q24" s="382">
        <v>7950</v>
      </c>
      <c r="R24" s="383"/>
      <c r="S24" s="383"/>
      <c r="T24" s="383"/>
      <c r="U24" s="383"/>
      <c r="V24" s="384"/>
      <c r="W24" s="472"/>
      <c r="X24" s="409"/>
      <c r="Y24" s="410"/>
      <c r="Z24" s="385" t="s">
        <v>170</v>
      </c>
      <c r="AA24" s="386"/>
      <c r="AB24" s="386"/>
      <c r="AC24" s="386"/>
      <c r="AD24" s="386"/>
      <c r="AE24" s="386"/>
      <c r="AF24" s="386"/>
      <c r="AG24" s="387"/>
      <c r="AH24" s="382">
        <v>224</v>
      </c>
      <c r="AI24" s="383"/>
      <c r="AJ24" s="383"/>
      <c r="AK24" s="383"/>
      <c r="AL24" s="384"/>
      <c r="AM24" s="382">
        <v>685888</v>
      </c>
      <c r="AN24" s="383"/>
      <c r="AO24" s="383"/>
      <c r="AP24" s="383"/>
      <c r="AQ24" s="383"/>
      <c r="AR24" s="384"/>
      <c r="AS24" s="382">
        <v>3062</v>
      </c>
      <c r="AT24" s="383"/>
      <c r="AU24" s="383"/>
      <c r="AV24" s="383"/>
      <c r="AW24" s="383"/>
      <c r="AX24" s="442"/>
      <c r="AY24" s="402" t="s">
        <v>171</v>
      </c>
      <c r="AZ24" s="403"/>
      <c r="BA24" s="403"/>
      <c r="BB24" s="403"/>
      <c r="BC24" s="403"/>
      <c r="BD24" s="403"/>
      <c r="BE24" s="403"/>
      <c r="BF24" s="403"/>
      <c r="BG24" s="403"/>
      <c r="BH24" s="403"/>
      <c r="BI24" s="403"/>
      <c r="BJ24" s="403"/>
      <c r="BK24" s="403"/>
      <c r="BL24" s="403"/>
      <c r="BM24" s="404"/>
      <c r="BN24" s="429">
        <v>12418424</v>
      </c>
      <c r="BO24" s="430"/>
      <c r="BP24" s="430"/>
      <c r="BQ24" s="430"/>
      <c r="BR24" s="430"/>
      <c r="BS24" s="430"/>
      <c r="BT24" s="430"/>
      <c r="BU24" s="431"/>
      <c r="BV24" s="429">
        <v>12194192</v>
      </c>
      <c r="BW24" s="430"/>
      <c r="BX24" s="430"/>
      <c r="BY24" s="430"/>
      <c r="BZ24" s="430"/>
      <c r="CA24" s="430"/>
      <c r="CB24" s="430"/>
      <c r="CC24" s="431"/>
      <c r="CD24" s="185"/>
      <c r="CE24" s="461"/>
      <c r="CF24" s="461"/>
      <c r="CG24" s="461"/>
      <c r="CH24" s="461"/>
      <c r="CI24" s="461"/>
      <c r="CJ24" s="461"/>
      <c r="CK24" s="461"/>
      <c r="CL24" s="461"/>
      <c r="CM24" s="461"/>
      <c r="CN24" s="461"/>
      <c r="CO24" s="461"/>
      <c r="CP24" s="461"/>
      <c r="CQ24" s="461"/>
      <c r="CR24" s="461"/>
      <c r="CS24" s="462"/>
      <c r="CT24" s="426"/>
      <c r="CU24" s="427"/>
      <c r="CV24" s="427"/>
      <c r="CW24" s="427"/>
      <c r="CX24" s="427"/>
      <c r="CY24" s="427"/>
      <c r="CZ24" s="427"/>
      <c r="DA24" s="428"/>
      <c r="DB24" s="426"/>
      <c r="DC24" s="427"/>
      <c r="DD24" s="427"/>
      <c r="DE24" s="427"/>
      <c r="DF24" s="427"/>
      <c r="DG24" s="427"/>
      <c r="DH24" s="427"/>
      <c r="DI24" s="428"/>
    </row>
    <row r="25" spans="1:113" ht="18.75" customHeight="1" x14ac:dyDescent="0.2">
      <c r="A25" s="172"/>
      <c r="B25" s="408"/>
      <c r="C25" s="409"/>
      <c r="D25" s="410"/>
      <c r="E25" s="385" t="s">
        <v>172</v>
      </c>
      <c r="F25" s="386"/>
      <c r="G25" s="386"/>
      <c r="H25" s="386"/>
      <c r="I25" s="386"/>
      <c r="J25" s="386"/>
      <c r="K25" s="387"/>
      <c r="L25" s="382">
        <v>1</v>
      </c>
      <c r="M25" s="383"/>
      <c r="N25" s="383"/>
      <c r="O25" s="383"/>
      <c r="P25" s="384"/>
      <c r="Q25" s="382">
        <v>6360</v>
      </c>
      <c r="R25" s="383"/>
      <c r="S25" s="383"/>
      <c r="T25" s="383"/>
      <c r="U25" s="383"/>
      <c r="V25" s="384"/>
      <c r="W25" s="472"/>
      <c r="X25" s="409"/>
      <c r="Y25" s="410"/>
      <c r="Z25" s="385" t="s">
        <v>173</v>
      </c>
      <c r="AA25" s="386"/>
      <c r="AB25" s="386"/>
      <c r="AC25" s="386"/>
      <c r="AD25" s="386"/>
      <c r="AE25" s="386"/>
      <c r="AF25" s="386"/>
      <c r="AG25" s="387"/>
      <c r="AH25" s="382" t="s">
        <v>174</v>
      </c>
      <c r="AI25" s="383"/>
      <c r="AJ25" s="383"/>
      <c r="AK25" s="383"/>
      <c r="AL25" s="384"/>
      <c r="AM25" s="382" t="s">
        <v>127</v>
      </c>
      <c r="AN25" s="383"/>
      <c r="AO25" s="383"/>
      <c r="AP25" s="383"/>
      <c r="AQ25" s="383"/>
      <c r="AR25" s="384"/>
      <c r="AS25" s="382" t="s">
        <v>174</v>
      </c>
      <c r="AT25" s="383"/>
      <c r="AU25" s="383"/>
      <c r="AV25" s="383"/>
      <c r="AW25" s="383"/>
      <c r="AX25" s="442"/>
      <c r="AY25" s="455" t="s">
        <v>175</v>
      </c>
      <c r="AZ25" s="456"/>
      <c r="BA25" s="456"/>
      <c r="BB25" s="456"/>
      <c r="BC25" s="456"/>
      <c r="BD25" s="456"/>
      <c r="BE25" s="456"/>
      <c r="BF25" s="456"/>
      <c r="BG25" s="456"/>
      <c r="BH25" s="456"/>
      <c r="BI25" s="456"/>
      <c r="BJ25" s="456"/>
      <c r="BK25" s="456"/>
      <c r="BL25" s="456"/>
      <c r="BM25" s="457"/>
      <c r="BN25" s="458">
        <v>59375</v>
      </c>
      <c r="BO25" s="459"/>
      <c r="BP25" s="459"/>
      <c r="BQ25" s="459"/>
      <c r="BR25" s="459"/>
      <c r="BS25" s="459"/>
      <c r="BT25" s="459"/>
      <c r="BU25" s="460"/>
      <c r="BV25" s="458">
        <v>89333</v>
      </c>
      <c r="BW25" s="459"/>
      <c r="BX25" s="459"/>
      <c r="BY25" s="459"/>
      <c r="BZ25" s="459"/>
      <c r="CA25" s="459"/>
      <c r="CB25" s="459"/>
      <c r="CC25" s="460"/>
      <c r="CD25" s="185"/>
      <c r="CE25" s="461"/>
      <c r="CF25" s="461"/>
      <c r="CG25" s="461"/>
      <c r="CH25" s="461"/>
      <c r="CI25" s="461"/>
      <c r="CJ25" s="461"/>
      <c r="CK25" s="461"/>
      <c r="CL25" s="461"/>
      <c r="CM25" s="461"/>
      <c r="CN25" s="461"/>
      <c r="CO25" s="461"/>
      <c r="CP25" s="461"/>
      <c r="CQ25" s="461"/>
      <c r="CR25" s="461"/>
      <c r="CS25" s="462"/>
      <c r="CT25" s="426"/>
      <c r="CU25" s="427"/>
      <c r="CV25" s="427"/>
      <c r="CW25" s="427"/>
      <c r="CX25" s="427"/>
      <c r="CY25" s="427"/>
      <c r="CZ25" s="427"/>
      <c r="DA25" s="428"/>
      <c r="DB25" s="426"/>
      <c r="DC25" s="427"/>
      <c r="DD25" s="427"/>
      <c r="DE25" s="427"/>
      <c r="DF25" s="427"/>
      <c r="DG25" s="427"/>
      <c r="DH25" s="427"/>
      <c r="DI25" s="428"/>
    </row>
    <row r="26" spans="1:113" ht="18.75" customHeight="1" x14ac:dyDescent="0.2">
      <c r="A26" s="172"/>
      <c r="B26" s="408"/>
      <c r="C26" s="409"/>
      <c r="D26" s="410"/>
      <c r="E26" s="385" t="s">
        <v>176</v>
      </c>
      <c r="F26" s="386"/>
      <c r="G26" s="386"/>
      <c r="H26" s="386"/>
      <c r="I26" s="386"/>
      <c r="J26" s="386"/>
      <c r="K26" s="387"/>
      <c r="L26" s="382">
        <v>1</v>
      </c>
      <c r="M26" s="383"/>
      <c r="N26" s="383"/>
      <c r="O26" s="383"/>
      <c r="P26" s="384"/>
      <c r="Q26" s="382">
        <v>5960</v>
      </c>
      <c r="R26" s="383"/>
      <c r="S26" s="383"/>
      <c r="T26" s="383"/>
      <c r="U26" s="383"/>
      <c r="V26" s="384"/>
      <c r="W26" s="472"/>
      <c r="X26" s="409"/>
      <c r="Y26" s="410"/>
      <c r="Z26" s="385" t="s">
        <v>177</v>
      </c>
      <c r="AA26" s="440"/>
      <c r="AB26" s="440"/>
      <c r="AC26" s="440"/>
      <c r="AD26" s="440"/>
      <c r="AE26" s="440"/>
      <c r="AF26" s="440"/>
      <c r="AG26" s="441"/>
      <c r="AH26" s="382">
        <v>8</v>
      </c>
      <c r="AI26" s="383"/>
      <c r="AJ26" s="383"/>
      <c r="AK26" s="383"/>
      <c r="AL26" s="384"/>
      <c r="AM26" s="382">
        <v>24968</v>
      </c>
      <c r="AN26" s="383"/>
      <c r="AO26" s="383"/>
      <c r="AP26" s="383"/>
      <c r="AQ26" s="383"/>
      <c r="AR26" s="384"/>
      <c r="AS26" s="382">
        <v>3121</v>
      </c>
      <c r="AT26" s="383"/>
      <c r="AU26" s="383"/>
      <c r="AV26" s="383"/>
      <c r="AW26" s="383"/>
      <c r="AX26" s="442"/>
      <c r="AY26" s="469" t="s">
        <v>178</v>
      </c>
      <c r="AZ26" s="389"/>
      <c r="BA26" s="389"/>
      <c r="BB26" s="389"/>
      <c r="BC26" s="389"/>
      <c r="BD26" s="389"/>
      <c r="BE26" s="389"/>
      <c r="BF26" s="389"/>
      <c r="BG26" s="389"/>
      <c r="BH26" s="389"/>
      <c r="BI26" s="389"/>
      <c r="BJ26" s="389"/>
      <c r="BK26" s="389"/>
      <c r="BL26" s="389"/>
      <c r="BM26" s="470"/>
      <c r="BN26" s="429" t="s">
        <v>127</v>
      </c>
      <c r="BO26" s="430"/>
      <c r="BP26" s="430"/>
      <c r="BQ26" s="430"/>
      <c r="BR26" s="430"/>
      <c r="BS26" s="430"/>
      <c r="BT26" s="430"/>
      <c r="BU26" s="431"/>
      <c r="BV26" s="429" t="s">
        <v>174</v>
      </c>
      <c r="BW26" s="430"/>
      <c r="BX26" s="430"/>
      <c r="BY26" s="430"/>
      <c r="BZ26" s="430"/>
      <c r="CA26" s="430"/>
      <c r="CB26" s="430"/>
      <c r="CC26" s="431"/>
      <c r="CD26" s="185"/>
      <c r="CE26" s="461"/>
      <c r="CF26" s="461"/>
      <c r="CG26" s="461"/>
      <c r="CH26" s="461"/>
      <c r="CI26" s="461"/>
      <c r="CJ26" s="461"/>
      <c r="CK26" s="461"/>
      <c r="CL26" s="461"/>
      <c r="CM26" s="461"/>
      <c r="CN26" s="461"/>
      <c r="CO26" s="461"/>
      <c r="CP26" s="461"/>
      <c r="CQ26" s="461"/>
      <c r="CR26" s="461"/>
      <c r="CS26" s="462"/>
      <c r="CT26" s="426"/>
      <c r="CU26" s="427"/>
      <c r="CV26" s="427"/>
      <c r="CW26" s="427"/>
      <c r="CX26" s="427"/>
      <c r="CY26" s="427"/>
      <c r="CZ26" s="427"/>
      <c r="DA26" s="428"/>
      <c r="DB26" s="426"/>
      <c r="DC26" s="427"/>
      <c r="DD26" s="427"/>
      <c r="DE26" s="427"/>
      <c r="DF26" s="427"/>
      <c r="DG26" s="427"/>
      <c r="DH26" s="427"/>
      <c r="DI26" s="428"/>
    </row>
    <row r="27" spans="1:113" ht="18.75" customHeight="1" thickBot="1" x14ac:dyDescent="0.25">
      <c r="A27" s="172"/>
      <c r="B27" s="408"/>
      <c r="C27" s="409"/>
      <c r="D27" s="410"/>
      <c r="E27" s="385" t="s">
        <v>179</v>
      </c>
      <c r="F27" s="386"/>
      <c r="G27" s="386"/>
      <c r="H27" s="386"/>
      <c r="I27" s="386"/>
      <c r="J27" s="386"/>
      <c r="K27" s="387"/>
      <c r="L27" s="382">
        <v>1</v>
      </c>
      <c r="M27" s="383"/>
      <c r="N27" s="383"/>
      <c r="O27" s="383"/>
      <c r="P27" s="384"/>
      <c r="Q27" s="382">
        <v>3240</v>
      </c>
      <c r="R27" s="383"/>
      <c r="S27" s="383"/>
      <c r="T27" s="383"/>
      <c r="U27" s="383"/>
      <c r="V27" s="384"/>
      <c r="W27" s="472"/>
      <c r="X27" s="409"/>
      <c r="Y27" s="410"/>
      <c r="Z27" s="385" t="s">
        <v>180</v>
      </c>
      <c r="AA27" s="386"/>
      <c r="AB27" s="386"/>
      <c r="AC27" s="386"/>
      <c r="AD27" s="386"/>
      <c r="AE27" s="386"/>
      <c r="AF27" s="386"/>
      <c r="AG27" s="387"/>
      <c r="AH27" s="382">
        <v>3</v>
      </c>
      <c r="AI27" s="383"/>
      <c r="AJ27" s="383"/>
      <c r="AK27" s="383"/>
      <c r="AL27" s="384"/>
      <c r="AM27" s="382">
        <v>10295</v>
      </c>
      <c r="AN27" s="383"/>
      <c r="AO27" s="383"/>
      <c r="AP27" s="383"/>
      <c r="AQ27" s="383"/>
      <c r="AR27" s="384"/>
      <c r="AS27" s="382">
        <v>3432</v>
      </c>
      <c r="AT27" s="383"/>
      <c r="AU27" s="383"/>
      <c r="AV27" s="383"/>
      <c r="AW27" s="383"/>
      <c r="AX27" s="442"/>
      <c r="AY27" s="466" t="s">
        <v>181</v>
      </c>
      <c r="AZ27" s="467"/>
      <c r="BA27" s="467"/>
      <c r="BB27" s="467"/>
      <c r="BC27" s="467"/>
      <c r="BD27" s="467"/>
      <c r="BE27" s="467"/>
      <c r="BF27" s="467"/>
      <c r="BG27" s="467"/>
      <c r="BH27" s="467"/>
      <c r="BI27" s="467"/>
      <c r="BJ27" s="467"/>
      <c r="BK27" s="467"/>
      <c r="BL27" s="467"/>
      <c r="BM27" s="468"/>
      <c r="BN27" s="463">
        <v>404160</v>
      </c>
      <c r="BO27" s="464"/>
      <c r="BP27" s="464"/>
      <c r="BQ27" s="464"/>
      <c r="BR27" s="464"/>
      <c r="BS27" s="464"/>
      <c r="BT27" s="464"/>
      <c r="BU27" s="465"/>
      <c r="BV27" s="463">
        <v>403868</v>
      </c>
      <c r="BW27" s="464"/>
      <c r="BX27" s="464"/>
      <c r="BY27" s="464"/>
      <c r="BZ27" s="464"/>
      <c r="CA27" s="464"/>
      <c r="CB27" s="464"/>
      <c r="CC27" s="465"/>
      <c r="CD27" s="187"/>
      <c r="CE27" s="461"/>
      <c r="CF27" s="461"/>
      <c r="CG27" s="461"/>
      <c r="CH27" s="461"/>
      <c r="CI27" s="461"/>
      <c r="CJ27" s="461"/>
      <c r="CK27" s="461"/>
      <c r="CL27" s="461"/>
      <c r="CM27" s="461"/>
      <c r="CN27" s="461"/>
      <c r="CO27" s="461"/>
      <c r="CP27" s="461"/>
      <c r="CQ27" s="461"/>
      <c r="CR27" s="461"/>
      <c r="CS27" s="462"/>
      <c r="CT27" s="426"/>
      <c r="CU27" s="427"/>
      <c r="CV27" s="427"/>
      <c r="CW27" s="427"/>
      <c r="CX27" s="427"/>
      <c r="CY27" s="427"/>
      <c r="CZ27" s="427"/>
      <c r="DA27" s="428"/>
      <c r="DB27" s="426"/>
      <c r="DC27" s="427"/>
      <c r="DD27" s="427"/>
      <c r="DE27" s="427"/>
      <c r="DF27" s="427"/>
      <c r="DG27" s="427"/>
      <c r="DH27" s="427"/>
      <c r="DI27" s="428"/>
    </row>
    <row r="28" spans="1:113" ht="18.75" customHeight="1" x14ac:dyDescent="0.2">
      <c r="A28" s="172"/>
      <c r="B28" s="408"/>
      <c r="C28" s="409"/>
      <c r="D28" s="410"/>
      <c r="E28" s="385" t="s">
        <v>182</v>
      </c>
      <c r="F28" s="386"/>
      <c r="G28" s="386"/>
      <c r="H28" s="386"/>
      <c r="I28" s="386"/>
      <c r="J28" s="386"/>
      <c r="K28" s="387"/>
      <c r="L28" s="382">
        <v>1</v>
      </c>
      <c r="M28" s="383"/>
      <c r="N28" s="383"/>
      <c r="O28" s="383"/>
      <c r="P28" s="384"/>
      <c r="Q28" s="382">
        <v>2530</v>
      </c>
      <c r="R28" s="383"/>
      <c r="S28" s="383"/>
      <c r="T28" s="383"/>
      <c r="U28" s="383"/>
      <c r="V28" s="384"/>
      <c r="W28" s="472"/>
      <c r="X28" s="409"/>
      <c r="Y28" s="410"/>
      <c r="Z28" s="385" t="s">
        <v>183</v>
      </c>
      <c r="AA28" s="386"/>
      <c r="AB28" s="386"/>
      <c r="AC28" s="386"/>
      <c r="AD28" s="386"/>
      <c r="AE28" s="386"/>
      <c r="AF28" s="386"/>
      <c r="AG28" s="387"/>
      <c r="AH28" s="382" t="s">
        <v>127</v>
      </c>
      <c r="AI28" s="383"/>
      <c r="AJ28" s="383"/>
      <c r="AK28" s="383"/>
      <c r="AL28" s="384"/>
      <c r="AM28" s="382" t="s">
        <v>174</v>
      </c>
      <c r="AN28" s="383"/>
      <c r="AO28" s="383"/>
      <c r="AP28" s="383"/>
      <c r="AQ28" s="383"/>
      <c r="AR28" s="384"/>
      <c r="AS28" s="382" t="s">
        <v>127</v>
      </c>
      <c r="AT28" s="383"/>
      <c r="AU28" s="383"/>
      <c r="AV28" s="383"/>
      <c r="AW28" s="383"/>
      <c r="AX28" s="442"/>
      <c r="AY28" s="446" t="s">
        <v>184</v>
      </c>
      <c r="AZ28" s="447"/>
      <c r="BA28" s="447"/>
      <c r="BB28" s="448"/>
      <c r="BC28" s="455" t="s">
        <v>47</v>
      </c>
      <c r="BD28" s="456"/>
      <c r="BE28" s="456"/>
      <c r="BF28" s="456"/>
      <c r="BG28" s="456"/>
      <c r="BH28" s="456"/>
      <c r="BI28" s="456"/>
      <c r="BJ28" s="456"/>
      <c r="BK28" s="456"/>
      <c r="BL28" s="456"/>
      <c r="BM28" s="457"/>
      <c r="BN28" s="458">
        <v>1776518</v>
      </c>
      <c r="BO28" s="459"/>
      <c r="BP28" s="459"/>
      <c r="BQ28" s="459"/>
      <c r="BR28" s="459"/>
      <c r="BS28" s="459"/>
      <c r="BT28" s="459"/>
      <c r="BU28" s="460"/>
      <c r="BV28" s="458">
        <v>1598211</v>
      </c>
      <c r="BW28" s="459"/>
      <c r="BX28" s="459"/>
      <c r="BY28" s="459"/>
      <c r="BZ28" s="459"/>
      <c r="CA28" s="459"/>
      <c r="CB28" s="459"/>
      <c r="CC28" s="460"/>
      <c r="CD28" s="185"/>
      <c r="CE28" s="461"/>
      <c r="CF28" s="461"/>
      <c r="CG28" s="461"/>
      <c r="CH28" s="461"/>
      <c r="CI28" s="461"/>
      <c r="CJ28" s="461"/>
      <c r="CK28" s="461"/>
      <c r="CL28" s="461"/>
      <c r="CM28" s="461"/>
      <c r="CN28" s="461"/>
      <c r="CO28" s="461"/>
      <c r="CP28" s="461"/>
      <c r="CQ28" s="461"/>
      <c r="CR28" s="461"/>
      <c r="CS28" s="462"/>
      <c r="CT28" s="426"/>
      <c r="CU28" s="427"/>
      <c r="CV28" s="427"/>
      <c r="CW28" s="427"/>
      <c r="CX28" s="427"/>
      <c r="CY28" s="427"/>
      <c r="CZ28" s="427"/>
      <c r="DA28" s="428"/>
      <c r="DB28" s="426"/>
      <c r="DC28" s="427"/>
      <c r="DD28" s="427"/>
      <c r="DE28" s="427"/>
      <c r="DF28" s="427"/>
      <c r="DG28" s="427"/>
      <c r="DH28" s="427"/>
      <c r="DI28" s="428"/>
    </row>
    <row r="29" spans="1:113" ht="18.75" customHeight="1" x14ac:dyDescent="0.2">
      <c r="A29" s="172"/>
      <c r="B29" s="408"/>
      <c r="C29" s="409"/>
      <c r="D29" s="410"/>
      <c r="E29" s="385" t="s">
        <v>185</v>
      </c>
      <c r="F29" s="386"/>
      <c r="G29" s="386"/>
      <c r="H29" s="386"/>
      <c r="I29" s="386"/>
      <c r="J29" s="386"/>
      <c r="K29" s="387"/>
      <c r="L29" s="382">
        <v>14</v>
      </c>
      <c r="M29" s="383"/>
      <c r="N29" s="383"/>
      <c r="O29" s="383"/>
      <c r="P29" s="384"/>
      <c r="Q29" s="382">
        <v>2300</v>
      </c>
      <c r="R29" s="383"/>
      <c r="S29" s="383"/>
      <c r="T29" s="383"/>
      <c r="U29" s="383"/>
      <c r="V29" s="384"/>
      <c r="W29" s="473"/>
      <c r="X29" s="474"/>
      <c r="Y29" s="475"/>
      <c r="Z29" s="385" t="s">
        <v>186</v>
      </c>
      <c r="AA29" s="386"/>
      <c r="AB29" s="386"/>
      <c r="AC29" s="386"/>
      <c r="AD29" s="386"/>
      <c r="AE29" s="386"/>
      <c r="AF29" s="386"/>
      <c r="AG29" s="387"/>
      <c r="AH29" s="382">
        <v>227</v>
      </c>
      <c r="AI29" s="383"/>
      <c r="AJ29" s="383"/>
      <c r="AK29" s="383"/>
      <c r="AL29" s="384"/>
      <c r="AM29" s="382">
        <v>696183</v>
      </c>
      <c r="AN29" s="383"/>
      <c r="AO29" s="383"/>
      <c r="AP29" s="383"/>
      <c r="AQ29" s="383"/>
      <c r="AR29" s="384"/>
      <c r="AS29" s="382">
        <v>3067</v>
      </c>
      <c r="AT29" s="383"/>
      <c r="AU29" s="383"/>
      <c r="AV29" s="383"/>
      <c r="AW29" s="383"/>
      <c r="AX29" s="442"/>
      <c r="AY29" s="449"/>
      <c r="AZ29" s="450"/>
      <c r="BA29" s="450"/>
      <c r="BB29" s="451"/>
      <c r="BC29" s="443" t="s">
        <v>187</v>
      </c>
      <c r="BD29" s="444"/>
      <c r="BE29" s="444"/>
      <c r="BF29" s="444"/>
      <c r="BG29" s="444"/>
      <c r="BH29" s="444"/>
      <c r="BI29" s="444"/>
      <c r="BJ29" s="444"/>
      <c r="BK29" s="444"/>
      <c r="BL29" s="444"/>
      <c r="BM29" s="445"/>
      <c r="BN29" s="429">
        <v>684501</v>
      </c>
      <c r="BO29" s="430"/>
      <c r="BP29" s="430"/>
      <c r="BQ29" s="430"/>
      <c r="BR29" s="430"/>
      <c r="BS29" s="430"/>
      <c r="BT29" s="430"/>
      <c r="BU29" s="431"/>
      <c r="BV29" s="429">
        <v>640243</v>
      </c>
      <c r="BW29" s="430"/>
      <c r="BX29" s="430"/>
      <c r="BY29" s="430"/>
      <c r="BZ29" s="430"/>
      <c r="CA29" s="430"/>
      <c r="CB29" s="430"/>
      <c r="CC29" s="431"/>
      <c r="CD29" s="187"/>
      <c r="CE29" s="461"/>
      <c r="CF29" s="461"/>
      <c r="CG29" s="461"/>
      <c r="CH29" s="461"/>
      <c r="CI29" s="461"/>
      <c r="CJ29" s="461"/>
      <c r="CK29" s="461"/>
      <c r="CL29" s="461"/>
      <c r="CM29" s="461"/>
      <c r="CN29" s="461"/>
      <c r="CO29" s="461"/>
      <c r="CP29" s="461"/>
      <c r="CQ29" s="461"/>
      <c r="CR29" s="461"/>
      <c r="CS29" s="462"/>
      <c r="CT29" s="426"/>
      <c r="CU29" s="427"/>
      <c r="CV29" s="427"/>
      <c r="CW29" s="427"/>
      <c r="CX29" s="427"/>
      <c r="CY29" s="427"/>
      <c r="CZ29" s="427"/>
      <c r="DA29" s="428"/>
      <c r="DB29" s="426"/>
      <c r="DC29" s="427"/>
      <c r="DD29" s="427"/>
      <c r="DE29" s="427"/>
      <c r="DF29" s="427"/>
      <c r="DG29" s="427"/>
      <c r="DH29" s="427"/>
      <c r="DI29" s="428"/>
    </row>
    <row r="30" spans="1:113" ht="18.75" customHeight="1" thickBot="1" x14ac:dyDescent="0.25">
      <c r="A30" s="172"/>
      <c r="B30" s="411"/>
      <c r="C30" s="412"/>
      <c r="D30" s="413"/>
      <c r="E30" s="390"/>
      <c r="F30" s="391"/>
      <c r="G30" s="391"/>
      <c r="H30" s="391"/>
      <c r="I30" s="391"/>
      <c r="J30" s="391"/>
      <c r="K30" s="392"/>
      <c r="L30" s="393"/>
      <c r="M30" s="394"/>
      <c r="N30" s="394"/>
      <c r="O30" s="394"/>
      <c r="P30" s="395"/>
      <c r="Q30" s="393"/>
      <c r="R30" s="394"/>
      <c r="S30" s="394"/>
      <c r="T30" s="394"/>
      <c r="U30" s="394"/>
      <c r="V30" s="395"/>
      <c r="W30" s="396" t="s">
        <v>188</v>
      </c>
      <c r="X30" s="397"/>
      <c r="Y30" s="397"/>
      <c r="Z30" s="397"/>
      <c r="AA30" s="397"/>
      <c r="AB30" s="397"/>
      <c r="AC30" s="397"/>
      <c r="AD30" s="397"/>
      <c r="AE30" s="397"/>
      <c r="AF30" s="397"/>
      <c r="AG30" s="398"/>
      <c r="AH30" s="399">
        <v>96.2</v>
      </c>
      <c r="AI30" s="400"/>
      <c r="AJ30" s="400"/>
      <c r="AK30" s="400"/>
      <c r="AL30" s="400"/>
      <c r="AM30" s="400"/>
      <c r="AN30" s="400"/>
      <c r="AO30" s="400"/>
      <c r="AP30" s="400"/>
      <c r="AQ30" s="400"/>
      <c r="AR30" s="400"/>
      <c r="AS30" s="400"/>
      <c r="AT30" s="400"/>
      <c r="AU30" s="400"/>
      <c r="AV30" s="400"/>
      <c r="AW30" s="400"/>
      <c r="AX30" s="401"/>
      <c r="AY30" s="452"/>
      <c r="AZ30" s="453"/>
      <c r="BA30" s="453"/>
      <c r="BB30" s="454"/>
      <c r="BC30" s="402" t="s">
        <v>49</v>
      </c>
      <c r="BD30" s="403"/>
      <c r="BE30" s="403"/>
      <c r="BF30" s="403"/>
      <c r="BG30" s="403"/>
      <c r="BH30" s="403"/>
      <c r="BI30" s="403"/>
      <c r="BJ30" s="403"/>
      <c r="BK30" s="403"/>
      <c r="BL30" s="403"/>
      <c r="BM30" s="404"/>
      <c r="BN30" s="463">
        <v>3482364</v>
      </c>
      <c r="BO30" s="464"/>
      <c r="BP30" s="464"/>
      <c r="BQ30" s="464"/>
      <c r="BR30" s="464"/>
      <c r="BS30" s="464"/>
      <c r="BT30" s="464"/>
      <c r="BU30" s="465"/>
      <c r="BV30" s="463">
        <v>3506928</v>
      </c>
      <c r="BW30" s="464"/>
      <c r="BX30" s="464"/>
      <c r="BY30" s="464"/>
      <c r="BZ30" s="464"/>
      <c r="CA30" s="464"/>
      <c r="CB30" s="464"/>
      <c r="CC30" s="465"/>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388" t="s">
        <v>189</v>
      </c>
      <c r="D32" s="388"/>
      <c r="E32" s="388"/>
      <c r="F32" s="388"/>
      <c r="G32" s="388"/>
      <c r="H32" s="388"/>
      <c r="I32" s="388"/>
      <c r="J32" s="388"/>
      <c r="K32" s="388"/>
      <c r="L32" s="388"/>
      <c r="M32" s="388"/>
      <c r="N32" s="388"/>
      <c r="O32" s="388"/>
      <c r="P32" s="388"/>
      <c r="Q32" s="388"/>
      <c r="R32" s="388"/>
      <c r="S32" s="388"/>
      <c r="U32" s="389" t="s">
        <v>190</v>
      </c>
      <c r="V32" s="389"/>
      <c r="W32" s="389"/>
      <c r="X32" s="389"/>
      <c r="Y32" s="389"/>
      <c r="Z32" s="389"/>
      <c r="AA32" s="389"/>
      <c r="AB32" s="389"/>
      <c r="AC32" s="389"/>
      <c r="AD32" s="389"/>
      <c r="AE32" s="389"/>
      <c r="AF32" s="389"/>
      <c r="AG32" s="389"/>
      <c r="AH32" s="389"/>
      <c r="AI32" s="389"/>
      <c r="AJ32" s="389"/>
      <c r="AK32" s="389"/>
      <c r="AM32" s="389" t="s">
        <v>191</v>
      </c>
      <c r="AN32" s="389"/>
      <c r="AO32" s="389"/>
      <c r="AP32" s="389"/>
      <c r="AQ32" s="389"/>
      <c r="AR32" s="389"/>
      <c r="AS32" s="389"/>
      <c r="AT32" s="389"/>
      <c r="AU32" s="389"/>
      <c r="AV32" s="389"/>
      <c r="AW32" s="389"/>
      <c r="AX32" s="389"/>
      <c r="AY32" s="389"/>
      <c r="AZ32" s="389"/>
      <c r="BA32" s="389"/>
      <c r="BB32" s="389"/>
      <c r="BC32" s="389"/>
      <c r="BE32" s="389" t="s">
        <v>192</v>
      </c>
      <c r="BF32" s="389"/>
      <c r="BG32" s="389"/>
      <c r="BH32" s="389"/>
      <c r="BI32" s="389"/>
      <c r="BJ32" s="389"/>
      <c r="BK32" s="389"/>
      <c r="BL32" s="389"/>
      <c r="BM32" s="389"/>
      <c r="BN32" s="389"/>
      <c r="BO32" s="389"/>
      <c r="BP32" s="389"/>
      <c r="BQ32" s="389"/>
      <c r="BR32" s="389"/>
      <c r="BS32" s="389"/>
      <c r="BT32" s="389"/>
      <c r="BU32" s="389"/>
      <c r="BW32" s="389" t="s">
        <v>193</v>
      </c>
      <c r="BX32" s="389"/>
      <c r="BY32" s="389"/>
      <c r="BZ32" s="389"/>
      <c r="CA32" s="389"/>
      <c r="CB32" s="389"/>
      <c r="CC32" s="389"/>
      <c r="CD32" s="389"/>
      <c r="CE32" s="389"/>
      <c r="CF32" s="389"/>
      <c r="CG32" s="389"/>
      <c r="CH32" s="389"/>
      <c r="CI32" s="389"/>
      <c r="CJ32" s="389"/>
      <c r="CK32" s="389"/>
      <c r="CL32" s="389"/>
      <c r="CM32" s="389"/>
      <c r="CO32" s="389" t="s">
        <v>194</v>
      </c>
      <c r="CP32" s="389"/>
      <c r="CQ32" s="389"/>
      <c r="CR32" s="389"/>
      <c r="CS32" s="389"/>
      <c r="CT32" s="389"/>
      <c r="CU32" s="389"/>
      <c r="CV32" s="389"/>
      <c r="CW32" s="389"/>
      <c r="CX32" s="389"/>
      <c r="CY32" s="389"/>
      <c r="CZ32" s="389"/>
      <c r="DA32" s="389"/>
      <c r="DB32" s="389"/>
      <c r="DC32" s="389"/>
      <c r="DD32" s="389"/>
      <c r="DE32" s="389"/>
      <c r="DI32" s="195"/>
    </row>
    <row r="33" spans="1:113" ht="13.5" customHeight="1" x14ac:dyDescent="0.2">
      <c r="A33" s="172"/>
      <c r="B33" s="196"/>
      <c r="C33" s="381" t="s">
        <v>195</v>
      </c>
      <c r="D33" s="381"/>
      <c r="E33" s="380" t="s">
        <v>196</v>
      </c>
      <c r="F33" s="380"/>
      <c r="G33" s="380"/>
      <c r="H33" s="380"/>
      <c r="I33" s="380"/>
      <c r="J33" s="380"/>
      <c r="K33" s="380"/>
      <c r="L33" s="380"/>
      <c r="M33" s="380"/>
      <c r="N33" s="380"/>
      <c r="O33" s="380"/>
      <c r="P33" s="380"/>
      <c r="Q33" s="380"/>
      <c r="R33" s="380"/>
      <c r="S33" s="380"/>
      <c r="T33" s="197"/>
      <c r="U33" s="381" t="s">
        <v>195</v>
      </c>
      <c r="V33" s="381"/>
      <c r="W33" s="380" t="s">
        <v>197</v>
      </c>
      <c r="X33" s="380"/>
      <c r="Y33" s="380"/>
      <c r="Z33" s="380"/>
      <c r="AA33" s="380"/>
      <c r="AB33" s="380"/>
      <c r="AC33" s="380"/>
      <c r="AD33" s="380"/>
      <c r="AE33" s="380"/>
      <c r="AF33" s="380"/>
      <c r="AG33" s="380"/>
      <c r="AH33" s="380"/>
      <c r="AI33" s="380"/>
      <c r="AJ33" s="380"/>
      <c r="AK33" s="380"/>
      <c r="AL33" s="197"/>
      <c r="AM33" s="381" t="s">
        <v>198</v>
      </c>
      <c r="AN33" s="381"/>
      <c r="AO33" s="380" t="s">
        <v>196</v>
      </c>
      <c r="AP33" s="380"/>
      <c r="AQ33" s="380"/>
      <c r="AR33" s="380"/>
      <c r="AS33" s="380"/>
      <c r="AT33" s="380"/>
      <c r="AU33" s="380"/>
      <c r="AV33" s="380"/>
      <c r="AW33" s="380"/>
      <c r="AX33" s="380"/>
      <c r="AY33" s="380"/>
      <c r="AZ33" s="380"/>
      <c r="BA33" s="380"/>
      <c r="BB33" s="380"/>
      <c r="BC33" s="380"/>
      <c r="BD33" s="198"/>
      <c r="BE33" s="380" t="s">
        <v>199</v>
      </c>
      <c r="BF33" s="380"/>
      <c r="BG33" s="380" t="s">
        <v>200</v>
      </c>
      <c r="BH33" s="380"/>
      <c r="BI33" s="380"/>
      <c r="BJ33" s="380"/>
      <c r="BK33" s="380"/>
      <c r="BL33" s="380"/>
      <c r="BM33" s="380"/>
      <c r="BN33" s="380"/>
      <c r="BO33" s="380"/>
      <c r="BP33" s="380"/>
      <c r="BQ33" s="380"/>
      <c r="BR33" s="380"/>
      <c r="BS33" s="380"/>
      <c r="BT33" s="380"/>
      <c r="BU33" s="380"/>
      <c r="BV33" s="198"/>
      <c r="BW33" s="381" t="s">
        <v>199</v>
      </c>
      <c r="BX33" s="381"/>
      <c r="BY33" s="380" t="s">
        <v>201</v>
      </c>
      <c r="BZ33" s="380"/>
      <c r="CA33" s="380"/>
      <c r="CB33" s="380"/>
      <c r="CC33" s="380"/>
      <c r="CD33" s="380"/>
      <c r="CE33" s="380"/>
      <c r="CF33" s="380"/>
      <c r="CG33" s="380"/>
      <c r="CH33" s="380"/>
      <c r="CI33" s="380"/>
      <c r="CJ33" s="380"/>
      <c r="CK33" s="380"/>
      <c r="CL33" s="380"/>
      <c r="CM33" s="380"/>
      <c r="CN33" s="197"/>
      <c r="CO33" s="381" t="s">
        <v>195</v>
      </c>
      <c r="CP33" s="381"/>
      <c r="CQ33" s="380" t="s">
        <v>202</v>
      </c>
      <c r="CR33" s="380"/>
      <c r="CS33" s="380"/>
      <c r="CT33" s="380"/>
      <c r="CU33" s="380"/>
      <c r="CV33" s="380"/>
      <c r="CW33" s="380"/>
      <c r="CX33" s="380"/>
      <c r="CY33" s="380"/>
      <c r="CZ33" s="380"/>
      <c r="DA33" s="380"/>
      <c r="DB33" s="380"/>
      <c r="DC33" s="380"/>
      <c r="DD33" s="380"/>
      <c r="DE33" s="380"/>
      <c r="DF33" s="197"/>
      <c r="DG33" s="379" t="s">
        <v>203</v>
      </c>
      <c r="DH33" s="379"/>
      <c r="DI33" s="199"/>
    </row>
    <row r="34" spans="1:113" ht="32.25" customHeight="1" x14ac:dyDescent="0.2">
      <c r="A34" s="172"/>
      <c r="B34" s="196"/>
      <c r="C34" s="377">
        <f>IF(E34="","",1)</f>
        <v>1</v>
      </c>
      <c r="D34" s="377"/>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72"/>
      <c r="U34" s="377">
        <f>IF(W34="","",MAX(C34:D43)+1)</f>
        <v>2</v>
      </c>
      <c r="V34" s="377"/>
      <c r="W34" s="378" t="str">
        <f>IF('各会計、関係団体の財政状況及び健全化判断比率'!B28="","",'各会計、関係団体の財政状況及び健全化判断比率'!B28)</f>
        <v>国民健康保険特別会計</v>
      </c>
      <c r="X34" s="378"/>
      <c r="Y34" s="378"/>
      <c r="Z34" s="378"/>
      <c r="AA34" s="378"/>
      <c r="AB34" s="378"/>
      <c r="AC34" s="378"/>
      <c r="AD34" s="378"/>
      <c r="AE34" s="378"/>
      <c r="AF34" s="378"/>
      <c r="AG34" s="378"/>
      <c r="AH34" s="378"/>
      <c r="AI34" s="378"/>
      <c r="AJ34" s="378"/>
      <c r="AK34" s="378"/>
      <c r="AL34" s="172"/>
      <c r="AM34" s="377">
        <f>IF(AO34="","",MAX(C34:D43,U34:V43)+1)</f>
        <v>5</v>
      </c>
      <c r="AN34" s="377"/>
      <c r="AO34" s="378" t="str">
        <f>IF('各会計、関係団体の財政状況及び健全化判断比率'!B31="","",'各会計、関係団体の財政状況及び健全化判断比率'!B31)</f>
        <v>水道事業会計</v>
      </c>
      <c r="AP34" s="378"/>
      <c r="AQ34" s="378"/>
      <c r="AR34" s="378"/>
      <c r="AS34" s="378"/>
      <c r="AT34" s="378"/>
      <c r="AU34" s="378"/>
      <c r="AV34" s="378"/>
      <c r="AW34" s="378"/>
      <c r="AX34" s="378"/>
      <c r="AY34" s="378"/>
      <c r="AZ34" s="378"/>
      <c r="BA34" s="378"/>
      <c r="BB34" s="378"/>
      <c r="BC34" s="378"/>
      <c r="BD34" s="172"/>
      <c r="BE34" s="377" t="str">
        <f>IF(BG34="","",MAX(C34:D43,U34:V43,AM34:AN43)+1)</f>
        <v/>
      </c>
      <c r="BF34" s="377"/>
      <c r="BG34" s="378"/>
      <c r="BH34" s="378"/>
      <c r="BI34" s="378"/>
      <c r="BJ34" s="378"/>
      <c r="BK34" s="378"/>
      <c r="BL34" s="378"/>
      <c r="BM34" s="378"/>
      <c r="BN34" s="378"/>
      <c r="BO34" s="378"/>
      <c r="BP34" s="378"/>
      <c r="BQ34" s="378"/>
      <c r="BR34" s="378"/>
      <c r="BS34" s="378"/>
      <c r="BT34" s="378"/>
      <c r="BU34" s="378"/>
      <c r="BV34" s="172"/>
      <c r="BW34" s="377">
        <f>IF(BY34="","",MAX(C34:D43,U34:V43,AM34:AN43,BE34:BF43)+1)</f>
        <v>7</v>
      </c>
      <c r="BX34" s="377"/>
      <c r="BY34" s="378" t="str">
        <f>IF('各会計、関係団体の財政状況及び健全化判断比率'!B68="","",'各会計、関係団体の財政状況及び健全化判断比率'!B68)</f>
        <v>南会津地方環境衛生組合</v>
      </c>
      <c r="BZ34" s="378"/>
      <c r="CA34" s="378"/>
      <c r="CB34" s="378"/>
      <c r="CC34" s="378"/>
      <c r="CD34" s="378"/>
      <c r="CE34" s="378"/>
      <c r="CF34" s="378"/>
      <c r="CG34" s="378"/>
      <c r="CH34" s="378"/>
      <c r="CI34" s="378"/>
      <c r="CJ34" s="378"/>
      <c r="CK34" s="378"/>
      <c r="CL34" s="378"/>
      <c r="CM34" s="378"/>
      <c r="CN34" s="172"/>
      <c r="CO34" s="377">
        <f>IF(CQ34="","",MAX(C34:D43,U34:V43,AM34:AN43,BE34:BF43,BW34:BX43)+1)</f>
        <v>16</v>
      </c>
      <c r="CP34" s="377"/>
      <c r="CQ34" s="378" t="str">
        <f>IF('各会計、関係団体の財政状況及び健全化判断比率'!BS7="","",'各会計、関係団体の財政状況及び健全化判断比率'!BS7)</f>
        <v>南会津地方土地開発公社</v>
      </c>
      <c r="CR34" s="378"/>
      <c r="CS34" s="378"/>
      <c r="CT34" s="378"/>
      <c r="CU34" s="378"/>
      <c r="CV34" s="378"/>
      <c r="CW34" s="378"/>
      <c r="CX34" s="378"/>
      <c r="CY34" s="378"/>
      <c r="CZ34" s="378"/>
      <c r="DA34" s="378"/>
      <c r="DB34" s="378"/>
      <c r="DC34" s="378"/>
      <c r="DD34" s="378"/>
      <c r="DE34" s="378"/>
      <c r="DG34" s="375" t="str">
        <f>IF('各会計、関係団体の財政状況及び健全化判断比率'!BR7="","",'各会計、関係団体の財政状況及び健全化判断比率'!BR7)</f>
        <v/>
      </c>
      <c r="DH34" s="375"/>
      <c r="DI34" s="199"/>
    </row>
    <row r="35" spans="1:113" ht="32.25" customHeight="1" x14ac:dyDescent="0.2">
      <c r="A35" s="172"/>
      <c r="B35" s="196"/>
      <c r="C35" s="377" t="str">
        <f>IF(E35="","",C34+1)</f>
        <v/>
      </c>
      <c r="D35" s="377"/>
      <c r="E35" s="378" t="str">
        <f>IF('各会計、関係団体の財政状況及び健全化判断比率'!B8="","",'各会計、関係団体の財政状況及び健全化判断比率'!B8)</f>
        <v/>
      </c>
      <c r="F35" s="378"/>
      <c r="G35" s="378"/>
      <c r="H35" s="378"/>
      <c r="I35" s="378"/>
      <c r="J35" s="378"/>
      <c r="K35" s="378"/>
      <c r="L35" s="378"/>
      <c r="M35" s="378"/>
      <c r="N35" s="378"/>
      <c r="O35" s="378"/>
      <c r="P35" s="378"/>
      <c r="Q35" s="378"/>
      <c r="R35" s="378"/>
      <c r="S35" s="378"/>
      <c r="T35" s="172"/>
      <c r="U35" s="377">
        <f>IF(W35="","",U34+1)</f>
        <v>3</v>
      </c>
      <c r="V35" s="377"/>
      <c r="W35" s="378" t="str">
        <f>IF('各会計、関係団体の財政状況及び健全化判断比率'!B29="","",'各会計、関係団体の財政状況及び健全化判断比率'!B29)</f>
        <v>介護保険特別会計</v>
      </c>
      <c r="X35" s="378"/>
      <c r="Y35" s="378"/>
      <c r="Z35" s="378"/>
      <c r="AA35" s="378"/>
      <c r="AB35" s="378"/>
      <c r="AC35" s="378"/>
      <c r="AD35" s="378"/>
      <c r="AE35" s="378"/>
      <c r="AF35" s="378"/>
      <c r="AG35" s="378"/>
      <c r="AH35" s="378"/>
      <c r="AI35" s="378"/>
      <c r="AJ35" s="378"/>
      <c r="AK35" s="378"/>
      <c r="AL35" s="172"/>
      <c r="AM35" s="377">
        <f t="shared" ref="AM35:AM43" si="0">IF(AO35="","",AM34+1)</f>
        <v>6</v>
      </c>
      <c r="AN35" s="377"/>
      <c r="AO35" s="378" t="str">
        <f>IF('各会計、関係団体の財政状況及び健全化判断比率'!B32="","",'各会計、関係団体の財政状況及び健全化判断比率'!B32)</f>
        <v>下水道事業会計</v>
      </c>
      <c r="AP35" s="378"/>
      <c r="AQ35" s="378"/>
      <c r="AR35" s="378"/>
      <c r="AS35" s="378"/>
      <c r="AT35" s="378"/>
      <c r="AU35" s="378"/>
      <c r="AV35" s="378"/>
      <c r="AW35" s="378"/>
      <c r="AX35" s="378"/>
      <c r="AY35" s="378"/>
      <c r="AZ35" s="378"/>
      <c r="BA35" s="378"/>
      <c r="BB35" s="378"/>
      <c r="BC35" s="378"/>
      <c r="BD35" s="172"/>
      <c r="BE35" s="377" t="str">
        <f t="shared" ref="BE35:BE43" si="1">IF(BG35="","",BE34+1)</f>
        <v/>
      </c>
      <c r="BF35" s="377"/>
      <c r="BG35" s="378"/>
      <c r="BH35" s="378"/>
      <c r="BI35" s="378"/>
      <c r="BJ35" s="378"/>
      <c r="BK35" s="378"/>
      <c r="BL35" s="378"/>
      <c r="BM35" s="378"/>
      <c r="BN35" s="378"/>
      <c r="BO35" s="378"/>
      <c r="BP35" s="378"/>
      <c r="BQ35" s="378"/>
      <c r="BR35" s="378"/>
      <c r="BS35" s="378"/>
      <c r="BT35" s="378"/>
      <c r="BU35" s="378"/>
      <c r="BV35" s="172"/>
      <c r="BW35" s="377">
        <f t="shared" ref="BW35:BW43" si="2">IF(BY35="","",BW34+1)</f>
        <v>8</v>
      </c>
      <c r="BX35" s="377"/>
      <c r="BY35" s="378" t="str">
        <f>IF('各会計、関係団体の財政状況及び健全化判断比率'!B69="","",'各会計、関係団体の財政状況及び健全化判断比率'!B69)</f>
        <v>南会津地方広域市町村圏組合　一般会計</v>
      </c>
      <c r="BZ35" s="378"/>
      <c r="CA35" s="378"/>
      <c r="CB35" s="378"/>
      <c r="CC35" s="378"/>
      <c r="CD35" s="378"/>
      <c r="CE35" s="378"/>
      <c r="CF35" s="378"/>
      <c r="CG35" s="378"/>
      <c r="CH35" s="378"/>
      <c r="CI35" s="378"/>
      <c r="CJ35" s="378"/>
      <c r="CK35" s="378"/>
      <c r="CL35" s="378"/>
      <c r="CM35" s="378"/>
      <c r="CN35" s="172"/>
      <c r="CO35" s="377">
        <f t="shared" ref="CO35:CO43" si="3">IF(CQ35="","",CO34+1)</f>
        <v>17</v>
      </c>
      <c r="CP35" s="377"/>
      <c r="CQ35" s="378" t="str">
        <f>IF('各会計、関係団体の財政状況及び健全化判断比率'!BS8="","",'各会計、関係団体の財政状況及び健全化判断比率'!BS8)</f>
        <v>公益財団法人南会津町振興公社</v>
      </c>
      <c r="CR35" s="378"/>
      <c r="CS35" s="378"/>
      <c r="CT35" s="378"/>
      <c r="CU35" s="378"/>
      <c r="CV35" s="378"/>
      <c r="CW35" s="378"/>
      <c r="CX35" s="378"/>
      <c r="CY35" s="378"/>
      <c r="CZ35" s="378"/>
      <c r="DA35" s="378"/>
      <c r="DB35" s="378"/>
      <c r="DC35" s="378"/>
      <c r="DD35" s="378"/>
      <c r="DE35" s="378"/>
      <c r="DG35" s="375" t="str">
        <f>IF('各会計、関係団体の財政状況及び健全化判断比率'!BR8="","",'各会計、関係団体の財政状況及び健全化判断比率'!BR8)</f>
        <v/>
      </c>
      <c r="DH35" s="375"/>
      <c r="DI35" s="199"/>
    </row>
    <row r="36" spans="1:113" ht="32.25" customHeight="1" x14ac:dyDescent="0.2">
      <c r="A36" s="172"/>
      <c r="B36" s="196"/>
      <c r="C36" s="377" t="str">
        <f>IF(E36="","",C35+1)</f>
        <v/>
      </c>
      <c r="D36" s="377"/>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72"/>
      <c r="U36" s="377">
        <f t="shared" ref="U36:U43" si="4">IF(W36="","",U35+1)</f>
        <v>4</v>
      </c>
      <c r="V36" s="377"/>
      <c r="W36" s="378" t="str">
        <f>IF('各会計、関係団体の財政状況及び健全化判断比率'!B30="","",'各会計、関係団体の財政状況及び健全化判断比率'!B30)</f>
        <v>後期高齢者医療特別会計</v>
      </c>
      <c r="X36" s="378"/>
      <c r="Y36" s="378"/>
      <c r="Z36" s="378"/>
      <c r="AA36" s="378"/>
      <c r="AB36" s="378"/>
      <c r="AC36" s="378"/>
      <c r="AD36" s="378"/>
      <c r="AE36" s="378"/>
      <c r="AF36" s="378"/>
      <c r="AG36" s="378"/>
      <c r="AH36" s="378"/>
      <c r="AI36" s="378"/>
      <c r="AJ36" s="378"/>
      <c r="AK36" s="378"/>
      <c r="AL36" s="172"/>
      <c r="AM36" s="377" t="str">
        <f t="shared" si="0"/>
        <v/>
      </c>
      <c r="AN36" s="377"/>
      <c r="AO36" s="378"/>
      <c r="AP36" s="378"/>
      <c r="AQ36" s="378"/>
      <c r="AR36" s="378"/>
      <c r="AS36" s="378"/>
      <c r="AT36" s="378"/>
      <c r="AU36" s="378"/>
      <c r="AV36" s="378"/>
      <c r="AW36" s="378"/>
      <c r="AX36" s="378"/>
      <c r="AY36" s="378"/>
      <c r="AZ36" s="378"/>
      <c r="BA36" s="378"/>
      <c r="BB36" s="378"/>
      <c r="BC36" s="378"/>
      <c r="BD36" s="172"/>
      <c r="BE36" s="377" t="str">
        <f t="shared" si="1"/>
        <v/>
      </c>
      <c r="BF36" s="377"/>
      <c r="BG36" s="378"/>
      <c r="BH36" s="378"/>
      <c r="BI36" s="378"/>
      <c r="BJ36" s="378"/>
      <c r="BK36" s="378"/>
      <c r="BL36" s="378"/>
      <c r="BM36" s="378"/>
      <c r="BN36" s="378"/>
      <c r="BO36" s="378"/>
      <c r="BP36" s="378"/>
      <c r="BQ36" s="378"/>
      <c r="BR36" s="378"/>
      <c r="BS36" s="378"/>
      <c r="BT36" s="378"/>
      <c r="BU36" s="378"/>
      <c r="BV36" s="172"/>
      <c r="BW36" s="377">
        <f t="shared" si="2"/>
        <v>9</v>
      </c>
      <c r="BX36" s="377"/>
      <c r="BY36" s="378" t="str">
        <f>IF('各会計、関係団体の財政状況及び健全化判断比率'!B70="","",'各会計、関係団体の財政状況及び健全化判断比率'!B70)</f>
        <v>福島県市町村総合事務組合　一般会計</v>
      </c>
      <c r="BZ36" s="378"/>
      <c r="CA36" s="378"/>
      <c r="CB36" s="378"/>
      <c r="CC36" s="378"/>
      <c r="CD36" s="378"/>
      <c r="CE36" s="378"/>
      <c r="CF36" s="378"/>
      <c r="CG36" s="378"/>
      <c r="CH36" s="378"/>
      <c r="CI36" s="378"/>
      <c r="CJ36" s="378"/>
      <c r="CK36" s="378"/>
      <c r="CL36" s="378"/>
      <c r="CM36" s="378"/>
      <c r="CN36" s="172"/>
      <c r="CO36" s="377">
        <f t="shared" si="3"/>
        <v>18</v>
      </c>
      <c r="CP36" s="377"/>
      <c r="CQ36" s="378" t="str">
        <f>IF('各会計、関係団体の財政状況及び健全化判断比率'!BS9="","",'各会計、関係団体の財政状況及び健全化判断比率'!BS9)</f>
        <v>株式会社みなみあいづ</v>
      </c>
      <c r="CR36" s="378"/>
      <c r="CS36" s="378"/>
      <c r="CT36" s="378"/>
      <c r="CU36" s="378"/>
      <c r="CV36" s="378"/>
      <c r="CW36" s="378"/>
      <c r="CX36" s="378"/>
      <c r="CY36" s="378"/>
      <c r="CZ36" s="378"/>
      <c r="DA36" s="378"/>
      <c r="DB36" s="378"/>
      <c r="DC36" s="378"/>
      <c r="DD36" s="378"/>
      <c r="DE36" s="378"/>
      <c r="DG36" s="375" t="str">
        <f>IF('各会計、関係団体の財政状況及び健全化判断比率'!BR9="","",'各会計、関係団体の財政状況及び健全化判断比率'!BR9)</f>
        <v/>
      </c>
      <c r="DH36" s="375"/>
      <c r="DI36" s="199"/>
    </row>
    <row r="37" spans="1:113" ht="32.25" customHeight="1" x14ac:dyDescent="0.2">
      <c r="A37" s="172"/>
      <c r="B37" s="196"/>
      <c r="C37" s="377" t="str">
        <f>IF(E37="","",C36+1)</f>
        <v/>
      </c>
      <c r="D37" s="377"/>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72"/>
      <c r="U37" s="377" t="str">
        <f t="shared" si="4"/>
        <v/>
      </c>
      <c r="V37" s="377"/>
      <c r="W37" s="378"/>
      <c r="X37" s="378"/>
      <c r="Y37" s="378"/>
      <c r="Z37" s="378"/>
      <c r="AA37" s="378"/>
      <c r="AB37" s="378"/>
      <c r="AC37" s="378"/>
      <c r="AD37" s="378"/>
      <c r="AE37" s="378"/>
      <c r="AF37" s="378"/>
      <c r="AG37" s="378"/>
      <c r="AH37" s="378"/>
      <c r="AI37" s="378"/>
      <c r="AJ37" s="378"/>
      <c r="AK37" s="378"/>
      <c r="AL37" s="172"/>
      <c r="AM37" s="377" t="str">
        <f t="shared" si="0"/>
        <v/>
      </c>
      <c r="AN37" s="377"/>
      <c r="AO37" s="378"/>
      <c r="AP37" s="378"/>
      <c r="AQ37" s="378"/>
      <c r="AR37" s="378"/>
      <c r="AS37" s="378"/>
      <c r="AT37" s="378"/>
      <c r="AU37" s="378"/>
      <c r="AV37" s="378"/>
      <c r="AW37" s="378"/>
      <c r="AX37" s="378"/>
      <c r="AY37" s="378"/>
      <c r="AZ37" s="378"/>
      <c r="BA37" s="378"/>
      <c r="BB37" s="378"/>
      <c r="BC37" s="378"/>
      <c r="BD37" s="172"/>
      <c r="BE37" s="377" t="str">
        <f t="shared" si="1"/>
        <v/>
      </c>
      <c r="BF37" s="377"/>
      <c r="BG37" s="378"/>
      <c r="BH37" s="378"/>
      <c r="BI37" s="378"/>
      <c r="BJ37" s="378"/>
      <c r="BK37" s="378"/>
      <c r="BL37" s="378"/>
      <c r="BM37" s="378"/>
      <c r="BN37" s="378"/>
      <c r="BO37" s="378"/>
      <c r="BP37" s="378"/>
      <c r="BQ37" s="378"/>
      <c r="BR37" s="378"/>
      <c r="BS37" s="378"/>
      <c r="BT37" s="378"/>
      <c r="BU37" s="378"/>
      <c r="BV37" s="172"/>
      <c r="BW37" s="377">
        <f t="shared" si="2"/>
        <v>10</v>
      </c>
      <c r="BX37" s="377"/>
      <c r="BY37" s="378" t="str">
        <f>IF('各会計、関係団体の財政状況及び健全化判断比率'!B71="","",'各会計、関係団体の財政状況及び健全化判断比率'!B71)</f>
        <v>福島県市町村総合事務組合　消防補償等特別会計</v>
      </c>
      <c r="BZ37" s="378"/>
      <c r="CA37" s="378"/>
      <c r="CB37" s="378"/>
      <c r="CC37" s="378"/>
      <c r="CD37" s="378"/>
      <c r="CE37" s="378"/>
      <c r="CF37" s="378"/>
      <c r="CG37" s="378"/>
      <c r="CH37" s="378"/>
      <c r="CI37" s="378"/>
      <c r="CJ37" s="378"/>
      <c r="CK37" s="378"/>
      <c r="CL37" s="378"/>
      <c r="CM37" s="378"/>
      <c r="CN37" s="172"/>
      <c r="CO37" s="377">
        <f t="shared" si="3"/>
        <v>19</v>
      </c>
      <c r="CP37" s="377"/>
      <c r="CQ37" s="378" t="str">
        <f>IF('各会計、関係団体の財政状況及び健全化判断比率'!BS10="","",'各会計、関係団体の財政状況及び健全化判断比率'!BS10)</f>
        <v>会津高原たていわ農産</v>
      </c>
      <c r="CR37" s="378"/>
      <c r="CS37" s="378"/>
      <c r="CT37" s="378"/>
      <c r="CU37" s="378"/>
      <c r="CV37" s="378"/>
      <c r="CW37" s="378"/>
      <c r="CX37" s="378"/>
      <c r="CY37" s="378"/>
      <c r="CZ37" s="378"/>
      <c r="DA37" s="378"/>
      <c r="DB37" s="378"/>
      <c r="DC37" s="378"/>
      <c r="DD37" s="378"/>
      <c r="DE37" s="378"/>
      <c r="DG37" s="375" t="str">
        <f>IF('各会計、関係団体の財政状況及び健全化判断比率'!BR10="","",'各会計、関係団体の財政状況及び健全化判断比率'!BR10)</f>
        <v/>
      </c>
      <c r="DH37" s="375"/>
      <c r="DI37" s="199"/>
    </row>
    <row r="38" spans="1:113" ht="32.25" customHeight="1" x14ac:dyDescent="0.2">
      <c r="A38" s="172"/>
      <c r="B38" s="196"/>
      <c r="C38" s="377" t="str">
        <f t="shared" ref="C38:C43" si="5">IF(E38="","",C37+1)</f>
        <v/>
      </c>
      <c r="D38" s="377"/>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72"/>
      <c r="U38" s="377" t="str">
        <f t="shared" si="4"/>
        <v/>
      </c>
      <c r="V38" s="377"/>
      <c r="W38" s="378"/>
      <c r="X38" s="378"/>
      <c r="Y38" s="378"/>
      <c r="Z38" s="378"/>
      <c r="AA38" s="378"/>
      <c r="AB38" s="378"/>
      <c r="AC38" s="378"/>
      <c r="AD38" s="378"/>
      <c r="AE38" s="378"/>
      <c r="AF38" s="378"/>
      <c r="AG38" s="378"/>
      <c r="AH38" s="378"/>
      <c r="AI38" s="378"/>
      <c r="AJ38" s="378"/>
      <c r="AK38" s="378"/>
      <c r="AL38" s="172"/>
      <c r="AM38" s="377" t="str">
        <f t="shared" si="0"/>
        <v/>
      </c>
      <c r="AN38" s="377"/>
      <c r="AO38" s="378"/>
      <c r="AP38" s="378"/>
      <c r="AQ38" s="378"/>
      <c r="AR38" s="378"/>
      <c r="AS38" s="378"/>
      <c r="AT38" s="378"/>
      <c r="AU38" s="378"/>
      <c r="AV38" s="378"/>
      <c r="AW38" s="378"/>
      <c r="AX38" s="378"/>
      <c r="AY38" s="378"/>
      <c r="AZ38" s="378"/>
      <c r="BA38" s="378"/>
      <c r="BB38" s="378"/>
      <c r="BC38" s="378"/>
      <c r="BD38" s="172"/>
      <c r="BE38" s="377" t="str">
        <f t="shared" si="1"/>
        <v/>
      </c>
      <c r="BF38" s="377"/>
      <c r="BG38" s="378"/>
      <c r="BH38" s="378"/>
      <c r="BI38" s="378"/>
      <c r="BJ38" s="378"/>
      <c r="BK38" s="378"/>
      <c r="BL38" s="378"/>
      <c r="BM38" s="378"/>
      <c r="BN38" s="378"/>
      <c r="BO38" s="378"/>
      <c r="BP38" s="378"/>
      <c r="BQ38" s="378"/>
      <c r="BR38" s="378"/>
      <c r="BS38" s="378"/>
      <c r="BT38" s="378"/>
      <c r="BU38" s="378"/>
      <c r="BV38" s="172"/>
      <c r="BW38" s="377">
        <f t="shared" si="2"/>
        <v>11</v>
      </c>
      <c r="BX38" s="377"/>
      <c r="BY38" s="378" t="str">
        <f>IF('各会計、関係団体の財政状況及び健全化判断比率'!B72="","",'各会計、関係団体の財政状況及び健全化判断比率'!B72)</f>
        <v>福島県市町村総合事務組合　消防賞じゅつ金特別会計</v>
      </c>
      <c r="BZ38" s="378"/>
      <c r="CA38" s="378"/>
      <c r="CB38" s="378"/>
      <c r="CC38" s="378"/>
      <c r="CD38" s="378"/>
      <c r="CE38" s="378"/>
      <c r="CF38" s="378"/>
      <c r="CG38" s="378"/>
      <c r="CH38" s="378"/>
      <c r="CI38" s="378"/>
      <c r="CJ38" s="378"/>
      <c r="CK38" s="378"/>
      <c r="CL38" s="378"/>
      <c r="CM38" s="378"/>
      <c r="CN38" s="172"/>
      <c r="CO38" s="377">
        <f t="shared" si="3"/>
        <v>20</v>
      </c>
      <c r="CP38" s="377"/>
      <c r="CQ38" s="378" t="str">
        <f>IF('各会計、関係団体の財政状況及び健全化判断比率'!BS11="","",'各会計、関係団体の財政状況及び健全化判断比率'!BS11)</f>
        <v>有限会社　伊南の郷</v>
      </c>
      <c r="CR38" s="378"/>
      <c r="CS38" s="378"/>
      <c r="CT38" s="378"/>
      <c r="CU38" s="378"/>
      <c r="CV38" s="378"/>
      <c r="CW38" s="378"/>
      <c r="CX38" s="378"/>
      <c r="CY38" s="378"/>
      <c r="CZ38" s="378"/>
      <c r="DA38" s="378"/>
      <c r="DB38" s="378"/>
      <c r="DC38" s="378"/>
      <c r="DD38" s="378"/>
      <c r="DE38" s="378"/>
      <c r="DG38" s="375" t="str">
        <f>IF('各会計、関係団体の財政状況及び健全化判断比率'!BR11="","",'各会計、関係団体の財政状況及び健全化判断比率'!BR11)</f>
        <v/>
      </c>
      <c r="DH38" s="375"/>
      <c r="DI38" s="199"/>
    </row>
    <row r="39" spans="1:113" ht="32.25" customHeight="1" x14ac:dyDescent="0.2">
      <c r="A39" s="172"/>
      <c r="B39" s="196"/>
      <c r="C39" s="377" t="str">
        <f t="shared" si="5"/>
        <v/>
      </c>
      <c r="D39" s="377"/>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72"/>
      <c r="U39" s="377" t="str">
        <f t="shared" si="4"/>
        <v/>
      </c>
      <c r="V39" s="377"/>
      <c r="W39" s="378"/>
      <c r="X39" s="378"/>
      <c r="Y39" s="378"/>
      <c r="Z39" s="378"/>
      <c r="AA39" s="378"/>
      <c r="AB39" s="378"/>
      <c r="AC39" s="378"/>
      <c r="AD39" s="378"/>
      <c r="AE39" s="378"/>
      <c r="AF39" s="378"/>
      <c r="AG39" s="378"/>
      <c r="AH39" s="378"/>
      <c r="AI39" s="378"/>
      <c r="AJ39" s="378"/>
      <c r="AK39" s="378"/>
      <c r="AL39" s="172"/>
      <c r="AM39" s="377" t="str">
        <f t="shared" si="0"/>
        <v/>
      </c>
      <c r="AN39" s="377"/>
      <c r="AO39" s="378"/>
      <c r="AP39" s="378"/>
      <c r="AQ39" s="378"/>
      <c r="AR39" s="378"/>
      <c r="AS39" s="378"/>
      <c r="AT39" s="378"/>
      <c r="AU39" s="378"/>
      <c r="AV39" s="378"/>
      <c r="AW39" s="378"/>
      <c r="AX39" s="378"/>
      <c r="AY39" s="378"/>
      <c r="AZ39" s="378"/>
      <c r="BA39" s="378"/>
      <c r="BB39" s="378"/>
      <c r="BC39" s="378"/>
      <c r="BD39" s="172"/>
      <c r="BE39" s="377" t="str">
        <f t="shared" si="1"/>
        <v/>
      </c>
      <c r="BF39" s="377"/>
      <c r="BG39" s="378"/>
      <c r="BH39" s="378"/>
      <c r="BI39" s="378"/>
      <c r="BJ39" s="378"/>
      <c r="BK39" s="378"/>
      <c r="BL39" s="378"/>
      <c r="BM39" s="378"/>
      <c r="BN39" s="378"/>
      <c r="BO39" s="378"/>
      <c r="BP39" s="378"/>
      <c r="BQ39" s="378"/>
      <c r="BR39" s="378"/>
      <c r="BS39" s="378"/>
      <c r="BT39" s="378"/>
      <c r="BU39" s="378"/>
      <c r="BV39" s="172"/>
      <c r="BW39" s="377">
        <f t="shared" si="2"/>
        <v>12</v>
      </c>
      <c r="BX39" s="377"/>
      <c r="BY39" s="378" t="str">
        <f>IF('各会計、関係団体の財政状況及び健全化判断比率'!B73="","",'各会計、関係団体の財政状況及び健全化判断比率'!B73)</f>
        <v>福島県市町村総合事務組合　非常勤職員公務災害補償特別会計</v>
      </c>
      <c r="BZ39" s="378"/>
      <c r="CA39" s="378"/>
      <c r="CB39" s="378"/>
      <c r="CC39" s="378"/>
      <c r="CD39" s="378"/>
      <c r="CE39" s="378"/>
      <c r="CF39" s="378"/>
      <c r="CG39" s="378"/>
      <c r="CH39" s="378"/>
      <c r="CI39" s="378"/>
      <c r="CJ39" s="378"/>
      <c r="CK39" s="378"/>
      <c r="CL39" s="378"/>
      <c r="CM39" s="378"/>
      <c r="CN39" s="172"/>
      <c r="CO39" s="377" t="str">
        <f t="shared" si="3"/>
        <v/>
      </c>
      <c r="CP39" s="377"/>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75" t="str">
        <f>IF('各会計、関係団体の財政状況及び健全化判断比率'!BR12="","",'各会計、関係団体の財政状況及び健全化判断比率'!BR12)</f>
        <v/>
      </c>
      <c r="DH39" s="375"/>
      <c r="DI39" s="199"/>
    </row>
    <row r="40" spans="1:113" ht="32.25" customHeight="1" x14ac:dyDescent="0.2">
      <c r="A40" s="172"/>
      <c r="B40" s="196"/>
      <c r="C40" s="377" t="str">
        <f t="shared" si="5"/>
        <v/>
      </c>
      <c r="D40" s="377"/>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72"/>
      <c r="U40" s="377" t="str">
        <f t="shared" si="4"/>
        <v/>
      </c>
      <c r="V40" s="377"/>
      <c r="W40" s="378"/>
      <c r="X40" s="378"/>
      <c r="Y40" s="378"/>
      <c r="Z40" s="378"/>
      <c r="AA40" s="378"/>
      <c r="AB40" s="378"/>
      <c r="AC40" s="378"/>
      <c r="AD40" s="378"/>
      <c r="AE40" s="378"/>
      <c r="AF40" s="378"/>
      <c r="AG40" s="378"/>
      <c r="AH40" s="378"/>
      <c r="AI40" s="378"/>
      <c r="AJ40" s="378"/>
      <c r="AK40" s="378"/>
      <c r="AL40" s="172"/>
      <c r="AM40" s="377" t="str">
        <f t="shared" si="0"/>
        <v/>
      </c>
      <c r="AN40" s="377"/>
      <c r="AO40" s="378"/>
      <c r="AP40" s="378"/>
      <c r="AQ40" s="378"/>
      <c r="AR40" s="378"/>
      <c r="AS40" s="378"/>
      <c r="AT40" s="378"/>
      <c r="AU40" s="378"/>
      <c r="AV40" s="378"/>
      <c r="AW40" s="378"/>
      <c r="AX40" s="378"/>
      <c r="AY40" s="378"/>
      <c r="AZ40" s="378"/>
      <c r="BA40" s="378"/>
      <c r="BB40" s="378"/>
      <c r="BC40" s="378"/>
      <c r="BD40" s="172"/>
      <c r="BE40" s="377" t="str">
        <f t="shared" si="1"/>
        <v/>
      </c>
      <c r="BF40" s="377"/>
      <c r="BG40" s="378"/>
      <c r="BH40" s="378"/>
      <c r="BI40" s="378"/>
      <c r="BJ40" s="378"/>
      <c r="BK40" s="378"/>
      <c r="BL40" s="378"/>
      <c r="BM40" s="378"/>
      <c r="BN40" s="378"/>
      <c r="BO40" s="378"/>
      <c r="BP40" s="378"/>
      <c r="BQ40" s="378"/>
      <c r="BR40" s="378"/>
      <c r="BS40" s="378"/>
      <c r="BT40" s="378"/>
      <c r="BU40" s="378"/>
      <c r="BV40" s="172"/>
      <c r="BW40" s="377">
        <f t="shared" si="2"/>
        <v>13</v>
      </c>
      <c r="BX40" s="377"/>
      <c r="BY40" s="378" t="str">
        <f>IF('各会計、関係団体の財政状況及び健全化判断比率'!B74="","",'各会計、関係団体の財政状況及び健全化判断比率'!B74)</f>
        <v>福島県市町村総合事務組合　自治会館管理特別会計</v>
      </c>
      <c r="BZ40" s="378"/>
      <c r="CA40" s="378"/>
      <c r="CB40" s="378"/>
      <c r="CC40" s="378"/>
      <c r="CD40" s="378"/>
      <c r="CE40" s="378"/>
      <c r="CF40" s="378"/>
      <c r="CG40" s="378"/>
      <c r="CH40" s="378"/>
      <c r="CI40" s="378"/>
      <c r="CJ40" s="378"/>
      <c r="CK40" s="378"/>
      <c r="CL40" s="378"/>
      <c r="CM40" s="378"/>
      <c r="CN40" s="172"/>
      <c r="CO40" s="377" t="str">
        <f t="shared" si="3"/>
        <v/>
      </c>
      <c r="CP40" s="377"/>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75" t="str">
        <f>IF('各会計、関係団体の財政状況及び健全化判断比率'!BR13="","",'各会計、関係団体の財政状況及び健全化判断比率'!BR13)</f>
        <v/>
      </c>
      <c r="DH40" s="375"/>
      <c r="DI40" s="199"/>
    </row>
    <row r="41" spans="1:113" ht="32.25" customHeight="1" x14ac:dyDescent="0.2">
      <c r="A41" s="172"/>
      <c r="B41" s="196"/>
      <c r="C41" s="377" t="str">
        <f t="shared" si="5"/>
        <v/>
      </c>
      <c r="D41" s="377"/>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72"/>
      <c r="U41" s="377" t="str">
        <f t="shared" si="4"/>
        <v/>
      </c>
      <c r="V41" s="377"/>
      <c r="W41" s="378"/>
      <c r="X41" s="378"/>
      <c r="Y41" s="378"/>
      <c r="Z41" s="378"/>
      <c r="AA41" s="378"/>
      <c r="AB41" s="378"/>
      <c r="AC41" s="378"/>
      <c r="AD41" s="378"/>
      <c r="AE41" s="378"/>
      <c r="AF41" s="378"/>
      <c r="AG41" s="378"/>
      <c r="AH41" s="378"/>
      <c r="AI41" s="378"/>
      <c r="AJ41" s="378"/>
      <c r="AK41" s="378"/>
      <c r="AL41" s="172"/>
      <c r="AM41" s="377" t="str">
        <f t="shared" si="0"/>
        <v/>
      </c>
      <c r="AN41" s="377"/>
      <c r="AO41" s="378"/>
      <c r="AP41" s="378"/>
      <c r="AQ41" s="378"/>
      <c r="AR41" s="378"/>
      <c r="AS41" s="378"/>
      <c r="AT41" s="378"/>
      <c r="AU41" s="378"/>
      <c r="AV41" s="378"/>
      <c r="AW41" s="378"/>
      <c r="AX41" s="378"/>
      <c r="AY41" s="378"/>
      <c r="AZ41" s="378"/>
      <c r="BA41" s="378"/>
      <c r="BB41" s="378"/>
      <c r="BC41" s="378"/>
      <c r="BD41" s="172"/>
      <c r="BE41" s="377" t="str">
        <f t="shared" si="1"/>
        <v/>
      </c>
      <c r="BF41" s="377"/>
      <c r="BG41" s="378"/>
      <c r="BH41" s="378"/>
      <c r="BI41" s="378"/>
      <c r="BJ41" s="378"/>
      <c r="BK41" s="378"/>
      <c r="BL41" s="378"/>
      <c r="BM41" s="378"/>
      <c r="BN41" s="378"/>
      <c r="BO41" s="378"/>
      <c r="BP41" s="378"/>
      <c r="BQ41" s="378"/>
      <c r="BR41" s="378"/>
      <c r="BS41" s="378"/>
      <c r="BT41" s="378"/>
      <c r="BU41" s="378"/>
      <c r="BV41" s="172"/>
      <c r="BW41" s="377">
        <f t="shared" si="2"/>
        <v>14</v>
      </c>
      <c r="BX41" s="377"/>
      <c r="BY41" s="378" t="str">
        <f>IF('各会計、関係団体の財政状況及び健全化判断比率'!B75="","",'各会計、関係団体の財政状況及び健全化判断比率'!B75)</f>
        <v>福島県後期高齢者医療広域連合　一般会計</v>
      </c>
      <c r="BZ41" s="378"/>
      <c r="CA41" s="378"/>
      <c r="CB41" s="378"/>
      <c r="CC41" s="378"/>
      <c r="CD41" s="378"/>
      <c r="CE41" s="378"/>
      <c r="CF41" s="378"/>
      <c r="CG41" s="378"/>
      <c r="CH41" s="378"/>
      <c r="CI41" s="378"/>
      <c r="CJ41" s="378"/>
      <c r="CK41" s="378"/>
      <c r="CL41" s="378"/>
      <c r="CM41" s="378"/>
      <c r="CN41" s="172"/>
      <c r="CO41" s="377" t="str">
        <f t="shared" si="3"/>
        <v/>
      </c>
      <c r="CP41" s="377"/>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75" t="str">
        <f>IF('各会計、関係団体の財政状況及び健全化判断比率'!BR14="","",'各会計、関係団体の財政状況及び健全化判断比率'!BR14)</f>
        <v/>
      </c>
      <c r="DH41" s="375"/>
      <c r="DI41" s="199"/>
    </row>
    <row r="42" spans="1:113" ht="32.25" customHeight="1" x14ac:dyDescent="0.2">
      <c r="B42" s="196"/>
      <c r="C42" s="377" t="str">
        <f t="shared" si="5"/>
        <v/>
      </c>
      <c r="D42" s="377"/>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72"/>
      <c r="U42" s="377" t="str">
        <f t="shared" si="4"/>
        <v/>
      </c>
      <c r="V42" s="377"/>
      <c r="W42" s="378"/>
      <c r="X42" s="378"/>
      <c r="Y42" s="378"/>
      <c r="Z42" s="378"/>
      <c r="AA42" s="378"/>
      <c r="AB42" s="378"/>
      <c r="AC42" s="378"/>
      <c r="AD42" s="378"/>
      <c r="AE42" s="378"/>
      <c r="AF42" s="378"/>
      <c r="AG42" s="378"/>
      <c r="AH42" s="378"/>
      <c r="AI42" s="378"/>
      <c r="AJ42" s="378"/>
      <c r="AK42" s="378"/>
      <c r="AL42" s="172"/>
      <c r="AM42" s="377" t="str">
        <f t="shared" si="0"/>
        <v/>
      </c>
      <c r="AN42" s="377"/>
      <c r="AO42" s="378"/>
      <c r="AP42" s="378"/>
      <c r="AQ42" s="378"/>
      <c r="AR42" s="378"/>
      <c r="AS42" s="378"/>
      <c r="AT42" s="378"/>
      <c r="AU42" s="378"/>
      <c r="AV42" s="378"/>
      <c r="AW42" s="378"/>
      <c r="AX42" s="378"/>
      <c r="AY42" s="378"/>
      <c r="AZ42" s="378"/>
      <c r="BA42" s="378"/>
      <c r="BB42" s="378"/>
      <c r="BC42" s="378"/>
      <c r="BD42" s="172"/>
      <c r="BE42" s="377" t="str">
        <f t="shared" si="1"/>
        <v/>
      </c>
      <c r="BF42" s="377"/>
      <c r="BG42" s="378"/>
      <c r="BH42" s="378"/>
      <c r="BI42" s="378"/>
      <c r="BJ42" s="378"/>
      <c r="BK42" s="378"/>
      <c r="BL42" s="378"/>
      <c r="BM42" s="378"/>
      <c r="BN42" s="378"/>
      <c r="BO42" s="378"/>
      <c r="BP42" s="378"/>
      <c r="BQ42" s="378"/>
      <c r="BR42" s="378"/>
      <c r="BS42" s="378"/>
      <c r="BT42" s="378"/>
      <c r="BU42" s="378"/>
      <c r="BV42" s="172"/>
      <c r="BW42" s="377">
        <f t="shared" si="2"/>
        <v>15</v>
      </c>
      <c r="BX42" s="377"/>
      <c r="BY42" s="378" t="str">
        <f>IF('各会計、関係団体の財政状況及び健全化判断比率'!B76="","",'各会計、関係団体の財政状況及び健全化判断比率'!B76)</f>
        <v>福島県後期高齢者医療広域連合　後期高齢者医療特別会計</v>
      </c>
      <c r="BZ42" s="378"/>
      <c r="CA42" s="378"/>
      <c r="CB42" s="378"/>
      <c r="CC42" s="378"/>
      <c r="CD42" s="378"/>
      <c r="CE42" s="378"/>
      <c r="CF42" s="378"/>
      <c r="CG42" s="378"/>
      <c r="CH42" s="378"/>
      <c r="CI42" s="378"/>
      <c r="CJ42" s="378"/>
      <c r="CK42" s="378"/>
      <c r="CL42" s="378"/>
      <c r="CM42" s="378"/>
      <c r="CN42" s="172"/>
      <c r="CO42" s="377" t="str">
        <f t="shared" si="3"/>
        <v/>
      </c>
      <c r="CP42" s="377"/>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75" t="str">
        <f>IF('各会計、関係団体の財政状況及び健全化判断比率'!BR15="","",'各会計、関係団体の財政状況及び健全化判断比率'!BR15)</f>
        <v/>
      </c>
      <c r="DH42" s="375"/>
      <c r="DI42" s="199"/>
    </row>
    <row r="43" spans="1:113" ht="32.25" customHeight="1" x14ac:dyDescent="0.2">
      <c r="B43" s="196"/>
      <c r="C43" s="377" t="str">
        <f t="shared" si="5"/>
        <v/>
      </c>
      <c r="D43" s="377"/>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72"/>
      <c r="U43" s="377" t="str">
        <f t="shared" si="4"/>
        <v/>
      </c>
      <c r="V43" s="377"/>
      <c r="W43" s="378"/>
      <c r="X43" s="378"/>
      <c r="Y43" s="378"/>
      <c r="Z43" s="378"/>
      <c r="AA43" s="378"/>
      <c r="AB43" s="378"/>
      <c r="AC43" s="378"/>
      <c r="AD43" s="378"/>
      <c r="AE43" s="378"/>
      <c r="AF43" s="378"/>
      <c r="AG43" s="378"/>
      <c r="AH43" s="378"/>
      <c r="AI43" s="378"/>
      <c r="AJ43" s="378"/>
      <c r="AK43" s="378"/>
      <c r="AL43" s="172"/>
      <c r="AM43" s="377" t="str">
        <f t="shared" si="0"/>
        <v/>
      </c>
      <c r="AN43" s="377"/>
      <c r="AO43" s="378"/>
      <c r="AP43" s="378"/>
      <c r="AQ43" s="378"/>
      <c r="AR43" s="378"/>
      <c r="AS43" s="378"/>
      <c r="AT43" s="378"/>
      <c r="AU43" s="378"/>
      <c r="AV43" s="378"/>
      <c r="AW43" s="378"/>
      <c r="AX43" s="378"/>
      <c r="AY43" s="378"/>
      <c r="AZ43" s="378"/>
      <c r="BA43" s="378"/>
      <c r="BB43" s="378"/>
      <c r="BC43" s="378"/>
      <c r="BD43" s="172"/>
      <c r="BE43" s="377" t="str">
        <f t="shared" si="1"/>
        <v/>
      </c>
      <c r="BF43" s="377"/>
      <c r="BG43" s="378"/>
      <c r="BH43" s="378"/>
      <c r="BI43" s="378"/>
      <c r="BJ43" s="378"/>
      <c r="BK43" s="378"/>
      <c r="BL43" s="378"/>
      <c r="BM43" s="378"/>
      <c r="BN43" s="378"/>
      <c r="BO43" s="378"/>
      <c r="BP43" s="378"/>
      <c r="BQ43" s="378"/>
      <c r="BR43" s="378"/>
      <c r="BS43" s="378"/>
      <c r="BT43" s="378"/>
      <c r="BU43" s="378"/>
      <c r="BV43" s="172"/>
      <c r="BW43" s="377" t="str">
        <f t="shared" si="2"/>
        <v/>
      </c>
      <c r="BX43" s="377"/>
      <c r="BY43" s="378" t="str">
        <f>IF('各会計、関係団体の財政状況及び健全化判断比率'!B77="","",'各会計、関係団体の財政状況及び健全化判断比率'!B77)</f>
        <v/>
      </c>
      <c r="BZ43" s="378"/>
      <c r="CA43" s="378"/>
      <c r="CB43" s="378"/>
      <c r="CC43" s="378"/>
      <c r="CD43" s="378"/>
      <c r="CE43" s="378"/>
      <c r="CF43" s="378"/>
      <c r="CG43" s="378"/>
      <c r="CH43" s="378"/>
      <c r="CI43" s="378"/>
      <c r="CJ43" s="378"/>
      <c r="CK43" s="378"/>
      <c r="CL43" s="378"/>
      <c r="CM43" s="378"/>
      <c r="CN43" s="172"/>
      <c r="CO43" s="377" t="str">
        <f t="shared" si="3"/>
        <v/>
      </c>
      <c r="CP43" s="377"/>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75" t="str">
        <f>IF('各会計、関係団体の財政状況及び健全化判断比率'!BR16="","",'各会計、関係団体の財政状況及び健全化判断比率'!BR16)</f>
        <v/>
      </c>
      <c r="DH43" s="375"/>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204</v>
      </c>
      <c r="E46" s="374" t="s">
        <v>205</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x14ac:dyDescent="0.2">
      <c r="E47" s="374" t="s">
        <v>206</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x14ac:dyDescent="0.2">
      <c r="E48" s="374" t="s">
        <v>207</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x14ac:dyDescent="0.2">
      <c r="E49" s="376" t="s">
        <v>208</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2">
      <c r="E50" s="374" t="s">
        <v>209</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x14ac:dyDescent="0.2">
      <c r="E51" s="374" t="s">
        <v>210</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row>
    <row r="52" spans="5:113" x14ac:dyDescent="0.2">
      <c r="E52" s="374" t="s">
        <v>211</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5:113" x14ac:dyDescent="0.2">
      <c r="E53" s="171" t="s">
        <v>601</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CW10" sqref="CW10"/>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158" t="s">
        <v>559</v>
      </c>
      <c r="D34" s="1158"/>
      <c r="E34" s="1159"/>
      <c r="F34" s="32">
        <v>4.58</v>
      </c>
      <c r="G34" s="33">
        <v>4.9400000000000004</v>
      </c>
      <c r="H34" s="33">
        <v>4.99</v>
      </c>
      <c r="I34" s="33">
        <v>4.3099999999999996</v>
      </c>
      <c r="J34" s="34">
        <v>4.71</v>
      </c>
      <c r="K34" s="22"/>
      <c r="L34" s="22"/>
      <c r="M34" s="22"/>
      <c r="N34" s="22"/>
      <c r="O34" s="22"/>
      <c r="P34" s="22"/>
    </row>
    <row r="35" spans="1:16" ht="39" customHeight="1" x14ac:dyDescent="0.2">
      <c r="A35" s="22"/>
      <c r="B35" s="35"/>
      <c r="C35" s="1154" t="s">
        <v>560</v>
      </c>
      <c r="D35" s="1154"/>
      <c r="E35" s="1155"/>
      <c r="F35" s="36">
        <v>3.37</v>
      </c>
      <c r="G35" s="37">
        <v>0.81</v>
      </c>
      <c r="H35" s="37">
        <v>0.78</v>
      </c>
      <c r="I35" s="37">
        <v>0.65</v>
      </c>
      <c r="J35" s="38">
        <v>3.52</v>
      </c>
      <c r="K35" s="22"/>
      <c r="L35" s="22"/>
      <c r="M35" s="22"/>
      <c r="N35" s="22"/>
      <c r="O35" s="22"/>
      <c r="P35" s="22"/>
    </row>
    <row r="36" spans="1:16" ht="39" customHeight="1" x14ac:dyDescent="0.2">
      <c r="A36" s="22"/>
      <c r="B36" s="35"/>
      <c r="C36" s="1154" t="s">
        <v>561</v>
      </c>
      <c r="D36" s="1154"/>
      <c r="E36" s="1155"/>
      <c r="F36" s="36">
        <v>0.44</v>
      </c>
      <c r="G36" s="37">
        <v>0.43</v>
      </c>
      <c r="H36" s="37">
        <v>0.22</v>
      </c>
      <c r="I36" s="37">
        <v>0.4</v>
      </c>
      <c r="J36" s="38">
        <v>1.34</v>
      </c>
      <c r="K36" s="22"/>
      <c r="L36" s="22"/>
      <c r="M36" s="22"/>
      <c r="N36" s="22"/>
      <c r="O36" s="22"/>
      <c r="P36" s="22"/>
    </row>
    <row r="37" spans="1:16" ht="39" customHeight="1" x14ac:dyDescent="0.2">
      <c r="A37" s="22"/>
      <c r="B37" s="35"/>
      <c r="C37" s="1154" t="s">
        <v>562</v>
      </c>
      <c r="D37" s="1154"/>
      <c r="E37" s="1155"/>
      <c r="F37" s="36" t="s">
        <v>509</v>
      </c>
      <c r="G37" s="37" t="s">
        <v>509</v>
      </c>
      <c r="H37" s="37" t="s">
        <v>509</v>
      </c>
      <c r="I37" s="37" t="s">
        <v>509</v>
      </c>
      <c r="J37" s="38">
        <v>1.06</v>
      </c>
      <c r="K37" s="22"/>
      <c r="L37" s="22"/>
      <c r="M37" s="22"/>
      <c r="N37" s="22"/>
      <c r="O37" s="22"/>
      <c r="P37" s="22"/>
    </row>
    <row r="38" spans="1:16" ht="39" customHeight="1" x14ac:dyDescent="0.2">
      <c r="A38" s="22"/>
      <c r="B38" s="35"/>
      <c r="C38" s="1154" t="s">
        <v>563</v>
      </c>
      <c r="D38" s="1154"/>
      <c r="E38" s="1155"/>
      <c r="F38" s="36">
        <v>0.09</v>
      </c>
      <c r="G38" s="37">
        <v>0.15</v>
      </c>
      <c r="H38" s="37">
        <v>1.07</v>
      </c>
      <c r="I38" s="37">
        <v>0.55000000000000004</v>
      </c>
      <c r="J38" s="38">
        <v>0.34</v>
      </c>
      <c r="K38" s="22"/>
      <c r="L38" s="22"/>
      <c r="M38" s="22"/>
      <c r="N38" s="22"/>
      <c r="O38" s="22"/>
      <c r="P38" s="22"/>
    </row>
    <row r="39" spans="1:16" ht="39" customHeight="1" x14ac:dyDescent="0.2">
      <c r="A39" s="22"/>
      <c r="B39" s="35"/>
      <c r="C39" s="1154" t="s">
        <v>564</v>
      </c>
      <c r="D39" s="1154"/>
      <c r="E39" s="1155"/>
      <c r="F39" s="36">
        <v>0</v>
      </c>
      <c r="G39" s="37">
        <v>0.01</v>
      </c>
      <c r="H39" s="37">
        <v>0.02</v>
      </c>
      <c r="I39" s="37">
        <v>0.02</v>
      </c>
      <c r="J39" s="38">
        <v>0.04</v>
      </c>
      <c r="K39" s="22"/>
      <c r="L39" s="22"/>
      <c r="M39" s="22"/>
      <c r="N39" s="22"/>
      <c r="O39" s="22"/>
      <c r="P39" s="22"/>
    </row>
    <row r="40" spans="1:16" ht="39" customHeight="1" x14ac:dyDescent="0.2">
      <c r="A40" s="22"/>
      <c r="B40" s="35"/>
      <c r="C40" s="1154"/>
      <c r="D40" s="1154"/>
      <c r="E40" s="1155"/>
      <c r="F40" s="36"/>
      <c r="G40" s="37"/>
      <c r="H40" s="37"/>
      <c r="I40" s="37"/>
      <c r="J40" s="38"/>
      <c r="K40" s="22"/>
      <c r="L40" s="22"/>
      <c r="M40" s="22"/>
      <c r="N40" s="22"/>
      <c r="O40" s="22"/>
      <c r="P40" s="22"/>
    </row>
    <row r="41" spans="1:16" ht="39" customHeight="1" x14ac:dyDescent="0.2">
      <c r="A41" s="22"/>
      <c r="B41" s="35"/>
      <c r="C41" s="1154"/>
      <c r="D41" s="1154"/>
      <c r="E41" s="1155"/>
      <c r="F41" s="36"/>
      <c r="G41" s="37"/>
      <c r="H41" s="37"/>
      <c r="I41" s="37"/>
      <c r="J41" s="38"/>
      <c r="K41" s="22"/>
      <c r="L41" s="22"/>
      <c r="M41" s="22"/>
      <c r="N41" s="22"/>
      <c r="O41" s="22"/>
      <c r="P41" s="22"/>
    </row>
    <row r="42" spans="1:16" ht="39" customHeight="1" x14ac:dyDescent="0.2">
      <c r="A42" s="22"/>
      <c r="B42" s="39"/>
      <c r="C42" s="1154" t="s">
        <v>565</v>
      </c>
      <c r="D42" s="1154"/>
      <c r="E42" s="1155"/>
      <c r="F42" s="36" t="s">
        <v>509</v>
      </c>
      <c r="G42" s="37" t="s">
        <v>509</v>
      </c>
      <c r="H42" s="37" t="s">
        <v>509</v>
      </c>
      <c r="I42" s="37" t="s">
        <v>509</v>
      </c>
      <c r="J42" s="38" t="s">
        <v>509</v>
      </c>
      <c r="K42" s="22"/>
      <c r="L42" s="22"/>
      <c r="M42" s="22"/>
      <c r="N42" s="22"/>
      <c r="O42" s="22"/>
      <c r="P42" s="22"/>
    </row>
    <row r="43" spans="1:16" ht="39" customHeight="1" thickBot="1" x14ac:dyDescent="0.25">
      <c r="A43" s="22"/>
      <c r="B43" s="40"/>
      <c r="C43" s="1156" t="s">
        <v>566</v>
      </c>
      <c r="D43" s="1156"/>
      <c r="E43" s="1157"/>
      <c r="F43" s="41">
        <v>0.61</v>
      </c>
      <c r="G43" s="42">
        <v>0.69</v>
      </c>
      <c r="H43" s="42">
        <v>0.8</v>
      </c>
      <c r="I43" s="42">
        <v>1.18</v>
      </c>
      <c r="J43" s="43" t="s">
        <v>509</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WfYfO4te99kDS7y9EvAZxt2pe9/pYCmrKl/YV3pr4byUdBWTzAD1Hx5lvgo/cgGCThjVkmXErNGaA8aFKTQ3hQ==" saltValue="T/hKOBXNUxaJuzvTEIpO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CW10" sqref="CW10"/>
    </sheetView>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551</v>
      </c>
      <c r="L44" s="54" t="s">
        <v>552</v>
      </c>
      <c r="M44" s="54" t="s">
        <v>553</v>
      </c>
      <c r="N44" s="54" t="s">
        <v>554</v>
      </c>
      <c r="O44" s="55" t="s">
        <v>555</v>
      </c>
      <c r="P44" s="46"/>
      <c r="Q44" s="46"/>
      <c r="R44" s="46"/>
      <c r="S44" s="46"/>
      <c r="T44" s="46"/>
      <c r="U44" s="46"/>
    </row>
    <row r="45" spans="1:21" ht="30.75" customHeight="1" x14ac:dyDescent="0.2">
      <c r="A45" s="46"/>
      <c r="B45" s="1178" t="s">
        <v>10</v>
      </c>
      <c r="C45" s="1179"/>
      <c r="D45" s="56"/>
      <c r="E45" s="1184" t="s">
        <v>11</v>
      </c>
      <c r="F45" s="1184"/>
      <c r="G45" s="1184"/>
      <c r="H45" s="1184"/>
      <c r="I45" s="1184"/>
      <c r="J45" s="1185"/>
      <c r="K45" s="57">
        <v>1568</v>
      </c>
      <c r="L45" s="58">
        <v>1605</v>
      </c>
      <c r="M45" s="58">
        <v>1591</v>
      </c>
      <c r="N45" s="58">
        <v>1546</v>
      </c>
      <c r="O45" s="59">
        <v>1549</v>
      </c>
      <c r="P45" s="46"/>
      <c r="Q45" s="46"/>
      <c r="R45" s="46"/>
      <c r="S45" s="46"/>
      <c r="T45" s="46"/>
      <c r="U45" s="46"/>
    </row>
    <row r="46" spans="1:21" ht="30.75" customHeight="1" x14ac:dyDescent="0.2">
      <c r="A46" s="46"/>
      <c r="B46" s="1180"/>
      <c r="C46" s="1181"/>
      <c r="D46" s="60"/>
      <c r="E46" s="1162" t="s">
        <v>12</v>
      </c>
      <c r="F46" s="1162"/>
      <c r="G46" s="1162"/>
      <c r="H46" s="1162"/>
      <c r="I46" s="1162"/>
      <c r="J46" s="1163"/>
      <c r="K46" s="61" t="s">
        <v>509</v>
      </c>
      <c r="L46" s="62" t="s">
        <v>509</v>
      </c>
      <c r="M46" s="62" t="s">
        <v>509</v>
      </c>
      <c r="N46" s="62" t="s">
        <v>509</v>
      </c>
      <c r="O46" s="63" t="s">
        <v>509</v>
      </c>
      <c r="P46" s="46"/>
      <c r="Q46" s="46"/>
      <c r="R46" s="46"/>
      <c r="S46" s="46"/>
      <c r="T46" s="46"/>
      <c r="U46" s="46"/>
    </row>
    <row r="47" spans="1:21" ht="30.75" customHeight="1" x14ac:dyDescent="0.2">
      <c r="A47" s="46"/>
      <c r="B47" s="1180"/>
      <c r="C47" s="1181"/>
      <c r="D47" s="60"/>
      <c r="E47" s="1162" t="s">
        <v>13</v>
      </c>
      <c r="F47" s="1162"/>
      <c r="G47" s="1162"/>
      <c r="H47" s="1162"/>
      <c r="I47" s="1162"/>
      <c r="J47" s="1163"/>
      <c r="K47" s="61" t="s">
        <v>509</v>
      </c>
      <c r="L47" s="62" t="s">
        <v>509</v>
      </c>
      <c r="M47" s="62" t="s">
        <v>509</v>
      </c>
      <c r="N47" s="62" t="s">
        <v>509</v>
      </c>
      <c r="O47" s="63" t="s">
        <v>509</v>
      </c>
      <c r="P47" s="46"/>
      <c r="Q47" s="46"/>
      <c r="R47" s="46"/>
      <c r="S47" s="46"/>
      <c r="T47" s="46"/>
      <c r="U47" s="46"/>
    </row>
    <row r="48" spans="1:21" ht="30.75" customHeight="1" x14ac:dyDescent="0.2">
      <c r="A48" s="46"/>
      <c r="B48" s="1180"/>
      <c r="C48" s="1181"/>
      <c r="D48" s="60"/>
      <c r="E48" s="1162" t="s">
        <v>14</v>
      </c>
      <c r="F48" s="1162"/>
      <c r="G48" s="1162"/>
      <c r="H48" s="1162"/>
      <c r="I48" s="1162"/>
      <c r="J48" s="1163"/>
      <c r="K48" s="61">
        <v>396</v>
      </c>
      <c r="L48" s="62">
        <v>349</v>
      </c>
      <c r="M48" s="62">
        <v>345</v>
      </c>
      <c r="N48" s="62">
        <v>353</v>
      </c>
      <c r="O48" s="63">
        <v>358</v>
      </c>
      <c r="P48" s="46"/>
      <c r="Q48" s="46"/>
      <c r="R48" s="46"/>
      <c r="S48" s="46"/>
      <c r="T48" s="46"/>
      <c r="U48" s="46"/>
    </row>
    <row r="49" spans="1:21" ht="30.75" customHeight="1" x14ac:dyDescent="0.2">
      <c r="A49" s="46"/>
      <c r="B49" s="1180"/>
      <c r="C49" s="1181"/>
      <c r="D49" s="60"/>
      <c r="E49" s="1162" t="s">
        <v>15</v>
      </c>
      <c r="F49" s="1162"/>
      <c r="G49" s="1162"/>
      <c r="H49" s="1162"/>
      <c r="I49" s="1162"/>
      <c r="J49" s="1163"/>
      <c r="K49" s="61">
        <v>-5</v>
      </c>
      <c r="L49" s="62">
        <v>-5</v>
      </c>
      <c r="M49" s="62">
        <v>-5</v>
      </c>
      <c r="N49" s="62">
        <v>-3</v>
      </c>
      <c r="O49" s="63">
        <v>0</v>
      </c>
      <c r="P49" s="46"/>
      <c r="Q49" s="46"/>
      <c r="R49" s="46"/>
      <c r="S49" s="46"/>
      <c r="T49" s="46"/>
      <c r="U49" s="46"/>
    </row>
    <row r="50" spans="1:21" ht="30.75" customHeight="1" x14ac:dyDescent="0.2">
      <c r="A50" s="46"/>
      <c r="B50" s="1180"/>
      <c r="C50" s="1181"/>
      <c r="D50" s="60"/>
      <c r="E50" s="1162" t="s">
        <v>16</v>
      </c>
      <c r="F50" s="1162"/>
      <c r="G50" s="1162"/>
      <c r="H50" s="1162"/>
      <c r="I50" s="1162"/>
      <c r="J50" s="1163"/>
      <c r="K50" s="61">
        <v>6</v>
      </c>
      <c r="L50" s="62">
        <v>7</v>
      </c>
      <c r="M50" s="62">
        <v>7</v>
      </c>
      <c r="N50" s="62">
        <v>32</v>
      </c>
      <c r="O50" s="63">
        <v>30</v>
      </c>
      <c r="P50" s="46"/>
      <c r="Q50" s="46"/>
      <c r="R50" s="46"/>
      <c r="S50" s="46"/>
      <c r="T50" s="46"/>
      <c r="U50" s="46"/>
    </row>
    <row r="51" spans="1:21" ht="30.75" customHeight="1" x14ac:dyDescent="0.2">
      <c r="A51" s="46"/>
      <c r="B51" s="1182"/>
      <c r="C51" s="1183"/>
      <c r="D51" s="64"/>
      <c r="E51" s="1162" t="s">
        <v>17</v>
      </c>
      <c r="F51" s="1162"/>
      <c r="G51" s="1162"/>
      <c r="H51" s="1162"/>
      <c r="I51" s="1162"/>
      <c r="J51" s="1163"/>
      <c r="K51" s="61" t="s">
        <v>509</v>
      </c>
      <c r="L51" s="62" t="s">
        <v>509</v>
      </c>
      <c r="M51" s="62" t="s">
        <v>509</v>
      </c>
      <c r="N51" s="62" t="s">
        <v>509</v>
      </c>
      <c r="O51" s="63" t="s">
        <v>509</v>
      </c>
      <c r="P51" s="46"/>
      <c r="Q51" s="46"/>
      <c r="R51" s="46"/>
      <c r="S51" s="46"/>
      <c r="T51" s="46"/>
      <c r="U51" s="46"/>
    </row>
    <row r="52" spans="1:21" ht="30.75" customHeight="1" x14ac:dyDescent="0.2">
      <c r="A52" s="46"/>
      <c r="B52" s="1160" t="s">
        <v>18</v>
      </c>
      <c r="C52" s="1161"/>
      <c r="D52" s="64"/>
      <c r="E52" s="1162" t="s">
        <v>19</v>
      </c>
      <c r="F52" s="1162"/>
      <c r="G52" s="1162"/>
      <c r="H52" s="1162"/>
      <c r="I52" s="1162"/>
      <c r="J52" s="1163"/>
      <c r="K52" s="61">
        <v>1587</v>
      </c>
      <c r="L52" s="62">
        <v>1625</v>
      </c>
      <c r="M52" s="62">
        <v>1582</v>
      </c>
      <c r="N52" s="62">
        <v>1519</v>
      </c>
      <c r="O52" s="63">
        <v>1495</v>
      </c>
      <c r="P52" s="46"/>
      <c r="Q52" s="46"/>
      <c r="R52" s="46"/>
      <c r="S52" s="46"/>
      <c r="T52" s="46"/>
      <c r="U52" s="46"/>
    </row>
    <row r="53" spans="1:21" ht="30.75" customHeight="1" thickBot="1" x14ac:dyDescent="0.25">
      <c r="A53" s="46"/>
      <c r="B53" s="1164" t="s">
        <v>20</v>
      </c>
      <c r="C53" s="1165"/>
      <c r="D53" s="65"/>
      <c r="E53" s="1166" t="s">
        <v>21</v>
      </c>
      <c r="F53" s="1166"/>
      <c r="G53" s="1166"/>
      <c r="H53" s="1166"/>
      <c r="I53" s="1166"/>
      <c r="J53" s="1167"/>
      <c r="K53" s="66">
        <v>378</v>
      </c>
      <c r="L53" s="67">
        <v>331</v>
      </c>
      <c r="M53" s="67">
        <v>356</v>
      </c>
      <c r="N53" s="67">
        <v>409</v>
      </c>
      <c r="O53" s="68">
        <v>442</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23</v>
      </c>
      <c r="C55" s="71"/>
      <c r="D55" s="71"/>
      <c r="E55" s="71"/>
      <c r="F55" s="71"/>
      <c r="G55" s="71"/>
      <c r="H55" s="71"/>
      <c r="I55" s="71"/>
      <c r="J55" s="71"/>
      <c r="K55" s="72"/>
      <c r="L55" s="72"/>
      <c r="M55" s="72"/>
      <c r="N55" s="72"/>
      <c r="O55" s="73" t="s">
        <v>567</v>
      </c>
      <c r="P55" s="46"/>
      <c r="Q55" s="46"/>
      <c r="R55" s="46"/>
      <c r="S55" s="46"/>
      <c r="T55" s="46"/>
      <c r="U55" s="46"/>
    </row>
    <row r="56" spans="1:21" ht="31.5" customHeight="1" thickBot="1" x14ac:dyDescent="0.25">
      <c r="A56" s="46"/>
      <c r="B56" s="74"/>
      <c r="C56" s="75"/>
      <c r="D56" s="75"/>
      <c r="E56" s="76"/>
      <c r="F56" s="76"/>
      <c r="G56" s="76"/>
      <c r="H56" s="76"/>
      <c r="I56" s="76"/>
      <c r="J56" s="77" t="s">
        <v>2</v>
      </c>
      <c r="K56" s="78" t="s">
        <v>568</v>
      </c>
      <c r="L56" s="79" t="s">
        <v>569</v>
      </c>
      <c r="M56" s="79" t="s">
        <v>570</v>
      </c>
      <c r="N56" s="79" t="s">
        <v>571</v>
      </c>
      <c r="O56" s="80" t="s">
        <v>572</v>
      </c>
      <c r="P56" s="46"/>
      <c r="Q56" s="46"/>
      <c r="R56" s="46"/>
      <c r="S56" s="46"/>
      <c r="T56" s="46"/>
      <c r="U56" s="46"/>
    </row>
    <row r="57" spans="1:21" ht="31.5" customHeight="1" x14ac:dyDescent="0.2">
      <c r="B57" s="1168" t="s">
        <v>24</v>
      </c>
      <c r="C57" s="1169"/>
      <c r="D57" s="1172" t="s">
        <v>25</v>
      </c>
      <c r="E57" s="1173"/>
      <c r="F57" s="1173"/>
      <c r="G57" s="1173"/>
      <c r="H57" s="1173"/>
      <c r="I57" s="1173"/>
      <c r="J57" s="1174"/>
      <c r="K57" s="81"/>
      <c r="L57" s="82"/>
      <c r="M57" s="82"/>
      <c r="N57" s="82"/>
      <c r="O57" s="83"/>
    </row>
    <row r="58" spans="1:21" ht="31.5" customHeight="1" thickBot="1" x14ac:dyDescent="0.25">
      <c r="B58" s="1170"/>
      <c r="C58" s="1171"/>
      <c r="D58" s="1175" t="s">
        <v>26</v>
      </c>
      <c r="E58" s="1176"/>
      <c r="F58" s="1176"/>
      <c r="G58" s="1176"/>
      <c r="H58" s="1176"/>
      <c r="I58" s="1176"/>
      <c r="J58" s="1177"/>
      <c r="K58" s="84"/>
      <c r="L58" s="85"/>
      <c r="M58" s="85"/>
      <c r="N58" s="85"/>
      <c r="O58" s="86"/>
    </row>
    <row r="59" spans="1:21" ht="24" customHeight="1" x14ac:dyDescent="0.2">
      <c r="B59" s="87"/>
      <c r="C59" s="87"/>
      <c r="D59" s="88" t="s">
        <v>27</v>
      </c>
      <c r="E59" s="89"/>
      <c r="F59" s="89"/>
      <c r="G59" s="89"/>
      <c r="H59" s="89"/>
      <c r="I59" s="89"/>
      <c r="J59" s="89"/>
      <c r="K59" s="89"/>
      <c r="L59" s="89"/>
      <c r="M59" s="89"/>
      <c r="N59" s="89"/>
      <c r="O59" s="89"/>
    </row>
    <row r="60" spans="1:21" ht="24" customHeight="1" x14ac:dyDescent="0.2">
      <c r="B60" s="90"/>
      <c r="C60" s="90"/>
      <c r="D60" s="88" t="s">
        <v>28</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l3kmDaTaKvIIF/TkniGrujWakWk/XY45449Y9f9ST91zZ/Rcv/pyn+94GMYh9A7v0jyKGgjna4qYXqdXQpm1Ww==" saltValue="sSP7/kNIBGj3g78Y2ddly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election activeCell="CW10" sqref="CW10"/>
    </sheetView>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8</v>
      </c>
    </row>
    <row r="40" spans="2:13" ht="27.75" customHeight="1" thickBot="1" x14ac:dyDescent="0.25">
      <c r="B40" s="93" t="s">
        <v>9</v>
      </c>
      <c r="C40" s="94"/>
      <c r="D40" s="94"/>
      <c r="E40" s="95"/>
      <c r="F40" s="95"/>
      <c r="G40" s="95"/>
      <c r="H40" s="96" t="s">
        <v>2</v>
      </c>
      <c r="I40" s="97" t="s">
        <v>551</v>
      </c>
      <c r="J40" s="98" t="s">
        <v>552</v>
      </c>
      <c r="K40" s="98" t="s">
        <v>553</v>
      </c>
      <c r="L40" s="98" t="s">
        <v>554</v>
      </c>
      <c r="M40" s="99" t="s">
        <v>555</v>
      </c>
    </row>
    <row r="41" spans="2:13" ht="27.75" customHeight="1" x14ac:dyDescent="0.2">
      <c r="B41" s="1198" t="s">
        <v>29</v>
      </c>
      <c r="C41" s="1199"/>
      <c r="D41" s="100"/>
      <c r="E41" s="1200" t="s">
        <v>30</v>
      </c>
      <c r="F41" s="1200"/>
      <c r="G41" s="1200"/>
      <c r="H41" s="1201"/>
      <c r="I41" s="339">
        <v>15569</v>
      </c>
      <c r="J41" s="340">
        <v>15733</v>
      </c>
      <c r="K41" s="340">
        <v>15978</v>
      </c>
      <c r="L41" s="340">
        <v>16951</v>
      </c>
      <c r="M41" s="341">
        <v>16976</v>
      </c>
    </row>
    <row r="42" spans="2:13" ht="27.75" customHeight="1" x14ac:dyDescent="0.2">
      <c r="B42" s="1188"/>
      <c r="C42" s="1189"/>
      <c r="D42" s="101"/>
      <c r="E42" s="1192" t="s">
        <v>31</v>
      </c>
      <c r="F42" s="1192"/>
      <c r="G42" s="1192"/>
      <c r="H42" s="1193"/>
      <c r="I42" s="342">
        <v>15</v>
      </c>
      <c r="J42" s="343">
        <v>9</v>
      </c>
      <c r="K42" s="343">
        <v>122</v>
      </c>
      <c r="L42" s="343">
        <v>89</v>
      </c>
      <c r="M42" s="344">
        <v>59</v>
      </c>
    </row>
    <row r="43" spans="2:13" ht="27.75" customHeight="1" x14ac:dyDescent="0.2">
      <c r="B43" s="1188"/>
      <c r="C43" s="1189"/>
      <c r="D43" s="101"/>
      <c r="E43" s="1192" t="s">
        <v>32</v>
      </c>
      <c r="F43" s="1192"/>
      <c r="G43" s="1192"/>
      <c r="H43" s="1193"/>
      <c r="I43" s="342">
        <v>4064</v>
      </c>
      <c r="J43" s="343">
        <v>3779</v>
      </c>
      <c r="K43" s="343">
        <v>3299</v>
      </c>
      <c r="L43" s="343">
        <v>3170</v>
      </c>
      <c r="M43" s="344">
        <v>3048</v>
      </c>
    </row>
    <row r="44" spans="2:13" ht="27.75" customHeight="1" x14ac:dyDescent="0.2">
      <c r="B44" s="1188"/>
      <c r="C44" s="1189"/>
      <c r="D44" s="101"/>
      <c r="E44" s="1192" t="s">
        <v>33</v>
      </c>
      <c r="F44" s="1192"/>
      <c r="G44" s="1192"/>
      <c r="H44" s="1193"/>
      <c r="I44" s="342" t="s">
        <v>509</v>
      </c>
      <c r="J44" s="343" t="s">
        <v>509</v>
      </c>
      <c r="K44" s="343" t="s">
        <v>509</v>
      </c>
      <c r="L44" s="343" t="s">
        <v>509</v>
      </c>
      <c r="M44" s="344" t="s">
        <v>509</v>
      </c>
    </row>
    <row r="45" spans="2:13" ht="27.75" customHeight="1" x14ac:dyDescent="0.2">
      <c r="B45" s="1188"/>
      <c r="C45" s="1189"/>
      <c r="D45" s="101"/>
      <c r="E45" s="1192" t="s">
        <v>34</v>
      </c>
      <c r="F45" s="1192"/>
      <c r="G45" s="1192"/>
      <c r="H45" s="1193"/>
      <c r="I45" s="342">
        <v>1958</v>
      </c>
      <c r="J45" s="343">
        <v>1912</v>
      </c>
      <c r="K45" s="343">
        <v>1881</v>
      </c>
      <c r="L45" s="343">
        <v>1813</v>
      </c>
      <c r="M45" s="344">
        <v>1736</v>
      </c>
    </row>
    <row r="46" spans="2:13" ht="27.75" customHeight="1" x14ac:dyDescent="0.2">
      <c r="B46" s="1188"/>
      <c r="C46" s="1189"/>
      <c r="D46" s="102"/>
      <c r="E46" s="1192" t="s">
        <v>35</v>
      </c>
      <c r="F46" s="1192"/>
      <c r="G46" s="1192"/>
      <c r="H46" s="1193"/>
      <c r="I46" s="342" t="s">
        <v>509</v>
      </c>
      <c r="J46" s="343" t="s">
        <v>509</v>
      </c>
      <c r="K46" s="343" t="s">
        <v>509</v>
      </c>
      <c r="L46" s="343" t="s">
        <v>509</v>
      </c>
      <c r="M46" s="344" t="s">
        <v>509</v>
      </c>
    </row>
    <row r="47" spans="2:13" ht="27.75" customHeight="1" x14ac:dyDescent="0.2">
      <c r="B47" s="1188"/>
      <c r="C47" s="1189"/>
      <c r="D47" s="103"/>
      <c r="E47" s="1202" t="s">
        <v>36</v>
      </c>
      <c r="F47" s="1203"/>
      <c r="G47" s="1203"/>
      <c r="H47" s="1204"/>
      <c r="I47" s="342" t="s">
        <v>509</v>
      </c>
      <c r="J47" s="343" t="s">
        <v>509</v>
      </c>
      <c r="K47" s="343" t="s">
        <v>509</v>
      </c>
      <c r="L47" s="343" t="s">
        <v>509</v>
      </c>
      <c r="M47" s="344" t="s">
        <v>509</v>
      </c>
    </row>
    <row r="48" spans="2:13" ht="27.75" customHeight="1" x14ac:dyDescent="0.2">
      <c r="B48" s="1188"/>
      <c r="C48" s="1189"/>
      <c r="D48" s="101"/>
      <c r="E48" s="1192" t="s">
        <v>37</v>
      </c>
      <c r="F48" s="1192"/>
      <c r="G48" s="1192"/>
      <c r="H48" s="1193"/>
      <c r="I48" s="342" t="s">
        <v>509</v>
      </c>
      <c r="J48" s="343" t="s">
        <v>509</v>
      </c>
      <c r="K48" s="343" t="s">
        <v>509</v>
      </c>
      <c r="L48" s="343" t="s">
        <v>509</v>
      </c>
      <c r="M48" s="344" t="s">
        <v>509</v>
      </c>
    </row>
    <row r="49" spans="2:13" ht="27.75" customHeight="1" x14ac:dyDescent="0.2">
      <c r="B49" s="1190"/>
      <c r="C49" s="1191"/>
      <c r="D49" s="101"/>
      <c r="E49" s="1192" t="s">
        <v>38</v>
      </c>
      <c r="F49" s="1192"/>
      <c r="G49" s="1192"/>
      <c r="H49" s="1193"/>
      <c r="I49" s="342" t="s">
        <v>509</v>
      </c>
      <c r="J49" s="343" t="s">
        <v>509</v>
      </c>
      <c r="K49" s="343" t="s">
        <v>509</v>
      </c>
      <c r="L49" s="343" t="s">
        <v>509</v>
      </c>
      <c r="M49" s="344" t="s">
        <v>509</v>
      </c>
    </row>
    <row r="50" spans="2:13" ht="27.75" customHeight="1" x14ac:dyDescent="0.2">
      <c r="B50" s="1186" t="s">
        <v>39</v>
      </c>
      <c r="C50" s="1187"/>
      <c r="D50" s="104"/>
      <c r="E50" s="1192" t="s">
        <v>40</v>
      </c>
      <c r="F50" s="1192"/>
      <c r="G50" s="1192"/>
      <c r="H50" s="1193"/>
      <c r="I50" s="342">
        <v>4896</v>
      </c>
      <c r="J50" s="343">
        <v>4799</v>
      </c>
      <c r="K50" s="343">
        <v>4489</v>
      </c>
      <c r="L50" s="343">
        <v>4734</v>
      </c>
      <c r="M50" s="344">
        <v>5052</v>
      </c>
    </row>
    <row r="51" spans="2:13" ht="27.75" customHeight="1" x14ac:dyDescent="0.2">
      <c r="B51" s="1188"/>
      <c r="C51" s="1189"/>
      <c r="D51" s="101"/>
      <c r="E51" s="1192" t="s">
        <v>41</v>
      </c>
      <c r="F51" s="1192"/>
      <c r="G51" s="1192"/>
      <c r="H51" s="1193"/>
      <c r="I51" s="342">
        <v>82</v>
      </c>
      <c r="J51" s="343">
        <v>61</v>
      </c>
      <c r="K51" s="343">
        <v>42</v>
      </c>
      <c r="L51" s="343">
        <v>25</v>
      </c>
      <c r="M51" s="344">
        <v>15</v>
      </c>
    </row>
    <row r="52" spans="2:13" ht="27.75" customHeight="1" x14ac:dyDescent="0.2">
      <c r="B52" s="1190"/>
      <c r="C52" s="1191"/>
      <c r="D52" s="101"/>
      <c r="E52" s="1192" t="s">
        <v>42</v>
      </c>
      <c r="F52" s="1192"/>
      <c r="G52" s="1192"/>
      <c r="H52" s="1193"/>
      <c r="I52" s="342">
        <v>15045</v>
      </c>
      <c r="J52" s="343">
        <v>14906</v>
      </c>
      <c r="K52" s="343">
        <v>14560</v>
      </c>
      <c r="L52" s="343">
        <v>15058</v>
      </c>
      <c r="M52" s="344">
        <v>14517</v>
      </c>
    </row>
    <row r="53" spans="2:13" ht="27.75" customHeight="1" thickBot="1" x14ac:dyDescent="0.25">
      <c r="B53" s="1194" t="s">
        <v>43</v>
      </c>
      <c r="C53" s="1195"/>
      <c r="D53" s="105"/>
      <c r="E53" s="1196" t="s">
        <v>44</v>
      </c>
      <c r="F53" s="1196"/>
      <c r="G53" s="1196"/>
      <c r="H53" s="1197"/>
      <c r="I53" s="345">
        <v>1583</v>
      </c>
      <c r="J53" s="346">
        <v>1667</v>
      </c>
      <c r="K53" s="346">
        <v>2189</v>
      </c>
      <c r="L53" s="346">
        <v>2206</v>
      </c>
      <c r="M53" s="347">
        <v>2235</v>
      </c>
    </row>
    <row r="54" spans="2:13" ht="27.75" customHeight="1" x14ac:dyDescent="0.2">
      <c r="B54" s="106" t="s">
        <v>45</v>
      </c>
      <c r="C54" s="107"/>
      <c r="D54" s="107"/>
      <c r="E54" s="108"/>
      <c r="F54" s="108"/>
      <c r="G54" s="108"/>
      <c r="H54" s="108"/>
      <c r="I54" s="109"/>
      <c r="J54" s="109"/>
      <c r="K54" s="109"/>
      <c r="L54" s="109"/>
      <c r="M54" s="109"/>
    </row>
    <row r="55" spans="2:13" ht="13.2" x14ac:dyDescent="0.2"/>
  </sheetData>
  <sheetProtection algorithmName="SHA-512" hashValue="bRHBa9Maq9RLAXtgi/j0p0OptA6lM4AkO55opQP8tchsTbROF5w/ju1+/ZFkyh3Lsd3uusRKPkr1UkyUua+lZw==" saltValue="ABFaDQBPSifXxZZLagdE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election activeCell="CW10" sqref="CW10"/>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46</v>
      </c>
    </row>
    <row r="54" spans="2:8" ht="29.25" customHeight="1" thickBot="1" x14ac:dyDescent="0.3">
      <c r="B54" s="111" t="s">
        <v>1</v>
      </c>
      <c r="C54" s="112"/>
      <c r="D54" s="112"/>
      <c r="E54" s="113" t="s">
        <v>2</v>
      </c>
      <c r="F54" s="114" t="s">
        <v>553</v>
      </c>
      <c r="G54" s="114" t="s">
        <v>554</v>
      </c>
      <c r="H54" s="115" t="s">
        <v>555</v>
      </c>
    </row>
    <row r="55" spans="2:8" ht="52.5" customHeight="1" x14ac:dyDescent="0.2">
      <c r="B55" s="116"/>
      <c r="C55" s="1213" t="s">
        <v>47</v>
      </c>
      <c r="D55" s="1213"/>
      <c r="E55" s="1214"/>
      <c r="F55" s="117">
        <v>1422</v>
      </c>
      <c r="G55" s="117">
        <v>1598</v>
      </c>
      <c r="H55" s="118">
        <v>1777</v>
      </c>
    </row>
    <row r="56" spans="2:8" ht="52.5" customHeight="1" x14ac:dyDescent="0.2">
      <c r="B56" s="119"/>
      <c r="C56" s="1215" t="s">
        <v>48</v>
      </c>
      <c r="D56" s="1215"/>
      <c r="E56" s="1216"/>
      <c r="F56" s="120">
        <v>669</v>
      </c>
      <c r="G56" s="120">
        <v>640</v>
      </c>
      <c r="H56" s="121">
        <v>685</v>
      </c>
    </row>
    <row r="57" spans="2:8" ht="53.25" customHeight="1" x14ac:dyDescent="0.2">
      <c r="B57" s="119"/>
      <c r="C57" s="1217" t="s">
        <v>49</v>
      </c>
      <c r="D57" s="1217"/>
      <c r="E57" s="1218"/>
      <c r="F57" s="122">
        <v>3459</v>
      </c>
      <c r="G57" s="122">
        <v>3507</v>
      </c>
      <c r="H57" s="123">
        <v>3482</v>
      </c>
    </row>
    <row r="58" spans="2:8" ht="45.75" customHeight="1" x14ac:dyDescent="0.2">
      <c r="B58" s="124"/>
      <c r="C58" s="1205" t="s">
        <v>597</v>
      </c>
      <c r="D58" s="1206"/>
      <c r="E58" s="1207"/>
      <c r="F58" s="125">
        <v>1608</v>
      </c>
      <c r="G58" s="125">
        <v>1679</v>
      </c>
      <c r="H58" s="126">
        <v>1661</v>
      </c>
    </row>
    <row r="59" spans="2:8" ht="45.75" customHeight="1" x14ac:dyDescent="0.2">
      <c r="B59" s="124"/>
      <c r="C59" s="1205" t="s">
        <v>598</v>
      </c>
      <c r="D59" s="1206"/>
      <c r="E59" s="1207"/>
      <c r="F59" s="125">
        <v>1264</v>
      </c>
      <c r="G59" s="125">
        <v>1244</v>
      </c>
      <c r="H59" s="126">
        <v>1238</v>
      </c>
    </row>
    <row r="60" spans="2:8" ht="45.75" customHeight="1" x14ac:dyDescent="0.2">
      <c r="B60" s="124"/>
      <c r="C60" s="1205" t="s">
        <v>599</v>
      </c>
      <c r="D60" s="1206"/>
      <c r="E60" s="1207"/>
      <c r="F60" s="125">
        <v>271</v>
      </c>
      <c r="G60" s="125">
        <v>243</v>
      </c>
      <c r="H60" s="126">
        <v>229</v>
      </c>
    </row>
    <row r="61" spans="2:8" ht="45.75" customHeight="1" x14ac:dyDescent="0.2">
      <c r="B61" s="124"/>
      <c r="C61" s="1205" t="s">
        <v>600</v>
      </c>
      <c r="D61" s="1206"/>
      <c r="E61" s="1207"/>
      <c r="F61" s="125">
        <v>91</v>
      </c>
      <c r="G61" s="125">
        <v>105</v>
      </c>
      <c r="H61" s="126">
        <v>116</v>
      </c>
    </row>
    <row r="62" spans="2:8" ht="45.75" customHeight="1" thickBot="1" x14ac:dyDescent="0.25">
      <c r="B62" s="127"/>
      <c r="C62" s="1208" t="s">
        <v>596</v>
      </c>
      <c r="D62" s="1209"/>
      <c r="E62" s="1210"/>
      <c r="F62" s="128">
        <v>51</v>
      </c>
      <c r="G62" s="128">
        <v>48</v>
      </c>
      <c r="H62" s="129">
        <v>57</v>
      </c>
    </row>
    <row r="63" spans="2:8" ht="52.5" customHeight="1" thickBot="1" x14ac:dyDescent="0.25">
      <c r="B63" s="130"/>
      <c r="C63" s="1211" t="s">
        <v>50</v>
      </c>
      <c r="D63" s="1211"/>
      <c r="E63" s="1212"/>
      <c r="F63" s="131">
        <v>5550</v>
      </c>
      <c r="G63" s="131">
        <v>5745</v>
      </c>
      <c r="H63" s="132">
        <v>5943</v>
      </c>
    </row>
    <row r="64" spans="2:8" ht="13.2" x14ac:dyDescent="0.2"/>
  </sheetData>
  <sheetProtection algorithmName="SHA-512" hashValue="vHYTuyQKNpn/G2phw9eaw4jBvQ+2t40U9zgQl5B900nB8sVN7FvTqhiJyq1F8SHT4V45ry7kQflevQtIk4sqpA==" saltValue="z6q32MFnncBuB7Hu9sgy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election activeCell="CW10" sqref="CW10"/>
    </sheetView>
  </sheetViews>
  <sheetFormatPr defaultColWidth="0" defaultRowHeight="13.5" customHeight="1" zeroHeight="1" x14ac:dyDescent="0.2"/>
  <cols>
    <col min="1" max="1" width="6.33203125" style="252" customWidth="1"/>
    <col min="2" max="107" width="2.44140625" style="252" customWidth="1"/>
    <col min="108" max="108" width="6.109375" style="258" customWidth="1"/>
    <col min="109" max="109" width="5.88671875" style="256" customWidth="1"/>
    <col min="110" max="16384" width="8.6640625" style="252" hidden="1"/>
  </cols>
  <sheetData>
    <row r="1" spans="1:109" ht="42.75" customHeight="1" x14ac:dyDescent="0.2">
      <c r="A1" s="348"/>
      <c r="B1" s="349"/>
      <c r="DD1" s="252"/>
      <c r="DE1" s="252"/>
    </row>
    <row r="2" spans="1:109" ht="25.5" customHeight="1" x14ac:dyDescent="0.2">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52"/>
      <c r="DE2" s="252"/>
    </row>
    <row r="3" spans="1:109" ht="25.5" customHeight="1" x14ac:dyDescent="0.2">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52"/>
      <c r="DE3" s="252"/>
    </row>
    <row r="4" spans="1:109" s="250" customFormat="1" ht="13.2" x14ac:dyDescent="0.2">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50" customFormat="1" ht="13.2" x14ac:dyDescent="0.2">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50" customFormat="1" ht="13.2" x14ac:dyDescent="0.2">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50" customFormat="1" ht="13.2" x14ac:dyDescent="0.2">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50" customFormat="1" ht="13.2" x14ac:dyDescent="0.2">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50" customFormat="1" ht="13.2" x14ac:dyDescent="0.2">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50" customFormat="1" ht="13.2" x14ac:dyDescent="0.2">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50" customFormat="1" ht="13.2" x14ac:dyDescent="0.2">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50" customFormat="1" ht="13.2" x14ac:dyDescent="0.2">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50" customFormat="1" ht="13.2" x14ac:dyDescent="0.2">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50" customFormat="1" ht="13.2" x14ac:dyDescent="0.2">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50" customFormat="1" ht="13.2" x14ac:dyDescent="0.2">
      <c r="A15" s="252"/>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50" customFormat="1" ht="13.2" x14ac:dyDescent="0.2">
      <c r="A16" s="252"/>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50" customFormat="1" ht="13.2" x14ac:dyDescent="0.2">
      <c r="A17" s="252"/>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50" customFormat="1" ht="13.2" x14ac:dyDescent="0.2">
      <c r="A18" s="252"/>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ht="13.2" x14ac:dyDescent="0.2">
      <c r="DD19" s="252"/>
      <c r="DE19" s="252"/>
    </row>
    <row r="20" spans="1:109" ht="13.2" x14ac:dyDescent="0.2">
      <c r="DD20" s="252"/>
      <c r="DE20" s="252"/>
    </row>
    <row r="21" spans="1:109" ht="17.25" customHeight="1" x14ac:dyDescent="0.2">
      <c r="B21" s="351"/>
      <c r="C21" s="254"/>
      <c r="D21" s="254"/>
      <c r="E21" s="254"/>
      <c r="F21" s="254"/>
      <c r="G21" s="254"/>
      <c r="H21" s="254"/>
      <c r="I21" s="254"/>
      <c r="J21" s="254"/>
      <c r="K21" s="254"/>
      <c r="L21" s="254"/>
      <c r="M21" s="254"/>
      <c r="N21" s="352"/>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52"/>
      <c r="AU21" s="254"/>
      <c r="AV21" s="254"/>
      <c r="AW21" s="254"/>
      <c r="AX21" s="254"/>
      <c r="AY21" s="254"/>
      <c r="AZ21" s="254"/>
      <c r="BA21" s="254"/>
      <c r="BB21" s="254"/>
      <c r="BC21" s="254"/>
      <c r="BD21" s="254"/>
      <c r="BE21" s="254"/>
      <c r="BF21" s="352"/>
      <c r="BG21" s="254"/>
      <c r="BH21" s="254"/>
      <c r="BI21" s="254"/>
      <c r="BJ21" s="254"/>
      <c r="BK21" s="254"/>
      <c r="BL21" s="254"/>
      <c r="BM21" s="254"/>
      <c r="BN21" s="254"/>
      <c r="BO21" s="254"/>
      <c r="BP21" s="254"/>
      <c r="BQ21" s="254"/>
      <c r="BR21" s="352"/>
      <c r="BS21" s="254"/>
      <c r="BT21" s="254"/>
      <c r="BU21" s="254"/>
      <c r="BV21" s="254"/>
      <c r="BW21" s="254"/>
      <c r="BX21" s="254"/>
      <c r="BY21" s="254"/>
      <c r="BZ21" s="254"/>
      <c r="CA21" s="254"/>
      <c r="CB21" s="254"/>
      <c r="CC21" s="254"/>
      <c r="CD21" s="352"/>
      <c r="CE21" s="254"/>
      <c r="CF21" s="254"/>
      <c r="CG21" s="254"/>
      <c r="CH21" s="254"/>
      <c r="CI21" s="254"/>
      <c r="CJ21" s="254"/>
      <c r="CK21" s="254"/>
      <c r="CL21" s="254"/>
      <c r="CM21" s="254"/>
      <c r="CN21" s="254"/>
      <c r="CO21" s="254"/>
      <c r="CP21" s="352"/>
      <c r="CQ21" s="254"/>
      <c r="CR21" s="254"/>
      <c r="CS21" s="254"/>
      <c r="CT21" s="254"/>
      <c r="CU21" s="254"/>
      <c r="CV21" s="254"/>
      <c r="CW21" s="254"/>
      <c r="CX21" s="254"/>
      <c r="CY21" s="254"/>
      <c r="CZ21" s="254"/>
      <c r="DA21" s="254"/>
      <c r="DB21" s="352"/>
      <c r="DC21" s="254"/>
      <c r="DD21" s="255"/>
      <c r="DE21" s="252"/>
    </row>
    <row r="22" spans="1:109" ht="17.25" customHeight="1" x14ac:dyDescent="0.2">
      <c r="B22" s="256"/>
    </row>
    <row r="23" spans="1:109" ht="13.2" x14ac:dyDescent="0.2">
      <c r="B23" s="256"/>
    </row>
    <row r="24" spans="1:109" ht="13.2" x14ac:dyDescent="0.2">
      <c r="B24" s="256"/>
    </row>
    <row r="25" spans="1:109" ht="13.2" x14ac:dyDescent="0.2">
      <c r="B25" s="256"/>
    </row>
    <row r="26" spans="1:109" ht="13.2" x14ac:dyDescent="0.2">
      <c r="B26" s="256"/>
    </row>
    <row r="27" spans="1:109" ht="13.2" x14ac:dyDescent="0.2">
      <c r="B27" s="256"/>
    </row>
    <row r="28" spans="1:109" ht="13.2" x14ac:dyDescent="0.2">
      <c r="B28" s="256"/>
    </row>
    <row r="29" spans="1:109" ht="13.2" x14ac:dyDescent="0.2">
      <c r="B29" s="256"/>
    </row>
    <row r="30" spans="1:109" ht="13.2" x14ac:dyDescent="0.2">
      <c r="B30" s="256"/>
    </row>
    <row r="31" spans="1:109" ht="13.2" x14ac:dyDescent="0.2">
      <c r="B31" s="256"/>
    </row>
    <row r="32" spans="1:109" ht="13.2" x14ac:dyDescent="0.2">
      <c r="B32" s="256"/>
    </row>
    <row r="33" spans="2:109" ht="13.2" x14ac:dyDescent="0.2">
      <c r="B33" s="256"/>
    </row>
    <row r="34" spans="2:109" ht="13.2" x14ac:dyDescent="0.2">
      <c r="B34" s="256"/>
    </row>
    <row r="35" spans="2:109" ht="13.2" x14ac:dyDescent="0.2">
      <c r="B35" s="256"/>
    </row>
    <row r="36" spans="2:109" ht="13.2" x14ac:dyDescent="0.2">
      <c r="B36" s="256"/>
    </row>
    <row r="37" spans="2:109" ht="13.2" x14ac:dyDescent="0.2">
      <c r="B37" s="256"/>
    </row>
    <row r="38" spans="2:109" ht="13.2" x14ac:dyDescent="0.2">
      <c r="B38" s="256"/>
    </row>
    <row r="39" spans="2:109" ht="13.2" x14ac:dyDescent="0.2">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ht="13.2" x14ac:dyDescent="0.2">
      <c r="B40" s="353"/>
      <c r="DD40" s="353"/>
      <c r="DE40" s="252"/>
    </row>
    <row r="41" spans="2:109" ht="16.2" x14ac:dyDescent="0.2">
      <c r="B41" s="253" t="s">
        <v>602</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ht="13.2" x14ac:dyDescent="0.2">
      <c r="B42" s="256"/>
      <c r="G42" s="354"/>
      <c r="I42" s="355"/>
      <c r="J42" s="355"/>
      <c r="K42" s="355"/>
      <c r="AM42" s="354"/>
      <c r="AN42" s="354" t="s">
        <v>603</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2">
      <c r="B43" s="256"/>
      <c r="AN43" s="1231" t="s">
        <v>604</v>
      </c>
      <c r="AO43" s="1232"/>
      <c r="AP43" s="1232"/>
      <c r="AQ43" s="1232"/>
      <c r="AR43" s="1232"/>
      <c r="AS43" s="1232"/>
      <c r="AT43" s="1232"/>
      <c r="AU43" s="1232"/>
      <c r="AV43" s="1232"/>
      <c r="AW43" s="1232"/>
      <c r="AX43" s="1232"/>
      <c r="AY43" s="1232"/>
      <c r="AZ43" s="1232"/>
      <c r="BA43" s="1232"/>
      <c r="BB43" s="1232"/>
      <c r="BC43" s="1232"/>
      <c r="BD43" s="1232"/>
      <c r="BE43" s="1232"/>
      <c r="BF43" s="1232"/>
      <c r="BG43" s="1232"/>
      <c r="BH43" s="1232"/>
      <c r="BI43" s="1232"/>
      <c r="BJ43" s="1232"/>
      <c r="BK43" s="1232"/>
      <c r="BL43" s="1232"/>
      <c r="BM43" s="1232"/>
      <c r="BN43" s="1232"/>
      <c r="BO43" s="1232"/>
      <c r="BP43" s="1232"/>
      <c r="BQ43" s="1232"/>
      <c r="BR43" s="1232"/>
      <c r="BS43" s="1232"/>
      <c r="BT43" s="1232"/>
      <c r="BU43" s="1232"/>
      <c r="BV43" s="1232"/>
      <c r="BW43" s="1232"/>
      <c r="BX43" s="1232"/>
      <c r="BY43" s="1232"/>
      <c r="BZ43" s="1232"/>
      <c r="CA43" s="1232"/>
      <c r="CB43" s="1232"/>
      <c r="CC43" s="1232"/>
      <c r="CD43" s="1232"/>
      <c r="CE43" s="1232"/>
      <c r="CF43" s="1232"/>
      <c r="CG43" s="1232"/>
      <c r="CH43" s="1232"/>
      <c r="CI43" s="1232"/>
      <c r="CJ43" s="1232"/>
      <c r="CK43" s="1232"/>
      <c r="CL43" s="1232"/>
      <c r="CM43" s="1232"/>
      <c r="CN43" s="1232"/>
      <c r="CO43" s="1232"/>
      <c r="CP43" s="1232"/>
      <c r="CQ43" s="1232"/>
      <c r="CR43" s="1232"/>
      <c r="CS43" s="1232"/>
      <c r="CT43" s="1232"/>
      <c r="CU43" s="1232"/>
      <c r="CV43" s="1232"/>
      <c r="CW43" s="1232"/>
      <c r="CX43" s="1232"/>
      <c r="CY43" s="1232"/>
      <c r="CZ43" s="1232"/>
      <c r="DA43" s="1232"/>
      <c r="DB43" s="1232"/>
      <c r="DC43" s="1233"/>
    </row>
    <row r="44" spans="2:109" ht="13.2" x14ac:dyDescent="0.2">
      <c r="B44" s="256"/>
      <c r="AN44" s="1234"/>
      <c r="AO44" s="1235"/>
      <c r="AP44" s="1235"/>
      <c r="AQ44" s="1235"/>
      <c r="AR44" s="1235"/>
      <c r="AS44" s="1235"/>
      <c r="AT44" s="1235"/>
      <c r="AU44" s="1235"/>
      <c r="AV44" s="1235"/>
      <c r="AW44" s="1235"/>
      <c r="AX44" s="1235"/>
      <c r="AY44" s="1235"/>
      <c r="AZ44" s="1235"/>
      <c r="BA44" s="1235"/>
      <c r="BB44" s="1235"/>
      <c r="BC44" s="1235"/>
      <c r="BD44" s="1235"/>
      <c r="BE44" s="1235"/>
      <c r="BF44" s="1235"/>
      <c r="BG44" s="1235"/>
      <c r="BH44" s="1235"/>
      <c r="BI44" s="1235"/>
      <c r="BJ44" s="1235"/>
      <c r="BK44" s="1235"/>
      <c r="BL44" s="1235"/>
      <c r="BM44" s="1235"/>
      <c r="BN44" s="1235"/>
      <c r="BO44" s="1235"/>
      <c r="BP44" s="1235"/>
      <c r="BQ44" s="1235"/>
      <c r="BR44" s="1235"/>
      <c r="BS44" s="1235"/>
      <c r="BT44" s="1235"/>
      <c r="BU44" s="1235"/>
      <c r="BV44" s="1235"/>
      <c r="BW44" s="1235"/>
      <c r="BX44" s="1235"/>
      <c r="BY44" s="1235"/>
      <c r="BZ44" s="1235"/>
      <c r="CA44" s="1235"/>
      <c r="CB44" s="1235"/>
      <c r="CC44" s="1235"/>
      <c r="CD44" s="1235"/>
      <c r="CE44" s="1235"/>
      <c r="CF44" s="1235"/>
      <c r="CG44" s="1235"/>
      <c r="CH44" s="1235"/>
      <c r="CI44" s="1235"/>
      <c r="CJ44" s="1235"/>
      <c r="CK44" s="1235"/>
      <c r="CL44" s="1235"/>
      <c r="CM44" s="1235"/>
      <c r="CN44" s="1235"/>
      <c r="CO44" s="1235"/>
      <c r="CP44" s="1235"/>
      <c r="CQ44" s="1235"/>
      <c r="CR44" s="1235"/>
      <c r="CS44" s="1235"/>
      <c r="CT44" s="1235"/>
      <c r="CU44" s="1235"/>
      <c r="CV44" s="1235"/>
      <c r="CW44" s="1235"/>
      <c r="CX44" s="1235"/>
      <c r="CY44" s="1235"/>
      <c r="CZ44" s="1235"/>
      <c r="DA44" s="1235"/>
      <c r="DB44" s="1235"/>
      <c r="DC44" s="1236"/>
    </row>
    <row r="45" spans="2:109" ht="13.2" x14ac:dyDescent="0.2">
      <c r="B45" s="256"/>
      <c r="AN45" s="1234"/>
      <c r="AO45" s="1235"/>
      <c r="AP45" s="1235"/>
      <c r="AQ45" s="1235"/>
      <c r="AR45" s="1235"/>
      <c r="AS45" s="1235"/>
      <c r="AT45" s="1235"/>
      <c r="AU45" s="1235"/>
      <c r="AV45" s="1235"/>
      <c r="AW45" s="1235"/>
      <c r="AX45" s="1235"/>
      <c r="AY45" s="1235"/>
      <c r="AZ45" s="1235"/>
      <c r="BA45" s="1235"/>
      <c r="BB45" s="1235"/>
      <c r="BC45" s="1235"/>
      <c r="BD45" s="1235"/>
      <c r="BE45" s="1235"/>
      <c r="BF45" s="1235"/>
      <c r="BG45" s="1235"/>
      <c r="BH45" s="1235"/>
      <c r="BI45" s="1235"/>
      <c r="BJ45" s="1235"/>
      <c r="BK45" s="1235"/>
      <c r="BL45" s="1235"/>
      <c r="BM45" s="1235"/>
      <c r="BN45" s="1235"/>
      <c r="BO45" s="1235"/>
      <c r="BP45" s="1235"/>
      <c r="BQ45" s="1235"/>
      <c r="BR45" s="1235"/>
      <c r="BS45" s="1235"/>
      <c r="BT45" s="1235"/>
      <c r="BU45" s="1235"/>
      <c r="BV45" s="1235"/>
      <c r="BW45" s="1235"/>
      <c r="BX45" s="1235"/>
      <c r="BY45" s="1235"/>
      <c r="BZ45" s="1235"/>
      <c r="CA45" s="1235"/>
      <c r="CB45" s="1235"/>
      <c r="CC45" s="1235"/>
      <c r="CD45" s="1235"/>
      <c r="CE45" s="1235"/>
      <c r="CF45" s="1235"/>
      <c r="CG45" s="1235"/>
      <c r="CH45" s="1235"/>
      <c r="CI45" s="1235"/>
      <c r="CJ45" s="1235"/>
      <c r="CK45" s="1235"/>
      <c r="CL45" s="1235"/>
      <c r="CM45" s="1235"/>
      <c r="CN45" s="1235"/>
      <c r="CO45" s="1235"/>
      <c r="CP45" s="1235"/>
      <c r="CQ45" s="1235"/>
      <c r="CR45" s="1235"/>
      <c r="CS45" s="1235"/>
      <c r="CT45" s="1235"/>
      <c r="CU45" s="1235"/>
      <c r="CV45" s="1235"/>
      <c r="CW45" s="1235"/>
      <c r="CX45" s="1235"/>
      <c r="CY45" s="1235"/>
      <c r="CZ45" s="1235"/>
      <c r="DA45" s="1235"/>
      <c r="DB45" s="1235"/>
      <c r="DC45" s="1236"/>
    </row>
    <row r="46" spans="2:109" ht="13.2" x14ac:dyDescent="0.2">
      <c r="B46" s="256"/>
      <c r="AN46" s="1234"/>
      <c r="AO46" s="1235"/>
      <c r="AP46" s="1235"/>
      <c r="AQ46" s="1235"/>
      <c r="AR46" s="1235"/>
      <c r="AS46" s="1235"/>
      <c r="AT46" s="1235"/>
      <c r="AU46" s="1235"/>
      <c r="AV46" s="1235"/>
      <c r="AW46" s="1235"/>
      <c r="AX46" s="1235"/>
      <c r="AY46" s="1235"/>
      <c r="AZ46" s="1235"/>
      <c r="BA46" s="1235"/>
      <c r="BB46" s="1235"/>
      <c r="BC46" s="1235"/>
      <c r="BD46" s="1235"/>
      <c r="BE46" s="1235"/>
      <c r="BF46" s="1235"/>
      <c r="BG46" s="1235"/>
      <c r="BH46" s="1235"/>
      <c r="BI46" s="1235"/>
      <c r="BJ46" s="1235"/>
      <c r="BK46" s="1235"/>
      <c r="BL46" s="1235"/>
      <c r="BM46" s="1235"/>
      <c r="BN46" s="1235"/>
      <c r="BO46" s="1235"/>
      <c r="BP46" s="1235"/>
      <c r="BQ46" s="1235"/>
      <c r="BR46" s="1235"/>
      <c r="BS46" s="1235"/>
      <c r="BT46" s="1235"/>
      <c r="BU46" s="1235"/>
      <c r="BV46" s="1235"/>
      <c r="BW46" s="1235"/>
      <c r="BX46" s="1235"/>
      <c r="BY46" s="1235"/>
      <c r="BZ46" s="1235"/>
      <c r="CA46" s="1235"/>
      <c r="CB46" s="1235"/>
      <c r="CC46" s="1235"/>
      <c r="CD46" s="1235"/>
      <c r="CE46" s="1235"/>
      <c r="CF46" s="1235"/>
      <c r="CG46" s="1235"/>
      <c r="CH46" s="1235"/>
      <c r="CI46" s="1235"/>
      <c r="CJ46" s="1235"/>
      <c r="CK46" s="1235"/>
      <c r="CL46" s="1235"/>
      <c r="CM46" s="1235"/>
      <c r="CN46" s="1235"/>
      <c r="CO46" s="1235"/>
      <c r="CP46" s="1235"/>
      <c r="CQ46" s="1235"/>
      <c r="CR46" s="1235"/>
      <c r="CS46" s="1235"/>
      <c r="CT46" s="1235"/>
      <c r="CU46" s="1235"/>
      <c r="CV46" s="1235"/>
      <c r="CW46" s="1235"/>
      <c r="CX46" s="1235"/>
      <c r="CY46" s="1235"/>
      <c r="CZ46" s="1235"/>
      <c r="DA46" s="1235"/>
      <c r="DB46" s="1235"/>
      <c r="DC46" s="1236"/>
    </row>
    <row r="47" spans="2:109" ht="13.2" x14ac:dyDescent="0.2">
      <c r="B47" s="256"/>
      <c r="AN47" s="1237"/>
      <c r="AO47" s="1238"/>
      <c r="AP47" s="1238"/>
      <c r="AQ47" s="1238"/>
      <c r="AR47" s="1238"/>
      <c r="AS47" s="1238"/>
      <c r="AT47" s="1238"/>
      <c r="AU47" s="1238"/>
      <c r="AV47" s="1238"/>
      <c r="AW47" s="1238"/>
      <c r="AX47" s="1238"/>
      <c r="AY47" s="1238"/>
      <c r="AZ47" s="1238"/>
      <c r="BA47" s="1238"/>
      <c r="BB47" s="1238"/>
      <c r="BC47" s="1238"/>
      <c r="BD47" s="1238"/>
      <c r="BE47" s="1238"/>
      <c r="BF47" s="1238"/>
      <c r="BG47" s="1238"/>
      <c r="BH47" s="1238"/>
      <c r="BI47" s="1238"/>
      <c r="BJ47" s="1238"/>
      <c r="BK47" s="1238"/>
      <c r="BL47" s="1238"/>
      <c r="BM47" s="1238"/>
      <c r="BN47" s="1238"/>
      <c r="BO47" s="1238"/>
      <c r="BP47" s="1238"/>
      <c r="BQ47" s="1238"/>
      <c r="BR47" s="1238"/>
      <c r="BS47" s="1238"/>
      <c r="BT47" s="1238"/>
      <c r="BU47" s="1238"/>
      <c r="BV47" s="1238"/>
      <c r="BW47" s="1238"/>
      <c r="BX47" s="1238"/>
      <c r="BY47" s="1238"/>
      <c r="BZ47" s="1238"/>
      <c r="CA47" s="1238"/>
      <c r="CB47" s="1238"/>
      <c r="CC47" s="1238"/>
      <c r="CD47" s="1238"/>
      <c r="CE47" s="1238"/>
      <c r="CF47" s="1238"/>
      <c r="CG47" s="1238"/>
      <c r="CH47" s="1238"/>
      <c r="CI47" s="1238"/>
      <c r="CJ47" s="1238"/>
      <c r="CK47" s="1238"/>
      <c r="CL47" s="1238"/>
      <c r="CM47" s="1238"/>
      <c r="CN47" s="1238"/>
      <c r="CO47" s="1238"/>
      <c r="CP47" s="1238"/>
      <c r="CQ47" s="1238"/>
      <c r="CR47" s="1238"/>
      <c r="CS47" s="1238"/>
      <c r="CT47" s="1238"/>
      <c r="CU47" s="1238"/>
      <c r="CV47" s="1238"/>
      <c r="CW47" s="1238"/>
      <c r="CX47" s="1238"/>
      <c r="CY47" s="1238"/>
      <c r="CZ47" s="1238"/>
      <c r="DA47" s="1238"/>
      <c r="DB47" s="1238"/>
      <c r="DC47" s="1239"/>
    </row>
    <row r="48" spans="2:109" ht="13.2" x14ac:dyDescent="0.2">
      <c r="B48" s="256"/>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ht="13.2" x14ac:dyDescent="0.2">
      <c r="B49" s="256"/>
      <c r="AN49" s="252" t="s">
        <v>605</v>
      </c>
    </row>
    <row r="50" spans="1:109" ht="13.2" x14ac:dyDescent="0.2">
      <c r="B50" s="256"/>
      <c r="G50" s="1225"/>
      <c r="H50" s="1225"/>
      <c r="I50" s="1225"/>
      <c r="J50" s="1225"/>
      <c r="K50" s="357"/>
      <c r="L50" s="357"/>
      <c r="M50" s="358"/>
      <c r="N50" s="358"/>
      <c r="AN50" s="1228"/>
      <c r="AO50" s="1229"/>
      <c r="AP50" s="1229"/>
      <c r="AQ50" s="1229"/>
      <c r="AR50" s="1229"/>
      <c r="AS50" s="1229"/>
      <c r="AT50" s="1229"/>
      <c r="AU50" s="1229"/>
      <c r="AV50" s="1229"/>
      <c r="AW50" s="1229"/>
      <c r="AX50" s="1229"/>
      <c r="AY50" s="1229"/>
      <c r="AZ50" s="1229"/>
      <c r="BA50" s="1229"/>
      <c r="BB50" s="1229"/>
      <c r="BC50" s="1229"/>
      <c r="BD50" s="1229"/>
      <c r="BE50" s="1229"/>
      <c r="BF50" s="1229"/>
      <c r="BG50" s="1229"/>
      <c r="BH50" s="1229"/>
      <c r="BI50" s="1229"/>
      <c r="BJ50" s="1229"/>
      <c r="BK50" s="1229"/>
      <c r="BL50" s="1229"/>
      <c r="BM50" s="1229"/>
      <c r="BN50" s="1229"/>
      <c r="BO50" s="1230"/>
      <c r="BP50" s="1224" t="s">
        <v>551</v>
      </c>
      <c r="BQ50" s="1224"/>
      <c r="BR50" s="1224"/>
      <c r="BS50" s="1224"/>
      <c r="BT50" s="1224"/>
      <c r="BU50" s="1224"/>
      <c r="BV50" s="1224"/>
      <c r="BW50" s="1224"/>
      <c r="BX50" s="1224" t="s">
        <v>552</v>
      </c>
      <c r="BY50" s="1224"/>
      <c r="BZ50" s="1224"/>
      <c r="CA50" s="1224"/>
      <c r="CB50" s="1224"/>
      <c r="CC50" s="1224"/>
      <c r="CD50" s="1224"/>
      <c r="CE50" s="1224"/>
      <c r="CF50" s="1224" t="s">
        <v>553</v>
      </c>
      <c r="CG50" s="1224"/>
      <c r="CH50" s="1224"/>
      <c r="CI50" s="1224"/>
      <c r="CJ50" s="1224"/>
      <c r="CK50" s="1224"/>
      <c r="CL50" s="1224"/>
      <c r="CM50" s="1224"/>
      <c r="CN50" s="1224" t="s">
        <v>554</v>
      </c>
      <c r="CO50" s="1224"/>
      <c r="CP50" s="1224"/>
      <c r="CQ50" s="1224"/>
      <c r="CR50" s="1224"/>
      <c r="CS50" s="1224"/>
      <c r="CT50" s="1224"/>
      <c r="CU50" s="1224"/>
      <c r="CV50" s="1224" t="s">
        <v>555</v>
      </c>
      <c r="CW50" s="1224"/>
      <c r="CX50" s="1224"/>
      <c r="CY50" s="1224"/>
      <c r="CZ50" s="1224"/>
      <c r="DA50" s="1224"/>
      <c r="DB50" s="1224"/>
      <c r="DC50" s="1224"/>
    </row>
    <row r="51" spans="1:109" ht="13.5" customHeight="1" x14ac:dyDescent="0.2">
      <c r="B51" s="256"/>
      <c r="G51" s="1227"/>
      <c r="H51" s="1227"/>
      <c r="I51" s="1240"/>
      <c r="J51" s="1240"/>
      <c r="K51" s="1226"/>
      <c r="L51" s="1226"/>
      <c r="M51" s="1226"/>
      <c r="N51" s="1226"/>
      <c r="AM51" s="356"/>
      <c r="AN51" s="1222" t="s">
        <v>606</v>
      </c>
      <c r="AO51" s="1222"/>
      <c r="AP51" s="1222"/>
      <c r="AQ51" s="1222"/>
      <c r="AR51" s="1222"/>
      <c r="AS51" s="1222"/>
      <c r="AT51" s="1222"/>
      <c r="AU51" s="1222"/>
      <c r="AV51" s="1222"/>
      <c r="AW51" s="1222"/>
      <c r="AX51" s="1222"/>
      <c r="AY51" s="1222"/>
      <c r="AZ51" s="1222"/>
      <c r="BA51" s="1222"/>
      <c r="BB51" s="1222" t="s">
        <v>607</v>
      </c>
      <c r="BC51" s="1222"/>
      <c r="BD51" s="1222"/>
      <c r="BE51" s="1222"/>
      <c r="BF51" s="1222"/>
      <c r="BG51" s="1222"/>
      <c r="BH51" s="1222"/>
      <c r="BI51" s="1222"/>
      <c r="BJ51" s="1222"/>
      <c r="BK51" s="1222"/>
      <c r="BL51" s="1222"/>
      <c r="BM51" s="1222"/>
      <c r="BN51" s="1222"/>
      <c r="BO51" s="1222"/>
      <c r="BP51" s="1219">
        <v>23.3</v>
      </c>
      <c r="BQ51" s="1219"/>
      <c r="BR51" s="1219"/>
      <c r="BS51" s="1219"/>
      <c r="BT51" s="1219"/>
      <c r="BU51" s="1219"/>
      <c r="BV51" s="1219"/>
      <c r="BW51" s="1219"/>
      <c r="BX51" s="1219">
        <v>25</v>
      </c>
      <c r="BY51" s="1219"/>
      <c r="BZ51" s="1219"/>
      <c r="CA51" s="1219"/>
      <c r="CB51" s="1219"/>
      <c r="CC51" s="1219"/>
      <c r="CD51" s="1219"/>
      <c r="CE51" s="1219"/>
      <c r="CF51" s="1219">
        <v>33.1</v>
      </c>
      <c r="CG51" s="1219"/>
      <c r="CH51" s="1219"/>
      <c r="CI51" s="1219"/>
      <c r="CJ51" s="1219"/>
      <c r="CK51" s="1219"/>
      <c r="CL51" s="1219"/>
      <c r="CM51" s="1219"/>
      <c r="CN51" s="1219">
        <v>32.5</v>
      </c>
      <c r="CO51" s="1219"/>
      <c r="CP51" s="1219"/>
      <c r="CQ51" s="1219"/>
      <c r="CR51" s="1219"/>
      <c r="CS51" s="1219"/>
      <c r="CT51" s="1219"/>
      <c r="CU51" s="1219"/>
      <c r="CV51" s="1219">
        <v>31.4</v>
      </c>
      <c r="CW51" s="1219"/>
      <c r="CX51" s="1219"/>
      <c r="CY51" s="1219"/>
      <c r="CZ51" s="1219"/>
      <c r="DA51" s="1219"/>
      <c r="DB51" s="1219"/>
      <c r="DC51" s="1219"/>
    </row>
    <row r="52" spans="1:109" ht="13.2" x14ac:dyDescent="0.2">
      <c r="B52" s="256"/>
      <c r="G52" s="1227"/>
      <c r="H52" s="1227"/>
      <c r="I52" s="1240"/>
      <c r="J52" s="1240"/>
      <c r="K52" s="1226"/>
      <c r="L52" s="1226"/>
      <c r="M52" s="1226"/>
      <c r="N52" s="1226"/>
      <c r="AM52" s="356"/>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19"/>
      <c r="BQ52" s="1219"/>
      <c r="BR52" s="1219"/>
      <c r="BS52" s="1219"/>
      <c r="BT52" s="1219"/>
      <c r="BU52" s="1219"/>
      <c r="BV52" s="1219"/>
      <c r="BW52" s="1219"/>
      <c r="BX52" s="1219"/>
      <c r="BY52" s="1219"/>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19"/>
      <c r="DA52" s="1219"/>
      <c r="DB52" s="1219"/>
      <c r="DC52" s="1219"/>
    </row>
    <row r="53" spans="1:109" ht="13.2" x14ac:dyDescent="0.2">
      <c r="A53" s="355"/>
      <c r="B53" s="256"/>
      <c r="G53" s="1227"/>
      <c r="H53" s="1227"/>
      <c r="I53" s="1225"/>
      <c r="J53" s="1225"/>
      <c r="K53" s="1226"/>
      <c r="L53" s="1226"/>
      <c r="M53" s="1226"/>
      <c r="N53" s="1226"/>
      <c r="AM53" s="356"/>
      <c r="AN53" s="1222"/>
      <c r="AO53" s="1222"/>
      <c r="AP53" s="1222"/>
      <c r="AQ53" s="1222"/>
      <c r="AR53" s="1222"/>
      <c r="AS53" s="1222"/>
      <c r="AT53" s="1222"/>
      <c r="AU53" s="1222"/>
      <c r="AV53" s="1222"/>
      <c r="AW53" s="1222"/>
      <c r="AX53" s="1222"/>
      <c r="AY53" s="1222"/>
      <c r="AZ53" s="1222"/>
      <c r="BA53" s="1222"/>
      <c r="BB53" s="1222" t="s">
        <v>608</v>
      </c>
      <c r="BC53" s="1222"/>
      <c r="BD53" s="1222"/>
      <c r="BE53" s="1222"/>
      <c r="BF53" s="1222"/>
      <c r="BG53" s="1222"/>
      <c r="BH53" s="1222"/>
      <c r="BI53" s="1222"/>
      <c r="BJ53" s="1222"/>
      <c r="BK53" s="1222"/>
      <c r="BL53" s="1222"/>
      <c r="BM53" s="1222"/>
      <c r="BN53" s="1222"/>
      <c r="BO53" s="1222"/>
      <c r="BP53" s="1219">
        <v>72.099999999999994</v>
      </c>
      <c r="BQ53" s="1219"/>
      <c r="BR53" s="1219"/>
      <c r="BS53" s="1219"/>
      <c r="BT53" s="1219"/>
      <c r="BU53" s="1219"/>
      <c r="BV53" s="1219"/>
      <c r="BW53" s="1219"/>
      <c r="BX53" s="1219">
        <v>70.599999999999994</v>
      </c>
      <c r="BY53" s="1219"/>
      <c r="BZ53" s="1219"/>
      <c r="CA53" s="1219"/>
      <c r="CB53" s="1219"/>
      <c r="CC53" s="1219"/>
      <c r="CD53" s="1219"/>
      <c r="CE53" s="1219"/>
      <c r="CF53" s="1219">
        <v>71.7</v>
      </c>
      <c r="CG53" s="1219"/>
      <c r="CH53" s="1219"/>
      <c r="CI53" s="1219"/>
      <c r="CJ53" s="1219"/>
      <c r="CK53" s="1219"/>
      <c r="CL53" s="1219"/>
      <c r="CM53" s="1219"/>
      <c r="CN53" s="1219">
        <v>73.099999999999994</v>
      </c>
      <c r="CO53" s="1219"/>
      <c r="CP53" s="1219"/>
      <c r="CQ53" s="1219"/>
      <c r="CR53" s="1219"/>
      <c r="CS53" s="1219"/>
      <c r="CT53" s="1219"/>
      <c r="CU53" s="1219"/>
      <c r="CV53" s="1219">
        <v>73.8</v>
      </c>
      <c r="CW53" s="1219"/>
      <c r="CX53" s="1219"/>
      <c r="CY53" s="1219"/>
      <c r="CZ53" s="1219"/>
      <c r="DA53" s="1219"/>
      <c r="DB53" s="1219"/>
      <c r="DC53" s="1219"/>
    </row>
    <row r="54" spans="1:109" ht="13.2" x14ac:dyDescent="0.2">
      <c r="A54" s="355"/>
      <c r="B54" s="256"/>
      <c r="G54" s="1227"/>
      <c r="H54" s="1227"/>
      <c r="I54" s="1225"/>
      <c r="J54" s="1225"/>
      <c r="K54" s="1226"/>
      <c r="L54" s="1226"/>
      <c r="M54" s="1226"/>
      <c r="N54" s="1226"/>
      <c r="AM54" s="356"/>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19"/>
      <c r="BQ54" s="1219"/>
      <c r="BR54" s="1219"/>
      <c r="BS54" s="1219"/>
      <c r="BT54" s="1219"/>
      <c r="BU54" s="1219"/>
      <c r="BV54" s="1219"/>
      <c r="BW54" s="1219"/>
      <c r="BX54" s="1219"/>
      <c r="BY54" s="1219"/>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19"/>
      <c r="DA54" s="1219"/>
      <c r="DB54" s="1219"/>
      <c r="DC54" s="1219"/>
    </row>
    <row r="55" spans="1:109" ht="13.2" x14ac:dyDescent="0.2">
      <c r="A55" s="355"/>
      <c r="B55" s="256"/>
      <c r="G55" s="1225"/>
      <c r="H55" s="1225"/>
      <c r="I55" s="1225"/>
      <c r="J55" s="1225"/>
      <c r="K55" s="1226"/>
      <c r="L55" s="1226"/>
      <c r="M55" s="1226"/>
      <c r="N55" s="1226"/>
      <c r="AN55" s="1224" t="s">
        <v>609</v>
      </c>
      <c r="AO55" s="1224"/>
      <c r="AP55" s="1224"/>
      <c r="AQ55" s="1224"/>
      <c r="AR55" s="1224"/>
      <c r="AS55" s="1224"/>
      <c r="AT55" s="1224"/>
      <c r="AU55" s="1224"/>
      <c r="AV55" s="1224"/>
      <c r="AW55" s="1224"/>
      <c r="AX55" s="1224"/>
      <c r="AY55" s="1224"/>
      <c r="AZ55" s="1224"/>
      <c r="BA55" s="1224"/>
      <c r="BB55" s="1222" t="s">
        <v>607</v>
      </c>
      <c r="BC55" s="1222"/>
      <c r="BD55" s="1222"/>
      <c r="BE55" s="1222"/>
      <c r="BF55" s="1222"/>
      <c r="BG55" s="1222"/>
      <c r="BH55" s="1222"/>
      <c r="BI55" s="1222"/>
      <c r="BJ55" s="1222"/>
      <c r="BK55" s="1222"/>
      <c r="BL55" s="1222"/>
      <c r="BM55" s="1222"/>
      <c r="BN55" s="1222"/>
      <c r="BO55" s="1222"/>
      <c r="BP55" s="1219">
        <v>40.799999999999997</v>
      </c>
      <c r="BQ55" s="1219"/>
      <c r="BR55" s="1219"/>
      <c r="BS55" s="1219"/>
      <c r="BT55" s="1219"/>
      <c r="BU55" s="1219"/>
      <c r="BV55" s="1219"/>
      <c r="BW55" s="1219"/>
      <c r="BX55" s="1219">
        <v>38.5</v>
      </c>
      <c r="BY55" s="1219"/>
      <c r="BZ55" s="1219"/>
      <c r="CA55" s="1219"/>
      <c r="CB55" s="1219"/>
      <c r="CC55" s="1219"/>
      <c r="CD55" s="1219"/>
      <c r="CE55" s="1219"/>
      <c r="CF55" s="1219">
        <v>35.5</v>
      </c>
      <c r="CG55" s="1219"/>
      <c r="CH55" s="1219"/>
      <c r="CI55" s="1219"/>
      <c r="CJ55" s="1219"/>
      <c r="CK55" s="1219"/>
      <c r="CL55" s="1219"/>
      <c r="CM55" s="1219"/>
      <c r="CN55" s="1219">
        <v>23.5</v>
      </c>
      <c r="CO55" s="1219"/>
      <c r="CP55" s="1219"/>
      <c r="CQ55" s="1219"/>
      <c r="CR55" s="1219"/>
      <c r="CS55" s="1219"/>
      <c r="CT55" s="1219"/>
      <c r="CU55" s="1219"/>
      <c r="CV55" s="1219">
        <v>8.5</v>
      </c>
      <c r="CW55" s="1219"/>
      <c r="CX55" s="1219"/>
      <c r="CY55" s="1219"/>
      <c r="CZ55" s="1219"/>
      <c r="DA55" s="1219"/>
      <c r="DB55" s="1219"/>
      <c r="DC55" s="1219"/>
    </row>
    <row r="56" spans="1:109" ht="13.2" x14ac:dyDescent="0.2">
      <c r="A56" s="355"/>
      <c r="B56" s="256"/>
      <c r="G56" s="1225"/>
      <c r="H56" s="1225"/>
      <c r="I56" s="1225"/>
      <c r="J56" s="1225"/>
      <c r="K56" s="1226"/>
      <c r="L56" s="1226"/>
      <c r="M56" s="1226"/>
      <c r="N56" s="1226"/>
      <c r="AN56" s="1224"/>
      <c r="AO56" s="1224"/>
      <c r="AP56" s="1224"/>
      <c r="AQ56" s="1224"/>
      <c r="AR56" s="1224"/>
      <c r="AS56" s="1224"/>
      <c r="AT56" s="1224"/>
      <c r="AU56" s="1224"/>
      <c r="AV56" s="1224"/>
      <c r="AW56" s="1224"/>
      <c r="AX56" s="1224"/>
      <c r="AY56" s="1224"/>
      <c r="AZ56" s="1224"/>
      <c r="BA56" s="1224"/>
      <c r="BB56" s="1222"/>
      <c r="BC56" s="1222"/>
      <c r="BD56" s="1222"/>
      <c r="BE56" s="1222"/>
      <c r="BF56" s="1222"/>
      <c r="BG56" s="1222"/>
      <c r="BH56" s="1222"/>
      <c r="BI56" s="1222"/>
      <c r="BJ56" s="1222"/>
      <c r="BK56" s="1222"/>
      <c r="BL56" s="1222"/>
      <c r="BM56" s="1222"/>
      <c r="BN56" s="1222"/>
      <c r="BO56" s="1222"/>
      <c r="BP56" s="1219"/>
      <c r="BQ56" s="1219"/>
      <c r="BR56" s="1219"/>
      <c r="BS56" s="1219"/>
      <c r="BT56" s="1219"/>
      <c r="BU56" s="1219"/>
      <c r="BV56" s="1219"/>
      <c r="BW56" s="1219"/>
      <c r="BX56" s="1219"/>
      <c r="BY56" s="1219"/>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19"/>
      <c r="DA56" s="1219"/>
      <c r="DB56" s="1219"/>
      <c r="DC56" s="1219"/>
    </row>
    <row r="57" spans="1:109" s="355" customFormat="1" ht="13.2" x14ac:dyDescent="0.2">
      <c r="B57" s="359"/>
      <c r="G57" s="1225"/>
      <c r="H57" s="1225"/>
      <c r="I57" s="1220"/>
      <c r="J57" s="1220"/>
      <c r="K57" s="1226"/>
      <c r="L57" s="1226"/>
      <c r="M57" s="1226"/>
      <c r="N57" s="1226"/>
      <c r="AM57" s="252"/>
      <c r="AN57" s="1224"/>
      <c r="AO57" s="1224"/>
      <c r="AP57" s="1224"/>
      <c r="AQ57" s="1224"/>
      <c r="AR57" s="1224"/>
      <c r="AS57" s="1224"/>
      <c r="AT57" s="1224"/>
      <c r="AU57" s="1224"/>
      <c r="AV57" s="1224"/>
      <c r="AW57" s="1224"/>
      <c r="AX57" s="1224"/>
      <c r="AY57" s="1224"/>
      <c r="AZ57" s="1224"/>
      <c r="BA57" s="1224"/>
      <c r="BB57" s="1222" t="s">
        <v>608</v>
      </c>
      <c r="BC57" s="1222"/>
      <c r="BD57" s="1222"/>
      <c r="BE57" s="1222"/>
      <c r="BF57" s="1222"/>
      <c r="BG57" s="1222"/>
      <c r="BH57" s="1222"/>
      <c r="BI57" s="1222"/>
      <c r="BJ57" s="1222"/>
      <c r="BK57" s="1222"/>
      <c r="BL57" s="1222"/>
      <c r="BM57" s="1222"/>
      <c r="BN57" s="1222"/>
      <c r="BO57" s="1222"/>
      <c r="BP57" s="1219">
        <v>63.5</v>
      </c>
      <c r="BQ57" s="1219"/>
      <c r="BR57" s="1219"/>
      <c r="BS57" s="1219"/>
      <c r="BT57" s="1219"/>
      <c r="BU57" s="1219"/>
      <c r="BV57" s="1219"/>
      <c r="BW57" s="1219"/>
      <c r="BX57" s="1219">
        <v>65.3</v>
      </c>
      <c r="BY57" s="1219"/>
      <c r="BZ57" s="1219"/>
      <c r="CA57" s="1219"/>
      <c r="CB57" s="1219"/>
      <c r="CC57" s="1219"/>
      <c r="CD57" s="1219"/>
      <c r="CE57" s="1219"/>
      <c r="CF57" s="1219">
        <v>66</v>
      </c>
      <c r="CG57" s="1219"/>
      <c r="CH57" s="1219"/>
      <c r="CI57" s="1219"/>
      <c r="CJ57" s="1219"/>
      <c r="CK57" s="1219"/>
      <c r="CL57" s="1219"/>
      <c r="CM57" s="1219"/>
      <c r="CN57" s="1219">
        <v>61.9</v>
      </c>
      <c r="CO57" s="1219"/>
      <c r="CP57" s="1219"/>
      <c r="CQ57" s="1219"/>
      <c r="CR57" s="1219"/>
      <c r="CS57" s="1219"/>
      <c r="CT57" s="1219"/>
      <c r="CU57" s="1219"/>
      <c r="CV57" s="1219">
        <v>62.1</v>
      </c>
      <c r="CW57" s="1219"/>
      <c r="CX57" s="1219"/>
      <c r="CY57" s="1219"/>
      <c r="CZ57" s="1219"/>
      <c r="DA57" s="1219"/>
      <c r="DB57" s="1219"/>
      <c r="DC57" s="1219"/>
      <c r="DD57" s="360"/>
      <c r="DE57" s="359"/>
    </row>
    <row r="58" spans="1:109" s="355" customFormat="1" ht="13.2" x14ac:dyDescent="0.2">
      <c r="A58" s="252"/>
      <c r="B58" s="359"/>
      <c r="G58" s="1225"/>
      <c r="H58" s="1225"/>
      <c r="I58" s="1220"/>
      <c r="J58" s="1220"/>
      <c r="K58" s="1226"/>
      <c r="L58" s="1226"/>
      <c r="M58" s="1226"/>
      <c r="N58" s="1226"/>
      <c r="AM58" s="252"/>
      <c r="AN58" s="1224"/>
      <c r="AO58" s="1224"/>
      <c r="AP58" s="1224"/>
      <c r="AQ58" s="1224"/>
      <c r="AR58" s="1224"/>
      <c r="AS58" s="1224"/>
      <c r="AT58" s="1224"/>
      <c r="AU58" s="1224"/>
      <c r="AV58" s="1224"/>
      <c r="AW58" s="1224"/>
      <c r="AX58" s="1224"/>
      <c r="AY58" s="1224"/>
      <c r="AZ58" s="1224"/>
      <c r="BA58" s="1224"/>
      <c r="BB58" s="1222"/>
      <c r="BC58" s="1222"/>
      <c r="BD58" s="1222"/>
      <c r="BE58" s="1222"/>
      <c r="BF58" s="1222"/>
      <c r="BG58" s="1222"/>
      <c r="BH58" s="1222"/>
      <c r="BI58" s="1222"/>
      <c r="BJ58" s="1222"/>
      <c r="BK58" s="1222"/>
      <c r="BL58" s="1222"/>
      <c r="BM58" s="1222"/>
      <c r="BN58" s="1222"/>
      <c r="BO58" s="1222"/>
      <c r="BP58" s="1219"/>
      <c r="BQ58" s="1219"/>
      <c r="BR58" s="1219"/>
      <c r="BS58" s="1219"/>
      <c r="BT58" s="1219"/>
      <c r="BU58" s="1219"/>
      <c r="BV58" s="1219"/>
      <c r="BW58" s="1219"/>
      <c r="BX58" s="1219"/>
      <c r="BY58" s="1219"/>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19"/>
      <c r="DA58" s="1219"/>
      <c r="DB58" s="1219"/>
      <c r="DC58" s="1219"/>
      <c r="DD58" s="360"/>
      <c r="DE58" s="359"/>
    </row>
    <row r="59" spans="1:109" s="355" customFormat="1" ht="13.2" x14ac:dyDescent="0.2">
      <c r="A59" s="252"/>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ht="13.2" x14ac:dyDescent="0.2">
      <c r="A60" s="252"/>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ht="13.2" x14ac:dyDescent="0.2">
      <c r="A61" s="252"/>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ht="13.2" x14ac:dyDescent="0.2">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52"/>
    </row>
    <row r="63" spans="1:109" ht="16.2" x14ac:dyDescent="0.2">
      <c r="B63" s="309" t="s">
        <v>610</v>
      </c>
    </row>
    <row r="64" spans="1:109" ht="13.2" x14ac:dyDescent="0.2">
      <c r="B64" s="256"/>
      <c r="G64" s="354"/>
      <c r="I64" s="366"/>
      <c r="J64" s="366"/>
      <c r="K64" s="366"/>
      <c r="L64" s="366"/>
      <c r="M64" s="366"/>
      <c r="N64" s="367"/>
      <c r="AM64" s="354"/>
      <c r="AN64" s="354" t="s">
        <v>603</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ht="13.2" x14ac:dyDescent="0.2">
      <c r="B65" s="256"/>
      <c r="AN65" s="1231" t="s">
        <v>611</v>
      </c>
      <c r="AO65" s="1232"/>
      <c r="AP65" s="1232"/>
      <c r="AQ65" s="1232"/>
      <c r="AR65" s="1232"/>
      <c r="AS65" s="1232"/>
      <c r="AT65" s="1232"/>
      <c r="AU65" s="1232"/>
      <c r="AV65" s="1232"/>
      <c r="AW65" s="1232"/>
      <c r="AX65" s="1232"/>
      <c r="AY65" s="1232"/>
      <c r="AZ65" s="1232"/>
      <c r="BA65" s="1232"/>
      <c r="BB65" s="1232"/>
      <c r="BC65" s="1232"/>
      <c r="BD65" s="1232"/>
      <c r="BE65" s="1232"/>
      <c r="BF65" s="1232"/>
      <c r="BG65" s="1232"/>
      <c r="BH65" s="1232"/>
      <c r="BI65" s="1232"/>
      <c r="BJ65" s="1232"/>
      <c r="BK65" s="1232"/>
      <c r="BL65" s="1232"/>
      <c r="BM65" s="1232"/>
      <c r="BN65" s="1232"/>
      <c r="BO65" s="1232"/>
      <c r="BP65" s="1232"/>
      <c r="BQ65" s="1232"/>
      <c r="BR65" s="1232"/>
      <c r="BS65" s="1232"/>
      <c r="BT65" s="1232"/>
      <c r="BU65" s="1232"/>
      <c r="BV65" s="1232"/>
      <c r="BW65" s="1232"/>
      <c r="BX65" s="1232"/>
      <c r="BY65" s="1232"/>
      <c r="BZ65" s="1232"/>
      <c r="CA65" s="1232"/>
      <c r="CB65" s="1232"/>
      <c r="CC65" s="1232"/>
      <c r="CD65" s="1232"/>
      <c r="CE65" s="1232"/>
      <c r="CF65" s="1232"/>
      <c r="CG65" s="1232"/>
      <c r="CH65" s="1232"/>
      <c r="CI65" s="1232"/>
      <c r="CJ65" s="1232"/>
      <c r="CK65" s="1232"/>
      <c r="CL65" s="1232"/>
      <c r="CM65" s="1232"/>
      <c r="CN65" s="1232"/>
      <c r="CO65" s="1232"/>
      <c r="CP65" s="1232"/>
      <c r="CQ65" s="1232"/>
      <c r="CR65" s="1232"/>
      <c r="CS65" s="1232"/>
      <c r="CT65" s="1232"/>
      <c r="CU65" s="1232"/>
      <c r="CV65" s="1232"/>
      <c r="CW65" s="1232"/>
      <c r="CX65" s="1232"/>
      <c r="CY65" s="1232"/>
      <c r="CZ65" s="1232"/>
      <c r="DA65" s="1232"/>
      <c r="DB65" s="1232"/>
      <c r="DC65" s="1233"/>
    </row>
    <row r="66" spans="2:107" ht="13.2" x14ac:dyDescent="0.2">
      <c r="B66" s="256"/>
      <c r="AN66" s="1234"/>
      <c r="AO66" s="1235"/>
      <c r="AP66" s="1235"/>
      <c r="AQ66" s="1235"/>
      <c r="AR66" s="1235"/>
      <c r="AS66" s="1235"/>
      <c r="AT66" s="1235"/>
      <c r="AU66" s="1235"/>
      <c r="AV66" s="1235"/>
      <c r="AW66" s="1235"/>
      <c r="AX66" s="1235"/>
      <c r="AY66" s="1235"/>
      <c r="AZ66" s="1235"/>
      <c r="BA66" s="1235"/>
      <c r="BB66" s="1235"/>
      <c r="BC66" s="1235"/>
      <c r="BD66" s="1235"/>
      <c r="BE66" s="1235"/>
      <c r="BF66" s="1235"/>
      <c r="BG66" s="1235"/>
      <c r="BH66" s="1235"/>
      <c r="BI66" s="1235"/>
      <c r="BJ66" s="1235"/>
      <c r="BK66" s="1235"/>
      <c r="BL66" s="1235"/>
      <c r="BM66" s="1235"/>
      <c r="BN66" s="1235"/>
      <c r="BO66" s="1235"/>
      <c r="BP66" s="1235"/>
      <c r="BQ66" s="1235"/>
      <c r="BR66" s="1235"/>
      <c r="BS66" s="1235"/>
      <c r="BT66" s="1235"/>
      <c r="BU66" s="1235"/>
      <c r="BV66" s="1235"/>
      <c r="BW66" s="1235"/>
      <c r="BX66" s="1235"/>
      <c r="BY66" s="1235"/>
      <c r="BZ66" s="1235"/>
      <c r="CA66" s="1235"/>
      <c r="CB66" s="1235"/>
      <c r="CC66" s="1235"/>
      <c r="CD66" s="1235"/>
      <c r="CE66" s="1235"/>
      <c r="CF66" s="1235"/>
      <c r="CG66" s="1235"/>
      <c r="CH66" s="1235"/>
      <c r="CI66" s="1235"/>
      <c r="CJ66" s="1235"/>
      <c r="CK66" s="1235"/>
      <c r="CL66" s="1235"/>
      <c r="CM66" s="1235"/>
      <c r="CN66" s="1235"/>
      <c r="CO66" s="1235"/>
      <c r="CP66" s="1235"/>
      <c r="CQ66" s="1235"/>
      <c r="CR66" s="1235"/>
      <c r="CS66" s="1235"/>
      <c r="CT66" s="1235"/>
      <c r="CU66" s="1235"/>
      <c r="CV66" s="1235"/>
      <c r="CW66" s="1235"/>
      <c r="CX66" s="1235"/>
      <c r="CY66" s="1235"/>
      <c r="CZ66" s="1235"/>
      <c r="DA66" s="1235"/>
      <c r="DB66" s="1235"/>
      <c r="DC66" s="1236"/>
    </row>
    <row r="67" spans="2:107" ht="13.2" x14ac:dyDescent="0.2">
      <c r="B67" s="256"/>
      <c r="AN67" s="1234"/>
      <c r="AO67" s="1235"/>
      <c r="AP67" s="1235"/>
      <c r="AQ67" s="1235"/>
      <c r="AR67" s="1235"/>
      <c r="AS67" s="1235"/>
      <c r="AT67" s="1235"/>
      <c r="AU67" s="1235"/>
      <c r="AV67" s="1235"/>
      <c r="AW67" s="1235"/>
      <c r="AX67" s="1235"/>
      <c r="AY67" s="1235"/>
      <c r="AZ67" s="1235"/>
      <c r="BA67" s="1235"/>
      <c r="BB67" s="1235"/>
      <c r="BC67" s="1235"/>
      <c r="BD67" s="1235"/>
      <c r="BE67" s="1235"/>
      <c r="BF67" s="1235"/>
      <c r="BG67" s="1235"/>
      <c r="BH67" s="1235"/>
      <c r="BI67" s="1235"/>
      <c r="BJ67" s="1235"/>
      <c r="BK67" s="1235"/>
      <c r="BL67" s="1235"/>
      <c r="BM67" s="1235"/>
      <c r="BN67" s="1235"/>
      <c r="BO67" s="1235"/>
      <c r="BP67" s="1235"/>
      <c r="BQ67" s="1235"/>
      <c r="BR67" s="1235"/>
      <c r="BS67" s="1235"/>
      <c r="BT67" s="1235"/>
      <c r="BU67" s="1235"/>
      <c r="BV67" s="1235"/>
      <c r="BW67" s="1235"/>
      <c r="BX67" s="1235"/>
      <c r="BY67" s="1235"/>
      <c r="BZ67" s="1235"/>
      <c r="CA67" s="1235"/>
      <c r="CB67" s="1235"/>
      <c r="CC67" s="1235"/>
      <c r="CD67" s="1235"/>
      <c r="CE67" s="1235"/>
      <c r="CF67" s="1235"/>
      <c r="CG67" s="1235"/>
      <c r="CH67" s="1235"/>
      <c r="CI67" s="1235"/>
      <c r="CJ67" s="1235"/>
      <c r="CK67" s="1235"/>
      <c r="CL67" s="1235"/>
      <c r="CM67" s="1235"/>
      <c r="CN67" s="1235"/>
      <c r="CO67" s="1235"/>
      <c r="CP67" s="1235"/>
      <c r="CQ67" s="1235"/>
      <c r="CR67" s="1235"/>
      <c r="CS67" s="1235"/>
      <c r="CT67" s="1235"/>
      <c r="CU67" s="1235"/>
      <c r="CV67" s="1235"/>
      <c r="CW67" s="1235"/>
      <c r="CX67" s="1235"/>
      <c r="CY67" s="1235"/>
      <c r="CZ67" s="1235"/>
      <c r="DA67" s="1235"/>
      <c r="DB67" s="1235"/>
      <c r="DC67" s="1236"/>
    </row>
    <row r="68" spans="2:107" ht="13.2" x14ac:dyDescent="0.2">
      <c r="B68" s="256"/>
      <c r="AN68" s="1234"/>
      <c r="AO68" s="1235"/>
      <c r="AP68" s="1235"/>
      <c r="AQ68" s="1235"/>
      <c r="AR68" s="1235"/>
      <c r="AS68" s="1235"/>
      <c r="AT68" s="1235"/>
      <c r="AU68" s="1235"/>
      <c r="AV68" s="1235"/>
      <c r="AW68" s="1235"/>
      <c r="AX68" s="1235"/>
      <c r="AY68" s="1235"/>
      <c r="AZ68" s="1235"/>
      <c r="BA68" s="1235"/>
      <c r="BB68" s="1235"/>
      <c r="BC68" s="1235"/>
      <c r="BD68" s="1235"/>
      <c r="BE68" s="1235"/>
      <c r="BF68" s="1235"/>
      <c r="BG68" s="1235"/>
      <c r="BH68" s="1235"/>
      <c r="BI68" s="1235"/>
      <c r="BJ68" s="1235"/>
      <c r="BK68" s="1235"/>
      <c r="BL68" s="1235"/>
      <c r="BM68" s="1235"/>
      <c r="BN68" s="1235"/>
      <c r="BO68" s="1235"/>
      <c r="BP68" s="1235"/>
      <c r="BQ68" s="1235"/>
      <c r="BR68" s="1235"/>
      <c r="BS68" s="1235"/>
      <c r="BT68" s="1235"/>
      <c r="BU68" s="1235"/>
      <c r="BV68" s="1235"/>
      <c r="BW68" s="1235"/>
      <c r="BX68" s="1235"/>
      <c r="BY68" s="1235"/>
      <c r="BZ68" s="1235"/>
      <c r="CA68" s="1235"/>
      <c r="CB68" s="1235"/>
      <c r="CC68" s="1235"/>
      <c r="CD68" s="1235"/>
      <c r="CE68" s="1235"/>
      <c r="CF68" s="1235"/>
      <c r="CG68" s="1235"/>
      <c r="CH68" s="1235"/>
      <c r="CI68" s="1235"/>
      <c r="CJ68" s="1235"/>
      <c r="CK68" s="1235"/>
      <c r="CL68" s="1235"/>
      <c r="CM68" s="1235"/>
      <c r="CN68" s="1235"/>
      <c r="CO68" s="1235"/>
      <c r="CP68" s="1235"/>
      <c r="CQ68" s="1235"/>
      <c r="CR68" s="1235"/>
      <c r="CS68" s="1235"/>
      <c r="CT68" s="1235"/>
      <c r="CU68" s="1235"/>
      <c r="CV68" s="1235"/>
      <c r="CW68" s="1235"/>
      <c r="CX68" s="1235"/>
      <c r="CY68" s="1235"/>
      <c r="CZ68" s="1235"/>
      <c r="DA68" s="1235"/>
      <c r="DB68" s="1235"/>
      <c r="DC68" s="1236"/>
    </row>
    <row r="69" spans="2:107" ht="13.2" x14ac:dyDescent="0.2">
      <c r="B69" s="256"/>
      <c r="AN69" s="1237"/>
      <c r="AO69" s="1238"/>
      <c r="AP69" s="1238"/>
      <c r="AQ69" s="1238"/>
      <c r="AR69" s="1238"/>
      <c r="AS69" s="1238"/>
      <c r="AT69" s="1238"/>
      <c r="AU69" s="1238"/>
      <c r="AV69" s="1238"/>
      <c r="AW69" s="1238"/>
      <c r="AX69" s="1238"/>
      <c r="AY69" s="1238"/>
      <c r="AZ69" s="1238"/>
      <c r="BA69" s="1238"/>
      <c r="BB69" s="1238"/>
      <c r="BC69" s="1238"/>
      <c r="BD69" s="1238"/>
      <c r="BE69" s="1238"/>
      <c r="BF69" s="1238"/>
      <c r="BG69" s="1238"/>
      <c r="BH69" s="1238"/>
      <c r="BI69" s="1238"/>
      <c r="BJ69" s="1238"/>
      <c r="BK69" s="1238"/>
      <c r="BL69" s="1238"/>
      <c r="BM69" s="1238"/>
      <c r="BN69" s="1238"/>
      <c r="BO69" s="1238"/>
      <c r="BP69" s="1238"/>
      <c r="BQ69" s="1238"/>
      <c r="BR69" s="1238"/>
      <c r="BS69" s="1238"/>
      <c r="BT69" s="1238"/>
      <c r="BU69" s="1238"/>
      <c r="BV69" s="1238"/>
      <c r="BW69" s="1238"/>
      <c r="BX69" s="1238"/>
      <c r="BY69" s="1238"/>
      <c r="BZ69" s="1238"/>
      <c r="CA69" s="1238"/>
      <c r="CB69" s="1238"/>
      <c r="CC69" s="1238"/>
      <c r="CD69" s="1238"/>
      <c r="CE69" s="1238"/>
      <c r="CF69" s="1238"/>
      <c r="CG69" s="1238"/>
      <c r="CH69" s="1238"/>
      <c r="CI69" s="1238"/>
      <c r="CJ69" s="1238"/>
      <c r="CK69" s="1238"/>
      <c r="CL69" s="1238"/>
      <c r="CM69" s="1238"/>
      <c r="CN69" s="1238"/>
      <c r="CO69" s="1238"/>
      <c r="CP69" s="1238"/>
      <c r="CQ69" s="1238"/>
      <c r="CR69" s="1238"/>
      <c r="CS69" s="1238"/>
      <c r="CT69" s="1238"/>
      <c r="CU69" s="1238"/>
      <c r="CV69" s="1238"/>
      <c r="CW69" s="1238"/>
      <c r="CX69" s="1238"/>
      <c r="CY69" s="1238"/>
      <c r="CZ69" s="1238"/>
      <c r="DA69" s="1238"/>
      <c r="DB69" s="1238"/>
      <c r="DC69" s="1239"/>
    </row>
    <row r="70" spans="2:107" ht="13.2" x14ac:dyDescent="0.2">
      <c r="B70" s="256"/>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ht="13.2" x14ac:dyDescent="0.2">
      <c r="B71" s="256"/>
      <c r="G71" s="371"/>
      <c r="I71" s="372"/>
      <c r="J71" s="369"/>
      <c r="K71" s="369"/>
      <c r="L71" s="370"/>
      <c r="M71" s="369"/>
      <c r="N71" s="370"/>
      <c r="AM71" s="371"/>
      <c r="AN71" s="252" t="s">
        <v>605</v>
      </c>
    </row>
    <row r="72" spans="2:107" ht="13.2" x14ac:dyDescent="0.2">
      <c r="B72" s="256"/>
      <c r="G72" s="1225"/>
      <c r="H72" s="1225"/>
      <c r="I72" s="1225"/>
      <c r="J72" s="1225"/>
      <c r="K72" s="357"/>
      <c r="L72" s="357"/>
      <c r="M72" s="358"/>
      <c r="N72" s="358"/>
      <c r="AN72" s="1228"/>
      <c r="AO72" s="1229"/>
      <c r="AP72" s="1229"/>
      <c r="AQ72" s="1229"/>
      <c r="AR72" s="1229"/>
      <c r="AS72" s="1229"/>
      <c r="AT72" s="1229"/>
      <c r="AU72" s="1229"/>
      <c r="AV72" s="1229"/>
      <c r="AW72" s="1229"/>
      <c r="AX72" s="1229"/>
      <c r="AY72" s="1229"/>
      <c r="AZ72" s="1229"/>
      <c r="BA72" s="1229"/>
      <c r="BB72" s="1229"/>
      <c r="BC72" s="1229"/>
      <c r="BD72" s="1229"/>
      <c r="BE72" s="1229"/>
      <c r="BF72" s="1229"/>
      <c r="BG72" s="1229"/>
      <c r="BH72" s="1229"/>
      <c r="BI72" s="1229"/>
      <c r="BJ72" s="1229"/>
      <c r="BK72" s="1229"/>
      <c r="BL72" s="1229"/>
      <c r="BM72" s="1229"/>
      <c r="BN72" s="1229"/>
      <c r="BO72" s="1230"/>
      <c r="BP72" s="1224" t="s">
        <v>551</v>
      </c>
      <c r="BQ72" s="1224"/>
      <c r="BR72" s="1224"/>
      <c r="BS72" s="1224"/>
      <c r="BT72" s="1224"/>
      <c r="BU72" s="1224"/>
      <c r="BV72" s="1224"/>
      <c r="BW72" s="1224"/>
      <c r="BX72" s="1224" t="s">
        <v>552</v>
      </c>
      <c r="BY72" s="1224"/>
      <c r="BZ72" s="1224"/>
      <c r="CA72" s="1224"/>
      <c r="CB72" s="1224"/>
      <c r="CC72" s="1224"/>
      <c r="CD72" s="1224"/>
      <c r="CE72" s="1224"/>
      <c r="CF72" s="1224" t="s">
        <v>553</v>
      </c>
      <c r="CG72" s="1224"/>
      <c r="CH72" s="1224"/>
      <c r="CI72" s="1224"/>
      <c r="CJ72" s="1224"/>
      <c r="CK72" s="1224"/>
      <c r="CL72" s="1224"/>
      <c r="CM72" s="1224"/>
      <c r="CN72" s="1224" t="s">
        <v>554</v>
      </c>
      <c r="CO72" s="1224"/>
      <c r="CP72" s="1224"/>
      <c r="CQ72" s="1224"/>
      <c r="CR72" s="1224"/>
      <c r="CS72" s="1224"/>
      <c r="CT72" s="1224"/>
      <c r="CU72" s="1224"/>
      <c r="CV72" s="1224" t="s">
        <v>555</v>
      </c>
      <c r="CW72" s="1224"/>
      <c r="CX72" s="1224"/>
      <c r="CY72" s="1224"/>
      <c r="CZ72" s="1224"/>
      <c r="DA72" s="1224"/>
      <c r="DB72" s="1224"/>
      <c r="DC72" s="1224"/>
    </row>
    <row r="73" spans="2:107" ht="13.2" x14ac:dyDescent="0.2">
      <c r="B73" s="256"/>
      <c r="G73" s="1227"/>
      <c r="H73" s="1227"/>
      <c r="I73" s="1227"/>
      <c r="J73" s="1227"/>
      <c r="K73" s="1223"/>
      <c r="L73" s="1223"/>
      <c r="M73" s="1223"/>
      <c r="N73" s="1223"/>
      <c r="AM73" s="356"/>
      <c r="AN73" s="1222" t="s">
        <v>606</v>
      </c>
      <c r="AO73" s="1222"/>
      <c r="AP73" s="1222"/>
      <c r="AQ73" s="1222"/>
      <c r="AR73" s="1222"/>
      <c r="AS73" s="1222"/>
      <c r="AT73" s="1222"/>
      <c r="AU73" s="1222"/>
      <c r="AV73" s="1222"/>
      <c r="AW73" s="1222"/>
      <c r="AX73" s="1222"/>
      <c r="AY73" s="1222"/>
      <c r="AZ73" s="1222"/>
      <c r="BA73" s="1222"/>
      <c r="BB73" s="1222" t="s">
        <v>607</v>
      </c>
      <c r="BC73" s="1222"/>
      <c r="BD73" s="1222"/>
      <c r="BE73" s="1222"/>
      <c r="BF73" s="1222"/>
      <c r="BG73" s="1222"/>
      <c r="BH73" s="1222"/>
      <c r="BI73" s="1222"/>
      <c r="BJ73" s="1222"/>
      <c r="BK73" s="1222"/>
      <c r="BL73" s="1222"/>
      <c r="BM73" s="1222"/>
      <c r="BN73" s="1222"/>
      <c r="BO73" s="1222"/>
      <c r="BP73" s="1219">
        <v>23.3</v>
      </c>
      <c r="BQ73" s="1219"/>
      <c r="BR73" s="1219"/>
      <c r="BS73" s="1219"/>
      <c r="BT73" s="1219"/>
      <c r="BU73" s="1219"/>
      <c r="BV73" s="1219"/>
      <c r="BW73" s="1219"/>
      <c r="BX73" s="1219">
        <v>25</v>
      </c>
      <c r="BY73" s="1219"/>
      <c r="BZ73" s="1219"/>
      <c r="CA73" s="1219"/>
      <c r="CB73" s="1219"/>
      <c r="CC73" s="1219"/>
      <c r="CD73" s="1219"/>
      <c r="CE73" s="1219"/>
      <c r="CF73" s="1219">
        <v>33.1</v>
      </c>
      <c r="CG73" s="1219"/>
      <c r="CH73" s="1219"/>
      <c r="CI73" s="1219"/>
      <c r="CJ73" s="1219"/>
      <c r="CK73" s="1219"/>
      <c r="CL73" s="1219"/>
      <c r="CM73" s="1219"/>
      <c r="CN73" s="1219">
        <v>32.5</v>
      </c>
      <c r="CO73" s="1219"/>
      <c r="CP73" s="1219"/>
      <c r="CQ73" s="1219"/>
      <c r="CR73" s="1219"/>
      <c r="CS73" s="1219"/>
      <c r="CT73" s="1219"/>
      <c r="CU73" s="1219"/>
      <c r="CV73" s="1219">
        <v>31.4</v>
      </c>
      <c r="CW73" s="1219"/>
      <c r="CX73" s="1219"/>
      <c r="CY73" s="1219"/>
      <c r="CZ73" s="1219"/>
      <c r="DA73" s="1219"/>
      <c r="DB73" s="1219"/>
      <c r="DC73" s="1219"/>
    </row>
    <row r="74" spans="2:107" ht="13.2" x14ac:dyDescent="0.2">
      <c r="B74" s="256"/>
      <c r="G74" s="1227"/>
      <c r="H74" s="1227"/>
      <c r="I74" s="1227"/>
      <c r="J74" s="1227"/>
      <c r="K74" s="1223"/>
      <c r="L74" s="1223"/>
      <c r="M74" s="1223"/>
      <c r="N74" s="1223"/>
      <c r="AM74" s="356"/>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19"/>
      <c r="BQ74" s="1219"/>
      <c r="BR74" s="1219"/>
      <c r="BS74" s="1219"/>
      <c r="BT74" s="1219"/>
      <c r="BU74" s="1219"/>
      <c r="BV74" s="1219"/>
      <c r="BW74" s="1219"/>
      <c r="BX74" s="1219"/>
      <c r="BY74" s="1219"/>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19"/>
      <c r="DA74" s="1219"/>
      <c r="DB74" s="1219"/>
      <c r="DC74" s="1219"/>
    </row>
    <row r="75" spans="2:107" ht="13.2" x14ac:dyDescent="0.2">
      <c r="B75" s="256"/>
      <c r="G75" s="1227"/>
      <c r="H75" s="1227"/>
      <c r="I75" s="1225"/>
      <c r="J75" s="1225"/>
      <c r="K75" s="1226"/>
      <c r="L75" s="1226"/>
      <c r="M75" s="1226"/>
      <c r="N75" s="1226"/>
      <c r="AM75" s="356"/>
      <c r="AN75" s="1222"/>
      <c r="AO75" s="1222"/>
      <c r="AP75" s="1222"/>
      <c r="AQ75" s="1222"/>
      <c r="AR75" s="1222"/>
      <c r="AS75" s="1222"/>
      <c r="AT75" s="1222"/>
      <c r="AU75" s="1222"/>
      <c r="AV75" s="1222"/>
      <c r="AW75" s="1222"/>
      <c r="AX75" s="1222"/>
      <c r="AY75" s="1222"/>
      <c r="AZ75" s="1222"/>
      <c r="BA75" s="1222"/>
      <c r="BB75" s="1222" t="s">
        <v>612</v>
      </c>
      <c r="BC75" s="1222"/>
      <c r="BD75" s="1222"/>
      <c r="BE75" s="1222"/>
      <c r="BF75" s="1222"/>
      <c r="BG75" s="1222"/>
      <c r="BH75" s="1222"/>
      <c r="BI75" s="1222"/>
      <c r="BJ75" s="1222"/>
      <c r="BK75" s="1222"/>
      <c r="BL75" s="1222"/>
      <c r="BM75" s="1222"/>
      <c r="BN75" s="1222"/>
      <c r="BO75" s="1222"/>
      <c r="BP75" s="1219">
        <v>5.3</v>
      </c>
      <c r="BQ75" s="1219"/>
      <c r="BR75" s="1219"/>
      <c r="BS75" s="1219"/>
      <c r="BT75" s="1219"/>
      <c r="BU75" s="1219"/>
      <c r="BV75" s="1219"/>
      <c r="BW75" s="1219"/>
      <c r="BX75" s="1219">
        <v>5.2</v>
      </c>
      <c r="BY75" s="1219"/>
      <c r="BZ75" s="1219"/>
      <c r="CA75" s="1219"/>
      <c r="CB75" s="1219"/>
      <c r="CC75" s="1219"/>
      <c r="CD75" s="1219"/>
      <c r="CE75" s="1219"/>
      <c r="CF75" s="1219">
        <v>5.3</v>
      </c>
      <c r="CG75" s="1219"/>
      <c r="CH75" s="1219"/>
      <c r="CI75" s="1219"/>
      <c r="CJ75" s="1219"/>
      <c r="CK75" s="1219"/>
      <c r="CL75" s="1219"/>
      <c r="CM75" s="1219"/>
      <c r="CN75" s="1219">
        <v>5.4</v>
      </c>
      <c r="CO75" s="1219"/>
      <c r="CP75" s="1219"/>
      <c r="CQ75" s="1219"/>
      <c r="CR75" s="1219"/>
      <c r="CS75" s="1219"/>
      <c r="CT75" s="1219"/>
      <c r="CU75" s="1219"/>
      <c r="CV75" s="1219">
        <v>5.8</v>
      </c>
      <c r="CW75" s="1219"/>
      <c r="CX75" s="1219"/>
      <c r="CY75" s="1219"/>
      <c r="CZ75" s="1219"/>
      <c r="DA75" s="1219"/>
      <c r="DB75" s="1219"/>
      <c r="DC75" s="1219"/>
    </row>
    <row r="76" spans="2:107" ht="13.2" x14ac:dyDescent="0.2">
      <c r="B76" s="256"/>
      <c r="G76" s="1227"/>
      <c r="H76" s="1227"/>
      <c r="I76" s="1225"/>
      <c r="J76" s="1225"/>
      <c r="K76" s="1226"/>
      <c r="L76" s="1226"/>
      <c r="M76" s="1226"/>
      <c r="N76" s="1226"/>
      <c r="AM76" s="356"/>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19"/>
      <c r="BQ76" s="1219"/>
      <c r="BR76" s="1219"/>
      <c r="BS76" s="1219"/>
      <c r="BT76" s="1219"/>
      <c r="BU76" s="1219"/>
      <c r="BV76" s="1219"/>
      <c r="BW76" s="1219"/>
      <c r="BX76" s="1219"/>
      <c r="BY76" s="1219"/>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19"/>
      <c r="DA76" s="1219"/>
      <c r="DB76" s="1219"/>
      <c r="DC76" s="1219"/>
    </row>
    <row r="77" spans="2:107" ht="13.2" x14ac:dyDescent="0.2">
      <c r="B77" s="256"/>
      <c r="G77" s="1225"/>
      <c r="H77" s="1225"/>
      <c r="I77" s="1225"/>
      <c r="J77" s="1225"/>
      <c r="K77" s="1223"/>
      <c r="L77" s="1223"/>
      <c r="M77" s="1223"/>
      <c r="N77" s="1223"/>
      <c r="AN77" s="1224" t="s">
        <v>609</v>
      </c>
      <c r="AO77" s="1224"/>
      <c r="AP77" s="1224"/>
      <c r="AQ77" s="1224"/>
      <c r="AR77" s="1224"/>
      <c r="AS77" s="1224"/>
      <c r="AT77" s="1224"/>
      <c r="AU77" s="1224"/>
      <c r="AV77" s="1224"/>
      <c r="AW77" s="1224"/>
      <c r="AX77" s="1224"/>
      <c r="AY77" s="1224"/>
      <c r="AZ77" s="1224"/>
      <c r="BA77" s="1224"/>
      <c r="BB77" s="1222" t="s">
        <v>607</v>
      </c>
      <c r="BC77" s="1222"/>
      <c r="BD77" s="1222"/>
      <c r="BE77" s="1222"/>
      <c r="BF77" s="1222"/>
      <c r="BG77" s="1222"/>
      <c r="BH77" s="1222"/>
      <c r="BI77" s="1222"/>
      <c r="BJ77" s="1222"/>
      <c r="BK77" s="1222"/>
      <c r="BL77" s="1222"/>
      <c r="BM77" s="1222"/>
      <c r="BN77" s="1222"/>
      <c r="BO77" s="1222"/>
      <c r="BP77" s="1219">
        <v>40.799999999999997</v>
      </c>
      <c r="BQ77" s="1219"/>
      <c r="BR77" s="1219"/>
      <c r="BS77" s="1219"/>
      <c r="BT77" s="1219"/>
      <c r="BU77" s="1219"/>
      <c r="BV77" s="1219"/>
      <c r="BW77" s="1219"/>
      <c r="BX77" s="1219">
        <v>38.5</v>
      </c>
      <c r="BY77" s="1219"/>
      <c r="BZ77" s="1219"/>
      <c r="CA77" s="1219"/>
      <c r="CB77" s="1219"/>
      <c r="CC77" s="1219"/>
      <c r="CD77" s="1219"/>
      <c r="CE77" s="1219"/>
      <c r="CF77" s="1219">
        <v>35.5</v>
      </c>
      <c r="CG77" s="1219"/>
      <c r="CH77" s="1219"/>
      <c r="CI77" s="1219"/>
      <c r="CJ77" s="1219"/>
      <c r="CK77" s="1219"/>
      <c r="CL77" s="1219"/>
      <c r="CM77" s="1219"/>
      <c r="CN77" s="1219">
        <v>23.5</v>
      </c>
      <c r="CO77" s="1219"/>
      <c r="CP77" s="1219"/>
      <c r="CQ77" s="1219"/>
      <c r="CR77" s="1219"/>
      <c r="CS77" s="1219"/>
      <c r="CT77" s="1219"/>
      <c r="CU77" s="1219"/>
      <c r="CV77" s="1219">
        <v>8.5</v>
      </c>
      <c r="CW77" s="1219"/>
      <c r="CX77" s="1219"/>
      <c r="CY77" s="1219"/>
      <c r="CZ77" s="1219"/>
      <c r="DA77" s="1219"/>
      <c r="DB77" s="1219"/>
      <c r="DC77" s="1219"/>
    </row>
    <row r="78" spans="2:107" ht="13.2" x14ac:dyDescent="0.2">
      <c r="B78" s="256"/>
      <c r="G78" s="1225"/>
      <c r="H78" s="1225"/>
      <c r="I78" s="1225"/>
      <c r="J78" s="1225"/>
      <c r="K78" s="1223"/>
      <c r="L78" s="1223"/>
      <c r="M78" s="1223"/>
      <c r="N78" s="1223"/>
      <c r="AN78" s="1224"/>
      <c r="AO78" s="1224"/>
      <c r="AP78" s="1224"/>
      <c r="AQ78" s="1224"/>
      <c r="AR78" s="1224"/>
      <c r="AS78" s="1224"/>
      <c r="AT78" s="1224"/>
      <c r="AU78" s="1224"/>
      <c r="AV78" s="1224"/>
      <c r="AW78" s="1224"/>
      <c r="AX78" s="1224"/>
      <c r="AY78" s="1224"/>
      <c r="AZ78" s="1224"/>
      <c r="BA78" s="1224"/>
      <c r="BB78" s="1222"/>
      <c r="BC78" s="1222"/>
      <c r="BD78" s="1222"/>
      <c r="BE78" s="1222"/>
      <c r="BF78" s="1222"/>
      <c r="BG78" s="1222"/>
      <c r="BH78" s="1222"/>
      <c r="BI78" s="1222"/>
      <c r="BJ78" s="1222"/>
      <c r="BK78" s="1222"/>
      <c r="BL78" s="1222"/>
      <c r="BM78" s="1222"/>
      <c r="BN78" s="1222"/>
      <c r="BO78" s="1222"/>
      <c r="BP78" s="1219"/>
      <c r="BQ78" s="1219"/>
      <c r="BR78" s="1219"/>
      <c r="BS78" s="1219"/>
      <c r="BT78" s="1219"/>
      <c r="BU78" s="1219"/>
      <c r="BV78" s="1219"/>
      <c r="BW78" s="1219"/>
      <c r="BX78" s="1219"/>
      <c r="BY78" s="1219"/>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19"/>
      <c r="DA78" s="1219"/>
      <c r="DB78" s="1219"/>
      <c r="DC78" s="1219"/>
    </row>
    <row r="79" spans="2:107" ht="13.2" x14ac:dyDescent="0.2">
      <c r="B79" s="256"/>
      <c r="G79" s="1225"/>
      <c r="H79" s="1225"/>
      <c r="I79" s="1220"/>
      <c r="J79" s="1220"/>
      <c r="K79" s="1221"/>
      <c r="L79" s="1221"/>
      <c r="M79" s="1221"/>
      <c r="N79" s="1221"/>
      <c r="AN79" s="1224"/>
      <c r="AO79" s="1224"/>
      <c r="AP79" s="1224"/>
      <c r="AQ79" s="1224"/>
      <c r="AR79" s="1224"/>
      <c r="AS79" s="1224"/>
      <c r="AT79" s="1224"/>
      <c r="AU79" s="1224"/>
      <c r="AV79" s="1224"/>
      <c r="AW79" s="1224"/>
      <c r="AX79" s="1224"/>
      <c r="AY79" s="1224"/>
      <c r="AZ79" s="1224"/>
      <c r="BA79" s="1224"/>
      <c r="BB79" s="1222" t="s">
        <v>612</v>
      </c>
      <c r="BC79" s="1222"/>
      <c r="BD79" s="1222"/>
      <c r="BE79" s="1222"/>
      <c r="BF79" s="1222"/>
      <c r="BG79" s="1222"/>
      <c r="BH79" s="1222"/>
      <c r="BI79" s="1222"/>
      <c r="BJ79" s="1222"/>
      <c r="BK79" s="1222"/>
      <c r="BL79" s="1222"/>
      <c r="BM79" s="1222"/>
      <c r="BN79" s="1222"/>
      <c r="BO79" s="1222"/>
      <c r="BP79" s="1219">
        <v>8.9</v>
      </c>
      <c r="BQ79" s="1219"/>
      <c r="BR79" s="1219"/>
      <c r="BS79" s="1219"/>
      <c r="BT79" s="1219"/>
      <c r="BU79" s="1219"/>
      <c r="BV79" s="1219"/>
      <c r="BW79" s="1219"/>
      <c r="BX79" s="1219">
        <v>8.9</v>
      </c>
      <c r="BY79" s="1219"/>
      <c r="BZ79" s="1219"/>
      <c r="CA79" s="1219"/>
      <c r="CB79" s="1219"/>
      <c r="CC79" s="1219"/>
      <c r="CD79" s="1219"/>
      <c r="CE79" s="1219"/>
      <c r="CF79" s="1219">
        <v>8.8000000000000007</v>
      </c>
      <c r="CG79" s="1219"/>
      <c r="CH79" s="1219"/>
      <c r="CI79" s="1219"/>
      <c r="CJ79" s="1219"/>
      <c r="CK79" s="1219"/>
      <c r="CL79" s="1219"/>
      <c r="CM79" s="1219"/>
      <c r="CN79" s="1219">
        <v>8.6</v>
      </c>
      <c r="CO79" s="1219"/>
      <c r="CP79" s="1219"/>
      <c r="CQ79" s="1219"/>
      <c r="CR79" s="1219"/>
      <c r="CS79" s="1219"/>
      <c r="CT79" s="1219"/>
      <c r="CU79" s="1219"/>
      <c r="CV79" s="1219">
        <v>8.1999999999999993</v>
      </c>
      <c r="CW79" s="1219"/>
      <c r="CX79" s="1219"/>
      <c r="CY79" s="1219"/>
      <c r="CZ79" s="1219"/>
      <c r="DA79" s="1219"/>
      <c r="DB79" s="1219"/>
      <c r="DC79" s="1219"/>
    </row>
    <row r="80" spans="2:107" ht="13.2" x14ac:dyDescent="0.2">
      <c r="B80" s="256"/>
      <c r="G80" s="1225"/>
      <c r="H80" s="1225"/>
      <c r="I80" s="1220"/>
      <c r="J80" s="1220"/>
      <c r="K80" s="1221"/>
      <c r="L80" s="1221"/>
      <c r="M80" s="1221"/>
      <c r="N80" s="1221"/>
      <c r="AN80" s="1224"/>
      <c r="AO80" s="1224"/>
      <c r="AP80" s="1224"/>
      <c r="AQ80" s="1224"/>
      <c r="AR80" s="1224"/>
      <c r="AS80" s="1224"/>
      <c r="AT80" s="1224"/>
      <c r="AU80" s="1224"/>
      <c r="AV80" s="1224"/>
      <c r="AW80" s="1224"/>
      <c r="AX80" s="1224"/>
      <c r="AY80" s="1224"/>
      <c r="AZ80" s="1224"/>
      <c r="BA80" s="1224"/>
      <c r="BB80" s="1222"/>
      <c r="BC80" s="1222"/>
      <c r="BD80" s="1222"/>
      <c r="BE80" s="1222"/>
      <c r="BF80" s="1222"/>
      <c r="BG80" s="1222"/>
      <c r="BH80" s="1222"/>
      <c r="BI80" s="1222"/>
      <c r="BJ80" s="1222"/>
      <c r="BK80" s="1222"/>
      <c r="BL80" s="1222"/>
      <c r="BM80" s="1222"/>
      <c r="BN80" s="1222"/>
      <c r="BO80" s="1222"/>
      <c r="BP80" s="1219"/>
      <c r="BQ80" s="1219"/>
      <c r="BR80" s="1219"/>
      <c r="BS80" s="1219"/>
      <c r="BT80" s="1219"/>
      <c r="BU80" s="1219"/>
      <c r="BV80" s="1219"/>
      <c r="BW80" s="1219"/>
      <c r="BX80" s="1219"/>
      <c r="BY80" s="1219"/>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19"/>
      <c r="DA80" s="1219"/>
      <c r="DB80" s="1219"/>
      <c r="DC80" s="1219"/>
    </row>
    <row r="81" spans="2:109" ht="13.2" x14ac:dyDescent="0.2">
      <c r="B81" s="256"/>
    </row>
    <row r="82" spans="2:109" ht="16.2" x14ac:dyDescent="0.2">
      <c r="B82" s="256"/>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2" x14ac:dyDescent="0.2">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ht="13.2" x14ac:dyDescent="0.2">
      <c r="DD84" s="252"/>
      <c r="DE84" s="252"/>
    </row>
    <row r="85" spans="2:109" ht="13.2" x14ac:dyDescent="0.2">
      <c r="DD85" s="252"/>
      <c r="DE85" s="252"/>
    </row>
  </sheetData>
  <sheetProtection algorithmName="SHA-512" hashValue="QcVypeXdRZFI5Lhnfo6yxs9uNIHQv8BnoPXLQuVPtJCya+bW9uC+eMxZpK+hxPwsAqy4FdWpITp+aPwvmri9pA==" saltValue="HD7YVUuu8SZzTsTOdt+jR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CW10" sqref="CW10"/>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1:34"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ht="13.2" x14ac:dyDescent="0.2">
      <c r="S2" s="250"/>
      <c r="AH2" s="250"/>
    </row>
    <row r="3" spans="1: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ht="13.2" x14ac:dyDescent="0.2"/>
    <row r="5" spans="1:34" ht="13.2" x14ac:dyDescent="0.2"/>
    <row r="6" spans="1:34" ht="13.2" x14ac:dyDescent="0.2"/>
    <row r="7" spans="1:34" ht="13.2" x14ac:dyDescent="0.2"/>
    <row r="8" spans="1:34" ht="13.2" x14ac:dyDescent="0.2"/>
    <row r="9" spans="1:34" ht="13.2" x14ac:dyDescent="0.2">
      <c r="AH9" s="25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498</v>
      </c>
    </row>
  </sheetData>
  <sheetProtection algorithmName="SHA-512" hashValue="58vAI0eMHdK1zoPjNgYwUJAP4ahxpv9fjHmA/4utAopwrBggnwprsMHTki6tXpe/UlvcepovxrmJscWWSp/aqw==" saltValue="WXaHSJGDKyVlxOCnuIYtb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CW10" sqref="CW10"/>
    </sheetView>
  </sheetViews>
  <sheetFormatPr defaultColWidth="0" defaultRowHeight="13.5" customHeight="1" zeroHeight="1" x14ac:dyDescent="0.2"/>
  <cols>
    <col min="1" max="34" width="2.44140625" style="251" customWidth="1"/>
    <col min="35" max="122" width="2.44140625" style="250" customWidth="1"/>
    <col min="123" max="16384" width="2.44140625" style="250" hidden="1"/>
  </cols>
  <sheetData>
    <row r="1" spans="2:34"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ht="13.2" x14ac:dyDescent="0.2">
      <c r="S2" s="250"/>
      <c r="AH2" s="250"/>
    </row>
    <row r="3" spans="2:34"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ht="13.2" x14ac:dyDescent="0.2"/>
    <row r="5" spans="2:34" ht="13.2" x14ac:dyDescent="0.2"/>
    <row r="6" spans="2:34" ht="13.2" x14ac:dyDescent="0.2"/>
    <row r="7" spans="2:34" ht="13.2" x14ac:dyDescent="0.2"/>
    <row r="8" spans="2:34" ht="13.2" x14ac:dyDescent="0.2"/>
    <row r="9" spans="2:34" ht="13.2" x14ac:dyDescent="0.2">
      <c r="AH9" s="25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0"/>
    </row>
    <row r="18" spans="12:34" ht="13.2" x14ac:dyDescent="0.2"/>
    <row r="19" spans="12:34" ht="13.2" x14ac:dyDescent="0.2"/>
    <row r="20" spans="12:34" ht="13.2" x14ac:dyDescent="0.2">
      <c r="AH20" s="250"/>
    </row>
    <row r="21" spans="12:34" ht="13.2" x14ac:dyDescent="0.2">
      <c r="AH21" s="250"/>
    </row>
    <row r="22" spans="12:34" ht="13.2" x14ac:dyDescent="0.2"/>
    <row r="23" spans="12:34" ht="13.2" x14ac:dyDescent="0.2"/>
    <row r="24" spans="12:34" ht="13.2" x14ac:dyDescent="0.2">
      <c r="Q24" s="250"/>
    </row>
    <row r="25" spans="12:34" ht="13.2" x14ac:dyDescent="0.2"/>
    <row r="26" spans="12:34" ht="13.2" x14ac:dyDescent="0.2"/>
    <row r="27" spans="12:34" ht="13.2" x14ac:dyDescent="0.2"/>
    <row r="28" spans="12:34" ht="13.2" x14ac:dyDescent="0.2">
      <c r="O28" s="250"/>
      <c r="T28" s="250"/>
      <c r="AH28" s="250"/>
    </row>
    <row r="29" spans="12:34" ht="13.2" x14ac:dyDescent="0.2"/>
    <row r="30" spans="12:34" ht="13.2" x14ac:dyDescent="0.2"/>
    <row r="31" spans="12:34" ht="13.2" x14ac:dyDescent="0.2">
      <c r="Q31" s="250"/>
    </row>
    <row r="32" spans="12:34" ht="13.2" x14ac:dyDescent="0.2">
      <c r="L32" s="250"/>
    </row>
    <row r="33" spans="2:34" ht="13.2" x14ac:dyDescent="0.2">
      <c r="C33" s="250"/>
      <c r="E33" s="250"/>
      <c r="G33" s="250"/>
      <c r="I33" s="250"/>
      <c r="X33" s="250"/>
    </row>
    <row r="34" spans="2:34" ht="13.2" x14ac:dyDescent="0.2">
      <c r="B34" s="250"/>
      <c r="P34" s="250"/>
      <c r="R34" s="250"/>
      <c r="T34" s="250"/>
    </row>
    <row r="35" spans="2:34" ht="13.2" x14ac:dyDescent="0.2">
      <c r="D35" s="250"/>
      <c r="W35" s="250"/>
      <c r="AC35" s="250"/>
      <c r="AD35" s="250"/>
      <c r="AE35" s="250"/>
      <c r="AF35" s="250"/>
      <c r="AG35" s="250"/>
      <c r="AH35" s="250"/>
    </row>
    <row r="36" spans="2:34" ht="13.2" x14ac:dyDescent="0.2">
      <c r="H36" s="250"/>
      <c r="J36" s="250"/>
      <c r="K36" s="250"/>
      <c r="M36" s="250"/>
      <c r="Y36" s="250"/>
      <c r="Z36" s="250"/>
      <c r="AA36" s="250"/>
      <c r="AB36" s="250"/>
      <c r="AC36" s="250"/>
      <c r="AD36" s="250"/>
      <c r="AE36" s="250"/>
      <c r="AF36" s="250"/>
      <c r="AG36" s="250"/>
      <c r="AH36" s="250"/>
    </row>
    <row r="37" spans="2:34" ht="13.2" x14ac:dyDescent="0.2">
      <c r="AH37" s="250"/>
    </row>
    <row r="38" spans="2:34" ht="13.2" x14ac:dyDescent="0.2">
      <c r="AG38" s="250"/>
      <c r="AH38" s="250"/>
    </row>
    <row r="39" spans="2:34" ht="13.2" x14ac:dyDescent="0.2"/>
    <row r="40" spans="2:34" ht="13.2" x14ac:dyDescent="0.2">
      <c r="X40" s="250"/>
    </row>
    <row r="41" spans="2:34" ht="13.2" x14ac:dyDescent="0.2">
      <c r="R41" s="250"/>
    </row>
    <row r="42" spans="2:34" ht="13.2" x14ac:dyDescent="0.2">
      <c r="W42" s="250"/>
    </row>
    <row r="43" spans="2:34" ht="13.2" x14ac:dyDescent="0.2">
      <c r="Y43" s="250"/>
      <c r="Z43" s="250"/>
      <c r="AA43" s="250"/>
      <c r="AB43" s="250"/>
      <c r="AC43" s="250"/>
      <c r="AD43" s="250"/>
      <c r="AE43" s="250"/>
      <c r="AF43" s="250"/>
      <c r="AG43" s="250"/>
      <c r="AH43" s="250"/>
    </row>
    <row r="44" spans="2:34" ht="13.2" x14ac:dyDescent="0.2">
      <c r="AH44" s="250"/>
    </row>
    <row r="45" spans="2:34" ht="13.2" x14ac:dyDescent="0.2">
      <c r="X45" s="250"/>
    </row>
    <row r="46" spans="2:34" ht="13.2" x14ac:dyDescent="0.2"/>
    <row r="47" spans="2:34" ht="13.2" x14ac:dyDescent="0.2"/>
    <row r="48" spans="2:34" ht="13.2" x14ac:dyDescent="0.2">
      <c r="W48" s="250"/>
      <c r="Y48" s="250"/>
      <c r="Z48" s="250"/>
      <c r="AA48" s="250"/>
      <c r="AB48" s="250"/>
      <c r="AC48" s="250"/>
      <c r="AD48" s="250"/>
      <c r="AE48" s="250"/>
      <c r="AF48" s="250"/>
      <c r="AG48" s="250"/>
      <c r="AH48" s="250"/>
    </row>
    <row r="49" spans="28:34" ht="13.2" x14ac:dyDescent="0.2"/>
    <row r="50" spans="28:34" ht="13.2" x14ac:dyDescent="0.2">
      <c r="AE50" s="250"/>
      <c r="AF50" s="250"/>
      <c r="AG50" s="250"/>
      <c r="AH50" s="250"/>
    </row>
    <row r="51" spans="28:34" ht="13.2" x14ac:dyDescent="0.2">
      <c r="AC51" s="250"/>
      <c r="AD51" s="250"/>
      <c r="AE51" s="250"/>
      <c r="AF51" s="250"/>
      <c r="AG51" s="250"/>
      <c r="AH51" s="250"/>
    </row>
    <row r="52" spans="28:34" ht="13.2" x14ac:dyDescent="0.2"/>
    <row r="53" spans="28:34" ht="13.2" x14ac:dyDescent="0.2">
      <c r="AF53" s="250"/>
      <c r="AG53" s="250"/>
      <c r="AH53" s="250"/>
    </row>
    <row r="54" spans="28:34" ht="13.2" x14ac:dyDescent="0.2">
      <c r="AH54" s="250"/>
    </row>
    <row r="55" spans="28:34" ht="13.2" x14ac:dyDescent="0.2"/>
    <row r="56" spans="28:34" ht="13.2" x14ac:dyDescent="0.2">
      <c r="AB56" s="250"/>
      <c r="AC56" s="250"/>
      <c r="AD56" s="250"/>
      <c r="AE56" s="250"/>
      <c r="AF56" s="250"/>
      <c r="AG56" s="250"/>
      <c r="AH56" s="250"/>
    </row>
    <row r="57" spans="28:34" ht="13.2" x14ac:dyDescent="0.2">
      <c r="AH57" s="250"/>
    </row>
    <row r="58" spans="28:34" ht="13.2" x14ac:dyDescent="0.2">
      <c r="AH58" s="250"/>
    </row>
    <row r="59" spans="28:34" ht="13.2" x14ac:dyDescent="0.2">
      <c r="AG59" s="250"/>
      <c r="AH59" s="250"/>
    </row>
    <row r="60" spans="28:34" ht="13.2" x14ac:dyDescent="0.2"/>
    <row r="61" spans="28:34" ht="13.2" x14ac:dyDescent="0.2"/>
    <row r="62" spans="28:34" ht="13.2" x14ac:dyDescent="0.2"/>
    <row r="63" spans="28:34" ht="13.2" x14ac:dyDescent="0.2">
      <c r="AH63" s="250"/>
    </row>
    <row r="64" spans="28:34" ht="13.2" x14ac:dyDescent="0.2">
      <c r="AG64" s="250"/>
      <c r="AH64" s="250"/>
    </row>
    <row r="65" spans="28:34" ht="13.2" x14ac:dyDescent="0.2"/>
    <row r="66" spans="28:34" ht="13.2" x14ac:dyDescent="0.2"/>
    <row r="67" spans="28:34" ht="13.2" x14ac:dyDescent="0.2"/>
    <row r="68" spans="28:34" ht="13.2" x14ac:dyDescent="0.2">
      <c r="AB68" s="250"/>
      <c r="AC68" s="250"/>
      <c r="AD68" s="250"/>
      <c r="AE68" s="250"/>
      <c r="AF68" s="250"/>
      <c r="AG68" s="250"/>
      <c r="AH68" s="250"/>
    </row>
    <row r="69" spans="28:34" ht="13.2" x14ac:dyDescent="0.2">
      <c r="AF69" s="250"/>
      <c r="AG69" s="250"/>
      <c r="AH69" s="250"/>
    </row>
    <row r="70" spans="28:34" ht="13.2" x14ac:dyDescent="0.2"/>
    <row r="71" spans="28:34" ht="13.2" x14ac:dyDescent="0.2"/>
    <row r="72" spans="28:34" ht="13.2" x14ac:dyDescent="0.2"/>
    <row r="73" spans="28:34" ht="13.2" x14ac:dyDescent="0.2"/>
    <row r="74" spans="28:34" ht="13.2" x14ac:dyDescent="0.2"/>
    <row r="75" spans="28:34" ht="13.2" x14ac:dyDescent="0.2">
      <c r="AH75" s="250"/>
    </row>
    <row r="76" spans="28:34" ht="13.2" x14ac:dyDescent="0.2">
      <c r="AF76" s="250"/>
      <c r="AG76" s="250"/>
      <c r="AH76" s="250"/>
    </row>
    <row r="77" spans="28:34" ht="13.2" x14ac:dyDescent="0.2">
      <c r="AG77" s="250"/>
      <c r="AH77" s="250"/>
    </row>
    <row r="78" spans="28:34" ht="13.2" x14ac:dyDescent="0.2"/>
    <row r="79" spans="28:34" ht="13.2" x14ac:dyDescent="0.2"/>
    <row r="80" spans="28:34" ht="13.2" x14ac:dyDescent="0.2"/>
    <row r="81" spans="25:34" ht="13.2" x14ac:dyDescent="0.2"/>
    <row r="82" spans="25:34" ht="13.2" x14ac:dyDescent="0.2">
      <c r="Y82" s="250"/>
    </row>
    <row r="83" spans="25:34" ht="13.2" x14ac:dyDescent="0.2">
      <c r="Y83" s="250"/>
      <c r="Z83" s="250"/>
      <c r="AA83" s="250"/>
      <c r="AB83" s="250"/>
      <c r="AC83" s="250"/>
      <c r="AD83" s="250"/>
      <c r="AE83" s="250"/>
      <c r="AF83" s="250"/>
      <c r="AG83" s="250"/>
      <c r="AH83" s="250"/>
    </row>
    <row r="84" spans="25:34" ht="13.2" x14ac:dyDescent="0.2"/>
    <row r="85" spans="25:34" ht="13.2" x14ac:dyDescent="0.2"/>
    <row r="86" spans="25:34" ht="13.2" x14ac:dyDescent="0.2"/>
    <row r="87" spans="25:34" ht="13.2" x14ac:dyDescent="0.2"/>
    <row r="88" spans="25:34" ht="13.2" x14ac:dyDescent="0.2">
      <c r="AH88" s="25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0"/>
      <c r="AG94" s="250"/>
      <c r="AH94" s="250"/>
    </row>
    <row r="95" spans="25:34" ht="13.5" customHeight="1" x14ac:dyDescent="0.2">
      <c r="AH95" s="25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0"/>
    </row>
    <row r="102" spans="33:34" ht="13.5" customHeight="1" x14ac:dyDescent="0.2"/>
    <row r="103" spans="33:34" ht="13.5" customHeight="1" x14ac:dyDescent="0.2"/>
    <row r="104" spans="33:34" ht="13.5" customHeight="1" x14ac:dyDescent="0.2">
      <c r="AG104" s="250"/>
      <c r="AH104" s="25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0"/>
    </row>
    <row r="117" spans="34:122" ht="13.5" customHeight="1" x14ac:dyDescent="0.2"/>
    <row r="118" spans="34:122" ht="13.5" customHeight="1" x14ac:dyDescent="0.2"/>
    <row r="119" spans="34:122" ht="13.5" customHeight="1" x14ac:dyDescent="0.2"/>
    <row r="120" spans="34:122" ht="13.5" customHeight="1" x14ac:dyDescent="0.2">
      <c r="AH120" s="250"/>
    </row>
    <row r="121" spans="34:122" ht="13.5" customHeight="1" x14ac:dyDescent="0.2">
      <c r="AH121" s="250"/>
    </row>
    <row r="122" spans="34:122" ht="13.5" customHeight="1" x14ac:dyDescent="0.2"/>
    <row r="123" spans="34:122" ht="13.5" customHeight="1" x14ac:dyDescent="0.2"/>
    <row r="124" spans="34:122" ht="13.5" customHeight="1" x14ac:dyDescent="0.2"/>
    <row r="125" spans="34:122" ht="13.5" customHeight="1" x14ac:dyDescent="0.2">
      <c r="DR125" s="250" t="s">
        <v>498</v>
      </c>
    </row>
  </sheetData>
  <sheetProtection algorithmName="SHA-512" hashValue="7oLH1ArwsTLGiIFPM0HKSOJvQN8hqisLccBwjZ9LPnj4DDYcQAxYnl86d4iwUHi7okrvldDGyKtgamRnKCuCsw==" saltValue="u+Hpzz/O9UoBHOQV952mw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51</v>
      </c>
      <c r="E2" s="144"/>
      <c r="F2" s="145" t="s">
        <v>548</v>
      </c>
      <c r="G2" s="146"/>
      <c r="H2" s="147"/>
    </row>
    <row r="3" spans="1:8" x14ac:dyDescent="0.2">
      <c r="A3" s="143" t="s">
        <v>541</v>
      </c>
      <c r="B3" s="148"/>
      <c r="C3" s="149"/>
      <c r="D3" s="150">
        <v>189589</v>
      </c>
      <c r="E3" s="151"/>
      <c r="F3" s="152">
        <v>98899</v>
      </c>
      <c r="G3" s="153"/>
      <c r="H3" s="154"/>
    </row>
    <row r="4" spans="1:8" x14ac:dyDescent="0.2">
      <c r="A4" s="155"/>
      <c r="B4" s="156"/>
      <c r="C4" s="157"/>
      <c r="D4" s="158">
        <v>139643</v>
      </c>
      <c r="E4" s="159"/>
      <c r="F4" s="160">
        <v>43734</v>
      </c>
      <c r="G4" s="161"/>
      <c r="H4" s="162"/>
    </row>
    <row r="5" spans="1:8" x14ac:dyDescent="0.2">
      <c r="A5" s="143" t="s">
        <v>543</v>
      </c>
      <c r="B5" s="148"/>
      <c r="C5" s="149"/>
      <c r="D5" s="150">
        <v>177309</v>
      </c>
      <c r="E5" s="151"/>
      <c r="F5" s="152">
        <v>96462</v>
      </c>
      <c r="G5" s="153"/>
      <c r="H5" s="154"/>
    </row>
    <row r="6" spans="1:8" x14ac:dyDescent="0.2">
      <c r="A6" s="155"/>
      <c r="B6" s="156"/>
      <c r="C6" s="157"/>
      <c r="D6" s="158">
        <v>135271</v>
      </c>
      <c r="E6" s="159"/>
      <c r="F6" s="160">
        <v>39886</v>
      </c>
      <c r="G6" s="161"/>
      <c r="H6" s="162"/>
    </row>
    <row r="7" spans="1:8" x14ac:dyDescent="0.2">
      <c r="A7" s="143" t="s">
        <v>544</v>
      </c>
      <c r="B7" s="148"/>
      <c r="C7" s="149"/>
      <c r="D7" s="150">
        <v>133649</v>
      </c>
      <c r="E7" s="151"/>
      <c r="F7" s="152">
        <v>83103</v>
      </c>
      <c r="G7" s="153"/>
      <c r="H7" s="154"/>
    </row>
    <row r="8" spans="1:8" x14ac:dyDescent="0.2">
      <c r="A8" s="155"/>
      <c r="B8" s="156"/>
      <c r="C8" s="157"/>
      <c r="D8" s="158">
        <v>69108</v>
      </c>
      <c r="E8" s="159"/>
      <c r="F8" s="160">
        <v>41378</v>
      </c>
      <c r="G8" s="161"/>
      <c r="H8" s="162"/>
    </row>
    <row r="9" spans="1:8" x14ac:dyDescent="0.2">
      <c r="A9" s="143" t="s">
        <v>545</v>
      </c>
      <c r="B9" s="148"/>
      <c r="C9" s="149"/>
      <c r="D9" s="150">
        <v>205119</v>
      </c>
      <c r="E9" s="151"/>
      <c r="F9" s="152">
        <v>94796</v>
      </c>
      <c r="G9" s="153"/>
      <c r="H9" s="154"/>
    </row>
    <row r="10" spans="1:8" x14ac:dyDescent="0.2">
      <c r="A10" s="155"/>
      <c r="B10" s="156"/>
      <c r="C10" s="157"/>
      <c r="D10" s="158">
        <v>123588</v>
      </c>
      <c r="E10" s="159"/>
      <c r="F10" s="160">
        <v>55781</v>
      </c>
      <c r="G10" s="161"/>
      <c r="H10" s="162"/>
    </row>
    <row r="11" spans="1:8" x14ac:dyDescent="0.2">
      <c r="A11" s="143" t="s">
        <v>546</v>
      </c>
      <c r="B11" s="148"/>
      <c r="C11" s="149"/>
      <c r="D11" s="150">
        <v>147049</v>
      </c>
      <c r="E11" s="151"/>
      <c r="F11" s="152">
        <v>85942</v>
      </c>
      <c r="G11" s="153"/>
      <c r="H11" s="154"/>
    </row>
    <row r="12" spans="1:8" x14ac:dyDescent="0.2">
      <c r="A12" s="155"/>
      <c r="B12" s="156"/>
      <c r="C12" s="163"/>
      <c r="D12" s="158">
        <v>81095</v>
      </c>
      <c r="E12" s="159"/>
      <c r="F12" s="160">
        <v>48630</v>
      </c>
      <c r="G12" s="161"/>
      <c r="H12" s="162"/>
    </row>
    <row r="13" spans="1:8" x14ac:dyDescent="0.2">
      <c r="A13" s="143"/>
      <c r="B13" s="148"/>
      <c r="C13" s="149"/>
      <c r="D13" s="150">
        <v>170543</v>
      </c>
      <c r="E13" s="151"/>
      <c r="F13" s="152">
        <v>91840</v>
      </c>
      <c r="G13" s="164"/>
      <c r="H13" s="154"/>
    </row>
    <row r="14" spans="1:8" x14ac:dyDescent="0.2">
      <c r="A14" s="155"/>
      <c r="B14" s="156"/>
      <c r="C14" s="157"/>
      <c r="D14" s="158">
        <v>109741</v>
      </c>
      <c r="E14" s="159"/>
      <c r="F14" s="160">
        <v>45882</v>
      </c>
      <c r="G14" s="161"/>
      <c r="H14" s="162"/>
    </row>
    <row r="17" spans="1:11" x14ac:dyDescent="0.2">
      <c r="A17" s="139" t="s">
        <v>52</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53</v>
      </c>
      <c r="B19" s="165">
        <f>ROUND(VALUE(SUBSTITUTE(実質収支比率等に係る経年分析!F$48,"▲","-")),2)</f>
        <v>4.59</v>
      </c>
      <c r="C19" s="165">
        <f>ROUND(VALUE(SUBSTITUTE(実質収支比率等に係る経年分析!G$48,"▲","-")),2)</f>
        <v>4.9400000000000004</v>
      </c>
      <c r="D19" s="165">
        <f>ROUND(VALUE(SUBSTITUTE(実質収支比率等に係る経年分析!H$48,"▲","-")),2)</f>
        <v>5</v>
      </c>
      <c r="E19" s="165">
        <f>ROUND(VALUE(SUBSTITUTE(実質収支比率等に係る経年分析!I$48,"▲","-")),2)</f>
        <v>4.32</v>
      </c>
      <c r="F19" s="165">
        <f>ROUND(VALUE(SUBSTITUTE(実質収支比率等に係る経年分析!J$48,"▲","-")),2)</f>
        <v>4.71</v>
      </c>
    </row>
    <row r="20" spans="1:11" x14ac:dyDescent="0.2">
      <c r="A20" s="165" t="s">
        <v>54</v>
      </c>
      <c r="B20" s="165">
        <f>ROUND(VALUE(SUBSTITUTE(実質収支比率等に係る経年分析!F$47,"▲","-")),2)</f>
        <v>21.54</v>
      </c>
      <c r="C20" s="165">
        <f>ROUND(VALUE(SUBSTITUTE(実質収支比率等に係る経年分析!G$47,"▲","-")),2)</f>
        <v>20.21</v>
      </c>
      <c r="D20" s="165">
        <f>ROUND(VALUE(SUBSTITUTE(実質収支比率等に係る経年分析!H$47,"▲","-")),2)</f>
        <v>17.46</v>
      </c>
      <c r="E20" s="165">
        <f>ROUND(VALUE(SUBSTITUTE(実質収支比率等に係る経年分析!I$47,"▲","-")),2)</f>
        <v>19.37</v>
      </c>
      <c r="F20" s="165">
        <f>ROUND(VALUE(SUBSTITUTE(実質収支比率等に係る経年分析!J$47,"▲","-")),2)</f>
        <v>20.73</v>
      </c>
    </row>
    <row r="21" spans="1:11" x14ac:dyDescent="0.2">
      <c r="A21" s="165" t="s">
        <v>55</v>
      </c>
      <c r="B21" s="165">
        <f>IF(ISNUMBER(VALUE(SUBSTITUTE(実質収支比率等に係る経年分析!F$49,"▲","-"))),ROUND(VALUE(SUBSTITUTE(実質収支比率等に係る経年分析!F$49,"▲","-")),2),NA())</f>
        <v>-0.87</v>
      </c>
      <c r="C21" s="165">
        <f>IF(ISNUMBER(VALUE(SUBSTITUTE(実質収支比率等に係る経年分析!G$49,"▲","-"))),ROUND(VALUE(SUBSTITUTE(実質収支比率等に係る経年分析!G$49,"▲","-")),2),NA())</f>
        <v>-1.28</v>
      </c>
      <c r="D21" s="165">
        <f>IF(ISNUMBER(VALUE(SUBSTITUTE(実質収支比率等に係る経年分析!H$49,"▲","-"))),ROUND(VALUE(SUBSTITUTE(実質収支比率等に係る経年分析!H$49,"▲","-")),2),NA())</f>
        <v>-3.03</v>
      </c>
      <c r="E21" s="165">
        <f>IF(ISNUMBER(VALUE(SUBSTITUTE(実質収支比率等に係る経年分析!I$49,"▲","-"))),ROUND(VALUE(SUBSTITUTE(実質収支比率等に係る経年分析!I$49,"▲","-")),2),NA())</f>
        <v>1.53</v>
      </c>
      <c r="F21" s="165">
        <f>IF(ISNUMBER(VALUE(SUBSTITUTE(実質収支比率等に係る経年分析!J$49,"▲","-"))),ROUND(VALUE(SUBSTITUTE(実質収支比率等に係る経年分析!J$49,"▲","-")),2),NA())</f>
        <v>2.63</v>
      </c>
    </row>
    <row r="24" spans="1:11" x14ac:dyDescent="0.2">
      <c r="A24" s="139" t="s">
        <v>56</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57</v>
      </c>
      <c r="C26" s="166" t="s">
        <v>58</v>
      </c>
      <c r="D26" s="166" t="s">
        <v>57</v>
      </c>
      <c r="E26" s="166" t="s">
        <v>58</v>
      </c>
      <c r="F26" s="166" t="s">
        <v>57</v>
      </c>
      <c r="G26" s="166" t="s">
        <v>58</v>
      </c>
      <c r="H26" s="166" t="s">
        <v>57</v>
      </c>
      <c r="I26" s="166" t="s">
        <v>58</v>
      </c>
      <c r="J26" s="166" t="s">
        <v>57</v>
      </c>
      <c r="K26" s="166" t="s">
        <v>58</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0.61</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0.69</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0.8</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1.18</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2">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0.02</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0.02</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0.04</v>
      </c>
    </row>
    <row r="32" spans="1:11" x14ac:dyDescent="0.2">
      <c r="A32" s="166" t="str">
        <f>IF(連結実質赤字比率に係る赤字・黒字の構成分析!C$38="",NA(),連結実質赤字比率に係る赤字・黒字の構成分析!C$38)</f>
        <v>国民健康保険特別会計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0.09</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0.15</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1.07</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0.55000000000000004</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0.34</v>
      </c>
    </row>
    <row r="33" spans="1:16" x14ac:dyDescent="0.2">
      <c r="A33" s="166" t="str">
        <f>IF(連結実質赤字比率に係る赤字・黒字の構成分析!C$37="",NA(),連結実質赤字比率に係る赤字・黒字の構成分析!C$37)</f>
        <v>下水道事業会計</v>
      </c>
      <c r="B33" s="166" t="e">
        <f>IF(ROUND(VALUE(SUBSTITUTE(連結実質赤字比率に係る赤字・黒字の構成分析!F$37,"▲", "-")), 2) &lt; 0, ABS(ROUND(VALUE(SUBSTITUTE(連結実質赤字比率に係る赤字・黒字の構成分析!F$37,"▲", "-")), 2)), NA())</f>
        <v>#VALUE!</v>
      </c>
      <c r="C33" s="166" t="e">
        <f>IF(ROUND(VALUE(SUBSTITUTE(連結実質赤字比率に係る赤字・黒字の構成分析!F$37,"▲", "-")), 2) &gt;= 0, ABS(ROUND(VALUE(SUBSTITUTE(連結実質赤字比率に係る赤字・黒字の構成分析!F$37,"▲", "-")), 2)), NA())</f>
        <v>#VALUE!</v>
      </c>
      <c r="D33" s="166" t="e">
        <f>IF(ROUND(VALUE(SUBSTITUTE(連結実質赤字比率に係る赤字・黒字の構成分析!G$37,"▲", "-")), 2) &lt; 0, ABS(ROUND(VALUE(SUBSTITUTE(連結実質赤字比率に係る赤字・黒字の構成分析!G$37,"▲", "-")), 2)), NA())</f>
        <v>#VALUE!</v>
      </c>
      <c r="E33" s="166" t="e">
        <f>IF(ROUND(VALUE(SUBSTITUTE(連結実質赤字比率に係る赤字・黒字の構成分析!G$37,"▲", "-")), 2) &gt;= 0, ABS(ROUND(VALUE(SUBSTITUTE(連結実質赤字比率に係る赤字・黒字の構成分析!G$37,"▲", "-")), 2)), NA())</f>
        <v>#VALUE!</v>
      </c>
      <c r="F33" s="166" t="e">
        <f>IF(ROUND(VALUE(SUBSTITUTE(連結実質赤字比率に係る赤字・黒字の構成分析!H$37,"▲", "-")), 2) &lt; 0, ABS(ROUND(VALUE(SUBSTITUTE(連結実質赤字比率に係る赤字・黒字の構成分析!H$37,"▲", "-")), 2)), NA())</f>
        <v>#VALUE!</v>
      </c>
      <c r="G33" s="166" t="e">
        <f>IF(ROUND(VALUE(SUBSTITUTE(連結実質赤字比率に係る赤字・黒字の構成分析!H$37,"▲", "-")), 2) &gt;= 0, ABS(ROUND(VALUE(SUBSTITUTE(連結実質赤字比率に係る赤字・黒字の構成分析!H$37,"▲", "-")), 2)), NA())</f>
        <v>#VALUE!</v>
      </c>
      <c r="H33" s="166" t="e">
        <f>IF(ROUND(VALUE(SUBSTITUTE(連結実質赤字比率に係る赤字・黒字の構成分析!I$37,"▲", "-")), 2) &lt; 0, ABS(ROUND(VALUE(SUBSTITUTE(連結実質赤字比率に係る赤字・黒字の構成分析!I$37,"▲", "-")), 2)), NA())</f>
        <v>#VALUE!</v>
      </c>
      <c r="I33" s="166" t="e">
        <f>IF(ROUND(VALUE(SUBSTITUTE(連結実質赤字比率に係る赤字・黒字の構成分析!I$37,"▲", "-")), 2) &gt;= 0, ABS(ROUND(VALUE(SUBSTITUTE(連結実質赤字比率に係る赤字・黒字の構成分析!I$37,"▲", "-")), 2)), NA())</f>
        <v>#VALUE!</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1.06</v>
      </c>
    </row>
    <row r="34" spans="1:16" x14ac:dyDescent="0.2">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0.44</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0.43</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0.22</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0.4</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1.34</v>
      </c>
    </row>
    <row r="35" spans="1:16" x14ac:dyDescent="0.2">
      <c r="A35" s="166" t="str">
        <f>IF(連結実質赤字比率に係る赤字・黒字の構成分析!C$35="",NA(),連結実質赤字比率に係る赤字・黒字の構成分析!C$35)</f>
        <v>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3.37</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0.81</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0.78</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0.65</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3.52</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4.58</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4.9400000000000004</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4.99</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4.3099999999999996</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4.71</v>
      </c>
    </row>
    <row r="39" spans="1:16" x14ac:dyDescent="0.2">
      <c r="A39" s="139" t="s">
        <v>59</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2">
      <c r="A42" s="167" t="s">
        <v>62</v>
      </c>
      <c r="B42" s="167"/>
      <c r="C42" s="167"/>
      <c r="D42" s="167">
        <f>'実質公債費比率（分子）の構造'!K$52</f>
        <v>1587</v>
      </c>
      <c r="E42" s="167"/>
      <c r="F42" s="167"/>
      <c r="G42" s="167">
        <f>'実質公債費比率（分子）の構造'!L$52</f>
        <v>1625</v>
      </c>
      <c r="H42" s="167"/>
      <c r="I42" s="167"/>
      <c r="J42" s="167">
        <f>'実質公債費比率（分子）の構造'!M$52</f>
        <v>1582</v>
      </c>
      <c r="K42" s="167"/>
      <c r="L42" s="167"/>
      <c r="M42" s="167">
        <f>'実質公債費比率（分子）の構造'!N$52</f>
        <v>1519</v>
      </c>
      <c r="N42" s="167"/>
      <c r="O42" s="167"/>
      <c r="P42" s="167">
        <f>'実質公債費比率（分子）の構造'!O$52</f>
        <v>1495</v>
      </c>
    </row>
    <row r="43" spans="1:16" x14ac:dyDescent="0.2">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64</v>
      </c>
      <c r="B44" s="167">
        <f>'実質公債費比率（分子）の構造'!K$50</f>
        <v>6</v>
      </c>
      <c r="C44" s="167"/>
      <c r="D44" s="167"/>
      <c r="E44" s="167">
        <f>'実質公債費比率（分子）の構造'!L$50</f>
        <v>7</v>
      </c>
      <c r="F44" s="167"/>
      <c r="G44" s="167"/>
      <c r="H44" s="167">
        <f>'実質公債費比率（分子）の構造'!M$50</f>
        <v>7</v>
      </c>
      <c r="I44" s="167"/>
      <c r="J44" s="167"/>
      <c r="K44" s="167">
        <f>'実質公債費比率（分子）の構造'!N$50</f>
        <v>32</v>
      </c>
      <c r="L44" s="167"/>
      <c r="M44" s="167"/>
      <c r="N44" s="167">
        <f>'実質公債費比率（分子）の構造'!O$50</f>
        <v>30</v>
      </c>
      <c r="O44" s="167"/>
      <c r="P44" s="167"/>
    </row>
    <row r="45" spans="1:16" x14ac:dyDescent="0.2">
      <c r="A45" s="167" t="s">
        <v>65</v>
      </c>
      <c r="B45" s="167">
        <f>'実質公債費比率（分子）の構造'!K$49</f>
        <v>-5</v>
      </c>
      <c r="C45" s="167"/>
      <c r="D45" s="167"/>
      <c r="E45" s="167">
        <f>'実質公債費比率（分子）の構造'!L$49</f>
        <v>-5</v>
      </c>
      <c r="F45" s="167"/>
      <c r="G45" s="167"/>
      <c r="H45" s="167">
        <f>'実質公債費比率（分子）の構造'!M$49</f>
        <v>-5</v>
      </c>
      <c r="I45" s="167"/>
      <c r="J45" s="167"/>
      <c r="K45" s="167">
        <f>'実質公債費比率（分子）の構造'!N$49</f>
        <v>-3</v>
      </c>
      <c r="L45" s="167"/>
      <c r="M45" s="167"/>
      <c r="N45" s="167">
        <f>'実質公債費比率（分子）の構造'!O$49</f>
        <v>0</v>
      </c>
      <c r="O45" s="167"/>
      <c r="P45" s="167"/>
    </row>
    <row r="46" spans="1:16" x14ac:dyDescent="0.2">
      <c r="A46" s="167" t="s">
        <v>66</v>
      </c>
      <c r="B46" s="167">
        <f>'実質公債費比率（分子）の構造'!K$48</f>
        <v>396</v>
      </c>
      <c r="C46" s="167"/>
      <c r="D46" s="167"/>
      <c r="E46" s="167">
        <f>'実質公債費比率（分子）の構造'!L$48</f>
        <v>349</v>
      </c>
      <c r="F46" s="167"/>
      <c r="G46" s="167"/>
      <c r="H46" s="167">
        <f>'実質公債費比率（分子）の構造'!M$48</f>
        <v>345</v>
      </c>
      <c r="I46" s="167"/>
      <c r="J46" s="167"/>
      <c r="K46" s="167">
        <f>'実質公債費比率（分子）の構造'!N$48</f>
        <v>353</v>
      </c>
      <c r="L46" s="167"/>
      <c r="M46" s="167"/>
      <c r="N46" s="167">
        <f>'実質公債費比率（分子）の構造'!O$48</f>
        <v>358</v>
      </c>
      <c r="O46" s="167"/>
      <c r="P46" s="167"/>
    </row>
    <row r="47" spans="1:16" x14ac:dyDescent="0.2">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69</v>
      </c>
      <c r="B49" s="167">
        <f>'実質公債費比率（分子）の構造'!K$45</f>
        <v>1568</v>
      </c>
      <c r="C49" s="167"/>
      <c r="D49" s="167"/>
      <c r="E49" s="167">
        <f>'実質公債費比率（分子）の構造'!L$45</f>
        <v>1605</v>
      </c>
      <c r="F49" s="167"/>
      <c r="G49" s="167"/>
      <c r="H49" s="167">
        <f>'実質公債費比率（分子）の構造'!M$45</f>
        <v>1591</v>
      </c>
      <c r="I49" s="167"/>
      <c r="J49" s="167"/>
      <c r="K49" s="167">
        <f>'実質公債費比率（分子）の構造'!N$45</f>
        <v>1546</v>
      </c>
      <c r="L49" s="167"/>
      <c r="M49" s="167"/>
      <c r="N49" s="167">
        <f>'実質公債費比率（分子）の構造'!O$45</f>
        <v>1549</v>
      </c>
      <c r="O49" s="167"/>
      <c r="P49" s="167"/>
    </row>
    <row r="50" spans="1:16" x14ac:dyDescent="0.2">
      <c r="A50" s="167" t="s">
        <v>70</v>
      </c>
      <c r="B50" s="167" t="e">
        <f>NA()</f>
        <v>#N/A</v>
      </c>
      <c r="C50" s="167">
        <f>IF(ISNUMBER('実質公債費比率（分子）の構造'!K$53),'実質公債費比率（分子）の構造'!K$53,NA())</f>
        <v>378</v>
      </c>
      <c r="D50" s="167" t="e">
        <f>NA()</f>
        <v>#N/A</v>
      </c>
      <c r="E50" s="167" t="e">
        <f>NA()</f>
        <v>#N/A</v>
      </c>
      <c r="F50" s="167">
        <f>IF(ISNUMBER('実質公債費比率（分子）の構造'!L$53),'実質公債費比率（分子）の構造'!L$53,NA())</f>
        <v>331</v>
      </c>
      <c r="G50" s="167" t="e">
        <f>NA()</f>
        <v>#N/A</v>
      </c>
      <c r="H50" s="167" t="e">
        <f>NA()</f>
        <v>#N/A</v>
      </c>
      <c r="I50" s="167">
        <f>IF(ISNUMBER('実質公債費比率（分子）の構造'!M$53),'実質公債費比率（分子）の構造'!M$53,NA())</f>
        <v>356</v>
      </c>
      <c r="J50" s="167" t="e">
        <f>NA()</f>
        <v>#N/A</v>
      </c>
      <c r="K50" s="167" t="e">
        <f>NA()</f>
        <v>#N/A</v>
      </c>
      <c r="L50" s="167">
        <f>IF(ISNUMBER('実質公債費比率（分子）の構造'!N$53),'実質公債費比率（分子）の構造'!N$53,NA())</f>
        <v>409</v>
      </c>
      <c r="M50" s="167" t="e">
        <f>NA()</f>
        <v>#N/A</v>
      </c>
      <c r="N50" s="167" t="e">
        <f>NA()</f>
        <v>#N/A</v>
      </c>
      <c r="O50" s="167">
        <f>IF(ISNUMBER('実質公債費比率（分子）の構造'!O$53),'実質公債費比率（分子）の構造'!O$53,NA())</f>
        <v>442</v>
      </c>
      <c r="P50" s="167" t="e">
        <f>NA()</f>
        <v>#N/A</v>
      </c>
    </row>
    <row r="53" spans="1:16" x14ac:dyDescent="0.2">
      <c r="A53" s="139" t="s">
        <v>71</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2">
      <c r="A56" s="166" t="s">
        <v>42</v>
      </c>
      <c r="B56" s="166"/>
      <c r="C56" s="166"/>
      <c r="D56" s="166">
        <f>'将来負担比率（分子）の構造'!I$52</f>
        <v>15045</v>
      </c>
      <c r="E56" s="166"/>
      <c r="F56" s="166"/>
      <c r="G56" s="166">
        <f>'将来負担比率（分子）の構造'!J$52</f>
        <v>14906</v>
      </c>
      <c r="H56" s="166"/>
      <c r="I56" s="166"/>
      <c r="J56" s="166">
        <f>'将来負担比率（分子）の構造'!K$52</f>
        <v>14560</v>
      </c>
      <c r="K56" s="166"/>
      <c r="L56" s="166"/>
      <c r="M56" s="166">
        <f>'将来負担比率（分子）の構造'!L$52</f>
        <v>15058</v>
      </c>
      <c r="N56" s="166"/>
      <c r="O56" s="166"/>
      <c r="P56" s="166">
        <f>'将来負担比率（分子）の構造'!M$52</f>
        <v>14517</v>
      </c>
    </row>
    <row r="57" spans="1:16" x14ac:dyDescent="0.2">
      <c r="A57" s="166" t="s">
        <v>41</v>
      </c>
      <c r="B57" s="166"/>
      <c r="C57" s="166"/>
      <c r="D57" s="166">
        <f>'将来負担比率（分子）の構造'!I$51</f>
        <v>82</v>
      </c>
      <c r="E57" s="166"/>
      <c r="F57" s="166"/>
      <c r="G57" s="166">
        <f>'将来負担比率（分子）の構造'!J$51</f>
        <v>61</v>
      </c>
      <c r="H57" s="166"/>
      <c r="I57" s="166"/>
      <c r="J57" s="166">
        <f>'将来負担比率（分子）の構造'!K$51</f>
        <v>42</v>
      </c>
      <c r="K57" s="166"/>
      <c r="L57" s="166"/>
      <c r="M57" s="166">
        <f>'将来負担比率（分子）の構造'!L$51</f>
        <v>25</v>
      </c>
      <c r="N57" s="166"/>
      <c r="O57" s="166"/>
      <c r="P57" s="166">
        <f>'将来負担比率（分子）の構造'!M$51</f>
        <v>15</v>
      </c>
    </row>
    <row r="58" spans="1:16" x14ac:dyDescent="0.2">
      <c r="A58" s="166" t="s">
        <v>40</v>
      </c>
      <c r="B58" s="166"/>
      <c r="C58" s="166"/>
      <c r="D58" s="166">
        <f>'将来負担比率（分子）の構造'!I$50</f>
        <v>4896</v>
      </c>
      <c r="E58" s="166"/>
      <c r="F58" s="166"/>
      <c r="G58" s="166">
        <f>'将来負担比率（分子）の構造'!J$50</f>
        <v>4799</v>
      </c>
      <c r="H58" s="166"/>
      <c r="I58" s="166"/>
      <c r="J58" s="166">
        <f>'将来負担比率（分子）の構造'!K$50</f>
        <v>4489</v>
      </c>
      <c r="K58" s="166"/>
      <c r="L58" s="166"/>
      <c r="M58" s="166">
        <f>'将来負担比率（分子）の構造'!L$50</f>
        <v>4734</v>
      </c>
      <c r="N58" s="166"/>
      <c r="O58" s="166"/>
      <c r="P58" s="166">
        <f>'将来負担比率（分子）の構造'!M$50</f>
        <v>5052</v>
      </c>
    </row>
    <row r="59" spans="1:16" x14ac:dyDescent="0.2">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34</v>
      </c>
      <c r="B62" s="166">
        <f>'将来負担比率（分子）の構造'!I$45</f>
        <v>1958</v>
      </c>
      <c r="C62" s="166"/>
      <c r="D62" s="166"/>
      <c r="E62" s="166">
        <f>'将来負担比率（分子）の構造'!J$45</f>
        <v>1912</v>
      </c>
      <c r="F62" s="166"/>
      <c r="G62" s="166"/>
      <c r="H62" s="166">
        <f>'将来負担比率（分子）の構造'!K$45</f>
        <v>1881</v>
      </c>
      <c r="I62" s="166"/>
      <c r="J62" s="166"/>
      <c r="K62" s="166">
        <f>'将来負担比率（分子）の構造'!L$45</f>
        <v>1813</v>
      </c>
      <c r="L62" s="166"/>
      <c r="M62" s="166"/>
      <c r="N62" s="166">
        <f>'将来負担比率（分子）の構造'!M$45</f>
        <v>1736</v>
      </c>
      <c r="O62" s="166"/>
      <c r="P62" s="166"/>
    </row>
    <row r="63" spans="1:16" x14ac:dyDescent="0.2">
      <c r="A63" s="166" t="s">
        <v>33</v>
      </c>
      <c r="B63" s="166" t="str">
        <f>'将来負担比率（分子）の構造'!I$44</f>
        <v>-</v>
      </c>
      <c r="C63" s="166"/>
      <c r="D63" s="166"/>
      <c r="E63" s="166" t="str">
        <f>'将来負担比率（分子）の構造'!J$44</f>
        <v>-</v>
      </c>
      <c r="F63" s="166"/>
      <c r="G63" s="166"/>
      <c r="H63" s="166" t="str">
        <f>'将来負担比率（分子）の構造'!K$44</f>
        <v>-</v>
      </c>
      <c r="I63" s="166"/>
      <c r="J63" s="166"/>
      <c r="K63" s="166" t="str">
        <f>'将来負担比率（分子）の構造'!L$44</f>
        <v>-</v>
      </c>
      <c r="L63" s="166"/>
      <c r="M63" s="166"/>
      <c r="N63" s="166" t="str">
        <f>'将来負担比率（分子）の構造'!M$44</f>
        <v>-</v>
      </c>
      <c r="O63" s="166"/>
      <c r="P63" s="166"/>
    </row>
    <row r="64" spans="1:16" x14ac:dyDescent="0.2">
      <c r="A64" s="166" t="s">
        <v>32</v>
      </c>
      <c r="B64" s="166">
        <f>'将来負担比率（分子）の構造'!I$43</f>
        <v>4064</v>
      </c>
      <c r="C64" s="166"/>
      <c r="D64" s="166"/>
      <c r="E64" s="166">
        <f>'将来負担比率（分子）の構造'!J$43</f>
        <v>3779</v>
      </c>
      <c r="F64" s="166"/>
      <c r="G64" s="166"/>
      <c r="H64" s="166">
        <f>'将来負担比率（分子）の構造'!K$43</f>
        <v>3299</v>
      </c>
      <c r="I64" s="166"/>
      <c r="J64" s="166"/>
      <c r="K64" s="166">
        <f>'将来負担比率（分子）の構造'!L$43</f>
        <v>3170</v>
      </c>
      <c r="L64" s="166"/>
      <c r="M64" s="166"/>
      <c r="N64" s="166">
        <f>'将来負担比率（分子）の構造'!M$43</f>
        <v>3048</v>
      </c>
      <c r="O64" s="166"/>
      <c r="P64" s="166"/>
    </row>
    <row r="65" spans="1:16" x14ac:dyDescent="0.2">
      <c r="A65" s="166" t="s">
        <v>31</v>
      </c>
      <c r="B65" s="166">
        <f>'将来負担比率（分子）の構造'!I$42</f>
        <v>15</v>
      </c>
      <c r="C65" s="166"/>
      <c r="D65" s="166"/>
      <c r="E65" s="166">
        <f>'将来負担比率（分子）の構造'!J$42</f>
        <v>9</v>
      </c>
      <c r="F65" s="166"/>
      <c r="G65" s="166"/>
      <c r="H65" s="166">
        <f>'将来負担比率（分子）の構造'!K$42</f>
        <v>122</v>
      </c>
      <c r="I65" s="166"/>
      <c r="J65" s="166"/>
      <c r="K65" s="166">
        <f>'将来負担比率（分子）の構造'!L$42</f>
        <v>89</v>
      </c>
      <c r="L65" s="166"/>
      <c r="M65" s="166"/>
      <c r="N65" s="166">
        <f>'将来負担比率（分子）の構造'!M$42</f>
        <v>59</v>
      </c>
      <c r="O65" s="166"/>
      <c r="P65" s="166"/>
    </row>
    <row r="66" spans="1:16" x14ac:dyDescent="0.2">
      <c r="A66" s="166" t="s">
        <v>30</v>
      </c>
      <c r="B66" s="166">
        <f>'将来負担比率（分子）の構造'!I$41</f>
        <v>15569</v>
      </c>
      <c r="C66" s="166"/>
      <c r="D66" s="166"/>
      <c r="E66" s="166">
        <f>'将来負担比率（分子）の構造'!J$41</f>
        <v>15733</v>
      </c>
      <c r="F66" s="166"/>
      <c r="G66" s="166"/>
      <c r="H66" s="166">
        <f>'将来負担比率（分子）の構造'!K$41</f>
        <v>15978</v>
      </c>
      <c r="I66" s="166"/>
      <c r="J66" s="166"/>
      <c r="K66" s="166">
        <f>'将来負担比率（分子）の構造'!L$41</f>
        <v>16951</v>
      </c>
      <c r="L66" s="166"/>
      <c r="M66" s="166"/>
      <c r="N66" s="166">
        <f>'将来負担比率（分子）の構造'!M$41</f>
        <v>16976</v>
      </c>
      <c r="O66" s="166"/>
      <c r="P66" s="166"/>
    </row>
    <row r="67" spans="1:16" x14ac:dyDescent="0.2">
      <c r="A67" s="166" t="s">
        <v>74</v>
      </c>
      <c r="B67" s="166" t="e">
        <f>NA()</f>
        <v>#N/A</v>
      </c>
      <c r="C67" s="166">
        <f>IF(ISNUMBER('将来負担比率（分子）の構造'!I$53), IF('将来負担比率（分子）の構造'!I$53 &lt; 0, 0, '将来負担比率（分子）の構造'!I$53), NA())</f>
        <v>1583</v>
      </c>
      <c r="D67" s="166" t="e">
        <f>NA()</f>
        <v>#N/A</v>
      </c>
      <c r="E67" s="166" t="e">
        <f>NA()</f>
        <v>#N/A</v>
      </c>
      <c r="F67" s="166">
        <f>IF(ISNUMBER('将来負担比率（分子）の構造'!J$53), IF('将来負担比率（分子）の構造'!J$53 &lt; 0, 0, '将来負担比率（分子）の構造'!J$53), NA())</f>
        <v>1667</v>
      </c>
      <c r="G67" s="166" t="e">
        <f>NA()</f>
        <v>#N/A</v>
      </c>
      <c r="H67" s="166" t="e">
        <f>NA()</f>
        <v>#N/A</v>
      </c>
      <c r="I67" s="166">
        <f>IF(ISNUMBER('将来負担比率（分子）の構造'!K$53), IF('将来負担比率（分子）の構造'!K$53 &lt; 0, 0, '将来負担比率（分子）の構造'!K$53), NA())</f>
        <v>2189</v>
      </c>
      <c r="J67" s="166" t="e">
        <f>NA()</f>
        <v>#N/A</v>
      </c>
      <c r="K67" s="166" t="e">
        <f>NA()</f>
        <v>#N/A</v>
      </c>
      <c r="L67" s="166">
        <f>IF(ISNUMBER('将来負担比率（分子）の構造'!L$53), IF('将来負担比率（分子）の構造'!L$53 &lt; 0, 0, '将来負担比率（分子）の構造'!L$53), NA())</f>
        <v>2206</v>
      </c>
      <c r="M67" s="166" t="e">
        <f>NA()</f>
        <v>#N/A</v>
      </c>
      <c r="N67" s="166" t="e">
        <f>NA()</f>
        <v>#N/A</v>
      </c>
      <c r="O67" s="166">
        <f>IF(ISNUMBER('将来負担比率（分子）の構造'!M$53), IF('将来負担比率（分子）の構造'!M$53 &lt; 0, 0, '将来負担比率（分子）の構造'!M$53), NA())</f>
        <v>2235</v>
      </c>
      <c r="P67" s="166" t="e">
        <f>NA()</f>
        <v>#N/A</v>
      </c>
    </row>
    <row r="70" spans="1:16" x14ac:dyDescent="0.2">
      <c r="A70" s="168" t="s">
        <v>75</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76</v>
      </c>
      <c r="B72" s="170">
        <f>基金残高に係る経年分析!F55</f>
        <v>1422</v>
      </c>
      <c r="C72" s="170">
        <f>基金残高に係る経年分析!G55</f>
        <v>1598</v>
      </c>
      <c r="D72" s="170">
        <f>基金残高に係る経年分析!H55</f>
        <v>1777</v>
      </c>
    </row>
    <row r="73" spans="1:16" x14ac:dyDescent="0.2">
      <c r="A73" s="169" t="s">
        <v>77</v>
      </c>
      <c r="B73" s="170">
        <f>基金残高に係る経年分析!F56</f>
        <v>669</v>
      </c>
      <c r="C73" s="170">
        <f>基金残高に係る経年分析!G56</f>
        <v>640</v>
      </c>
      <c r="D73" s="170">
        <f>基金残高に係る経年分析!H56</f>
        <v>685</v>
      </c>
    </row>
    <row r="74" spans="1:16" x14ac:dyDescent="0.2">
      <c r="A74" s="169" t="s">
        <v>78</v>
      </c>
      <c r="B74" s="170">
        <f>基金残高に係る経年分析!F57</f>
        <v>3459</v>
      </c>
      <c r="C74" s="170">
        <f>基金残高に係る経年分析!G57</f>
        <v>3507</v>
      </c>
      <c r="D74" s="170">
        <f>基金残高に係る経年分析!H57</f>
        <v>3482</v>
      </c>
    </row>
  </sheetData>
  <sheetProtection algorithmName="SHA-512" hashValue="6xd7roZmfhXHCF0wtWVhgrPAGLaElnl+dt1v7lt7VCOXm5CgReH0qHzBhoLmHmAyJcR279CI3legQ7DuDr6DGQ==" saltValue="ZeSv0ss9vttHZBcqOunMd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election activeCell="CR10" sqref="CR10:CY10"/>
    </sheetView>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7"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12" t="s">
        <v>212</v>
      </c>
      <c r="DI1" s="613"/>
      <c r="DJ1" s="613"/>
      <c r="DK1" s="613"/>
      <c r="DL1" s="613"/>
      <c r="DM1" s="613"/>
      <c r="DN1" s="614"/>
      <c r="DO1" s="205"/>
      <c r="DP1" s="612" t="s">
        <v>213</v>
      </c>
      <c r="DQ1" s="613"/>
      <c r="DR1" s="613"/>
      <c r="DS1" s="613"/>
      <c r="DT1" s="613"/>
      <c r="DU1" s="613"/>
      <c r="DV1" s="613"/>
      <c r="DW1" s="613"/>
      <c r="DX1" s="613"/>
      <c r="DY1" s="613"/>
      <c r="DZ1" s="613"/>
      <c r="EA1" s="613"/>
      <c r="EB1" s="613"/>
      <c r="EC1" s="614"/>
      <c r="ED1" s="204"/>
      <c r="EE1" s="204"/>
      <c r="EF1" s="204"/>
      <c r="EG1" s="204"/>
      <c r="EH1" s="204"/>
      <c r="EI1" s="204"/>
      <c r="EJ1" s="204"/>
      <c r="EK1" s="204"/>
      <c r="EL1" s="204"/>
      <c r="EM1" s="204"/>
    </row>
    <row r="2" spans="2:143" ht="22.5" customHeight="1" x14ac:dyDescent="0.2">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15" t="s">
        <v>215</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216</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15" t="s">
        <v>217</v>
      </c>
      <c r="CE3" s="616"/>
      <c r="CF3" s="616"/>
      <c r="CG3" s="616"/>
      <c r="CH3" s="616"/>
      <c r="CI3" s="616"/>
      <c r="CJ3" s="616"/>
      <c r="CK3" s="616"/>
      <c r="CL3" s="616"/>
      <c r="CM3" s="616"/>
      <c r="CN3" s="616"/>
      <c r="CO3" s="616"/>
      <c r="CP3" s="616"/>
      <c r="CQ3" s="616"/>
      <c r="CR3" s="616"/>
      <c r="CS3" s="616"/>
      <c r="CT3" s="616"/>
      <c r="CU3" s="616"/>
      <c r="CV3" s="616"/>
      <c r="CW3" s="616"/>
      <c r="CX3" s="616"/>
      <c r="CY3" s="616"/>
      <c r="CZ3" s="616"/>
      <c r="DA3" s="616"/>
      <c r="DB3" s="616"/>
      <c r="DC3" s="616"/>
      <c r="DD3" s="616"/>
      <c r="DE3" s="616"/>
      <c r="DF3" s="616"/>
      <c r="DG3" s="616"/>
      <c r="DH3" s="616"/>
      <c r="DI3" s="616"/>
      <c r="DJ3" s="616"/>
      <c r="DK3" s="616"/>
      <c r="DL3" s="616"/>
      <c r="DM3" s="616"/>
      <c r="DN3" s="616"/>
      <c r="DO3" s="616"/>
      <c r="DP3" s="616"/>
      <c r="DQ3" s="616"/>
      <c r="DR3" s="616"/>
      <c r="DS3" s="616"/>
      <c r="DT3" s="616"/>
      <c r="DU3" s="616"/>
      <c r="DV3" s="616"/>
      <c r="DW3" s="616"/>
      <c r="DX3" s="616"/>
      <c r="DY3" s="616"/>
      <c r="DZ3" s="616"/>
      <c r="EA3" s="616"/>
      <c r="EB3" s="616"/>
      <c r="EC3" s="617"/>
    </row>
    <row r="4" spans="2:143" ht="11.25" customHeight="1" x14ac:dyDescent="0.2">
      <c r="B4" s="615" t="s">
        <v>1</v>
      </c>
      <c r="C4" s="616"/>
      <c r="D4" s="616"/>
      <c r="E4" s="616"/>
      <c r="F4" s="616"/>
      <c r="G4" s="616"/>
      <c r="H4" s="616"/>
      <c r="I4" s="616"/>
      <c r="J4" s="616"/>
      <c r="K4" s="616"/>
      <c r="L4" s="616"/>
      <c r="M4" s="616"/>
      <c r="N4" s="616"/>
      <c r="O4" s="616"/>
      <c r="P4" s="616"/>
      <c r="Q4" s="617"/>
      <c r="R4" s="615" t="s">
        <v>218</v>
      </c>
      <c r="S4" s="616"/>
      <c r="T4" s="616"/>
      <c r="U4" s="616"/>
      <c r="V4" s="616"/>
      <c r="W4" s="616"/>
      <c r="X4" s="616"/>
      <c r="Y4" s="617"/>
      <c r="Z4" s="615" t="s">
        <v>219</v>
      </c>
      <c r="AA4" s="616"/>
      <c r="AB4" s="616"/>
      <c r="AC4" s="617"/>
      <c r="AD4" s="615" t="s">
        <v>220</v>
      </c>
      <c r="AE4" s="616"/>
      <c r="AF4" s="616"/>
      <c r="AG4" s="616"/>
      <c r="AH4" s="616"/>
      <c r="AI4" s="616"/>
      <c r="AJ4" s="616"/>
      <c r="AK4" s="617"/>
      <c r="AL4" s="615" t="s">
        <v>219</v>
      </c>
      <c r="AM4" s="616"/>
      <c r="AN4" s="616"/>
      <c r="AO4" s="617"/>
      <c r="AP4" s="618" t="s">
        <v>221</v>
      </c>
      <c r="AQ4" s="618"/>
      <c r="AR4" s="618"/>
      <c r="AS4" s="618"/>
      <c r="AT4" s="618"/>
      <c r="AU4" s="618"/>
      <c r="AV4" s="618"/>
      <c r="AW4" s="618"/>
      <c r="AX4" s="618"/>
      <c r="AY4" s="618"/>
      <c r="AZ4" s="618"/>
      <c r="BA4" s="618"/>
      <c r="BB4" s="618"/>
      <c r="BC4" s="618"/>
      <c r="BD4" s="618"/>
      <c r="BE4" s="618"/>
      <c r="BF4" s="618"/>
      <c r="BG4" s="618" t="s">
        <v>222</v>
      </c>
      <c r="BH4" s="618"/>
      <c r="BI4" s="618"/>
      <c r="BJ4" s="618"/>
      <c r="BK4" s="618"/>
      <c r="BL4" s="618"/>
      <c r="BM4" s="618"/>
      <c r="BN4" s="618"/>
      <c r="BO4" s="618" t="s">
        <v>219</v>
      </c>
      <c r="BP4" s="618"/>
      <c r="BQ4" s="618"/>
      <c r="BR4" s="618"/>
      <c r="BS4" s="618" t="s">
        <v>223</v>
      </c>
      <c r="BT4" s="618"/>
      <c r="BU4" s="618"/>
      <c r="BV4" s="618"/>
      <c r="BW4" s="618"/>
      <c r="BX4" s="618"/>
      <c r="BY4" s="618"/>
      <c r="BZ4" s="618"/>
      <c r="CA4" s="618"/>
      <c r="CB4" s="618"/>
      <c r="CD4" s="615" t="s">
        <v>224</v>
      </c>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6"/>
      <c r="DY4" s="616"/>
      <c r="DZ4" s="616"/>
      <c r="EA4" s="616"/>
      <c r="EB4" s="616"/>
      <c r="EC4" s="617"/>
    </row>
    <row r="5" spans="2:143" ht="11.25" customHeight="1" x14ac:dyDescent="0.2">
      <c r="B5" s="619" t="s">
        <v>225</v>
      </c>
      <c r="C5" s="620"/>
      <c r="D5" s="620"/>
      <c r="E5" s="620"/>
      <c r="F5" s="620"/>
      <c r="G5" s="620"/>
      <c r="H5" s="620"/>
      <c r="I5" s="620"/>
      <c r="J5" s="620"/>
      <c r="K5" s="620"/>
      <c r="L5" s="620"/>
      <c r="M5" s="620"/>
      <c r="N5" s="620"/>
      <c r="O5" s="620"/>
      <c r="P5" s="620"/>
      <c r="Q5" s="621"/>
      <c r="R5" s="622">
        <v>1581919</v>
      </c>
      <c r="S5" s="623"/>
      <c r="T5" s="623"/>
      <c r="U5" s="623"/>
      <c r="V5" s="623"/>
      <c r="W5" s="623"/>
      <c r="X5" s="623"/>
      <c r="Y5" s="624"/>
      <c r="Z5" s="625">
        <v>11.1</v>
      </c>
      <c r="AA5" s="625"/>
      <c r="AB5" s="625"/>
      <c r="AC5" s="625"/>
      <c r="AD5" s="626">
        <v>1581919</v>
      </c>
      <c r="AE5" s="626"/>
      <c r="AF5" s="626"/>
      <c r="AG5" s="626"/>
      <c r="AH5" s="626"/>
      <c r="AI5" s="626"/>
      <c r="AJ5" s="626"/>
      <c r="AK5" s="626"/>
      <c r="AL5" s="627">
        <v>18.8</v>
      </c>
      <c r="AM5" s="628"/>
      <c r="AN5" s="628"/>
      <c r="AO5" s="629"/>
      <c r="AP5" s="619" t="s">
        <v>226</v>
      </c>
      <c r="AQ5" s="620"/>
      <c r="AR5" s="620"/>
      <c r="AS5" s="620"/>
      <c r="AT5" s="620"/>
      <c r="AU5" s="620"/>
      <c r="AV5" s="620"/>
      <c r="AW5" s="620"/>
      <c r="AX5" s="620"/>
      <c r="AY5" s="620"/>
      <c r="AZ5" s="620"/>
      <c r="BA5" s="620"/>
      <c r="BB5" s="620"/>
      <c r="BC5" s="620"/>
      <c r="BD5" s="620"/>
      <c r="BE5" s="620"/>
      <c r="BF5" s="621"/>
      <c r="BG5" s="633">
        <v>1570589</v>
      </c>
      <c r="BH5" s="634"/>
      <c r="BI5" s="634"/>
      <c r="BJ5" s="634"/>
      <c r="BK5" s="634"/>
      <c r="BL5" s="634"/>
      <c r="BM5" s="634"/>
      <c r="BN5" s="635"/>
      <c r="BO5" s="636">
        <v>99.3</v>
      </c>
      <c r="BP5" s="636"/>
      <c r="BQ5" s="636"/>
      <c r="BR5" s="636"/>
      <c r="BS5" s="637" t="s">
        <v>127</v>
      </c>
      <c r="BT5" s="637"/>
      <c r="BU5" s="637"/>
      <c r="BV5" s="637"/>
      <c r="BW5" s="637"/>
      <c r="BX5" s="637"/>
      <c r="BY5" s="637"/>
      <c r="BZ5" s="637"/>
      <c r="CA5" s="637"/>
      <c r="CB5" s="641"/>
      <c r="CD5" s="615" t="s">
        <v>221</v>
      </c>
      <c r="CE5" s="616"/>
      <c r="CF5" s="616"/>
      <c r="CG5" s="616"/>
      <c r="CH5" s="616"/>
      <c r="CI5" s="616"/>
      <c r="CJ5" s="616"/>
      <c r="CK5" s="616"/>
      <c r="CL5" s="616"/>
      <c r="CM5" s="616"/>
      <c r="CN5" s="616"/>
      <c r="CO5" s="616"/>
      <c r="CP5" s="616"/>
      <c r="CQ5" s="617"/>
      <c r="CR5" s="615" t="s">
        <v>227</v>
      </c>
      <c r="CS5" s="616"/>
      <c r="CT5" s="616"/>
      <c r="CU5" s="616"/>
      <c r="CV5" s="616"/>
      <c r="CW5" s="616"/>
      <c r="CX5" s="616"/>
      <c r="CY5" s="617"/>
      <c r="CZ5" s="615" t="s">
        <v>219</v>
      </c>
      <c r="DA5" s="616"/>
      <c r="DB5" s="616"/>
      <c r="DC5" s="617"/>
      <c r="DD5" s="615" t="s">
        <v>228</v>
      </c>
      <c r="DE5" s="616"/>
      <c r="DF5" s="616"/>
      <c r="DG5" s="616"/>
      <c r="DH5" s="616"/>
      <c r="DI5" s="616"/>
      <c r="DJ5" s="616"/>
      <c r="DK5" s="616"/>
      <c r="DL5" s="616"/>
      <c r="DM5" s="616"/>
      <c r="DN5" s="616"/>
      <c r="DO5" s="616"/>
      <c r="DP5" s="617"/>
      <c r="DQ5" s="615" t="s">
        <v>229</v>
      </c>
      <c r="DR5" s="616"/>
      <c r="DS5" s="616"/>
      <c r="DT5" s="616"/>
      <c r="DU5" s="616"/>
      <c r="DV5" s="616"/>
      <c r="DW5" s="616"/>
      <c r="DX5" s="616"/>
      <c r="DY5" s="616"/>
      <c r="DZ5" s="616"/>
      <c r="EA5" s="616"/>
      <c r="EB5" s="616"/>
      <c r="EC5" s="617"/>
    </row>
    <row r="6" spans="2:143" ht="11.25" customHeight="1" x14ac:dyDescent="0.2">
      <c r="B6" s="630" t="s">
        <v>230</v>
      </c>
      <c r="C6" s="631"/>
      <c r="D6" s="631"/>
      <c r="E6" s="631"/>
      <c r="F6" s="631"/>
      <c r="G6" s="631"/>
      <c r="H6" s="631"/>
      <c r="I6" s="631"/>
      <c r="J6" s="631"/>
      <c r="K6" s="631"/>
      <c r="L6" s="631"/>
      <c r="M6" s="631"/>
      <c r="N6" s="631"/>
      <c r="O6" s="631"/>
      <c r="P6" s="631"/>
      <c r="Q6" s="632"/>
      <c r="R6" s="633">
        <v>209908</v>
      </c>
      <c r="S6" s="634"/>
      <c r="T6" s="634"/>
      <c r="U6" s="634"/>
      <c r="V6" s="634"/>
      <c r="W6" s="634"/>
      <c r="X6" s="634"/>
      <c r="Y6" s="635"/>
      <c r="Z6" s="636">
        <v>1.5</v>
      </c>
      <c r="AA6" s="636"/>
      <c r="AB6" s="636"/>
      <c r="AC6" s="636"/>
      <c r="AD6" s="637">
        <v>209908</v>
      </c>
      <c r="AE6" s="637"/>
      <c r="AF6" s="637"/>
      <c r="AG6" s="637"/>
      <c r="AH6" s="637"/>
      <c r="AI6" s="637"/>
      <c r="AJ6" s="637"/>
      <c r="AK6" s="637"/>
      <c r="AL6" s="638">
        <v>2.5</v>
      </c>
      <c r="AM6" s="639"/>
      <c r="AN6" s="639"/>
      <c r="AO6" s="640"/>
      <c r="AP6" s="630" t="s">
        <v>231</v>
      </c>
      <c r="AQ6" s="631"/>
      <c r="AR6" s="631"/>
      <c r="AS6" s="631"/>
      <c r="AT6" s="631"/>
      <c r="AU6" s="631"/>
      <c r="AV6" s="631"/>
      <c r="AW6" s="631"/>
      <c r="AX6" s="631"/>
      <c r="AY6" s="631"/>
      <c r="AZ6" s="631"/>
      <c r="BA6" s="631"/>
      <c r="BB6" s="631"/>
      <c r="BC6" s="631"/>
      <c r="BD6" s="631"/>
      <c r="BE6" s="631"/>
      <c r="BF6" s="632"/>
      <c r="BG6" s="633">
        <v>1570589</v>
      </c>
      <c r="BH6" s="634"/>
      <c r="BI6" s="634"/>
      <c r="BJ6" s="634"/>
      <c r="BK6" s="634"/>
      <c r="BL6" s="634"/>
      <c r="BM6" s="634"/>
      <c r="BN6" s="635"/>
      <c r="BO6" s="636">
        <v>99.3</v>
      </c>
      <c r="BP6" s="636"/>
      <c r="BQ6" s="636"/>
      <c r="BR6" s="636"/>
      <c r="BS6" s="637" t="s">
        <v>127</v>
      </c>
      <c r="BT6" s="637"/>
      <c r="BU6" s="637"/>
      <c r="BV6" s="637"/>
      <c r="BW6" s="637"/>
      <c r="BX6" s="637"/>
      <c r="BY6" s="637"/>
      <c r="BZ6" s="637"/>
      <c r="CA6" s="637"/>
      <c r="CB6" s="641"/>
      <c r="CD6" s="619" t="s">
        <v>232</v>
      </c>
      <c r="CE6" s="620"/>
      <c r="CF6" s="620"/>
      <c r="CG6" s="620"/>
      <c r="CH6" s="620"/>
      <c r="CI6" s="620"/>
      <c r="CJ6" s="620"/>
      <c r="CK6" s="620"/>
      <c r="CL6" s="620"/>
      <c r="CM6" s="620"/>
      <c r="CN6" s="620"/>
      <c r="CO6" s="620"/>
      <c r="CP6" s="620"/>
      <c r="CQ6" s="621"/>
      <c r="CR6" s="633">
        <v>105704</v>
      </c>
      <c r="CS6" s="634"/>
      <c r="CT6" s="634"/>
      <c r="CU6" s="634"/>
      <c r="CV6" s="634"/>
      <c r="CW6" s="634"/>
      <c r="CX6" s="634"/>
      <c r="CY6" s="635"/>
      <c r="CZ6" s="627">
        <v>0.8</v>
      </c>
      <c r="DA6" s="628"/>
      <c r="DB6" s="628"/>
      <c r="DC6" s="644"/>
      <c r="DD6" s="642" t="s">
        <v>127</v>
      </c>
      <c r="DE6" s="634"/>
      <c r="DF6" s="634"/>
      <c r="DG6" s="634"/>
      <c r="DH6" s="634"/>
      <c r="DI6" s="634"/>
      <c r="DJ6" s="634"/>
      <c r="DK6" s="634"/>
      <c r="DL6" s="634"/>
      <c r="DM6" s="634"/>
      <c r="DN6" s="634"/>
      <c r="DO6" s="634"/>
      <c r="DP6" s="635"/>
      <c r="DQ6" s="642">
        <v>105704</v>
      </c>
      <c r="DR6" s="634"/>
      <c r="DS6" s="634"/>
      <c r="DT6" s="634"/>
      <c r="DU6" s="634"/>
      <c r="DV6" s="634"/>
      <c r="DW6" s="634"/>
      <c r="DX6" s="634"/>
      <c r="DY6" s="634"/>
      <c r="DZ6" s="634"/>
      <c r="EA6" s="634"/>
      <c r="EB6" s="634"/>
      <c r="EC6" s="643"/>
    </row>
    <row r="7" spans="2:143" ht="11.25" customHeight="1" x14ac:dyDescent="0.2">
      <c r="B7" s="630" t="s">
        <v>233</v>
      </c>
      <c r="C7" s="631"/>
      <c r="D7" s="631"/>
      <c r="E7" s="631"/>
      <c r="F7" s="631"/>
      <c r="G7" s="631"/>
      <c r="H7" s="631"/>
      <c r="I7" s="631"/>
      <c r="J7" s="631"/>
      <c r="K7" s="631"/>
      <c r="L7" s="631"/>
      <c r="M7" s="631"/>
      <c r="N7" s="631"/>
      <c r="O7" s="631"/>
      <c r="P7" s="631"/>
      <c r="Q7" s="632"/>
      <c r="R7" s="633">
        <v>913</v>
      </c>
      <c r="S7" s="634"/>
      <c r="T7" s="634"/>
      <c r="U7" s="634"/>
      <c r="V7" s="634"/>
      <c r="W7" s="634"/>
      <c r="X7" s="634"/>
      <c r="Y7" s="635"/>
      <c r="Z7" s="636">
        <v>0</v>
      </c>
      <c r="AA7" s="636"/>
      <c r="AB7" s="636"/>
      <c r="AC7" s="636"/>
      <c r="AD7" s="637">
        <v>913</v>
      </c>
      <c r="AE7" s="637"/>
      <c r="AF7" s="637"/>
      <c r="AG7" s="637"/>
      <c r="AH7" s="637"/>
      <c r="AI7" s="637"/>
      <c r="AJ7" s="637"/>
      <c r="AK7" s="637"/>
      <c r="AL7" s="638">
        <v>0</v>
      </c>
      <c r="AM7" s="639"/>
      <c r="AN7" s="639"/>
      <c r="AO7" s="640"/>
      <c r="AP7" s="630" t="s">
        <v>234</v>
      </c>
      <c r="AQ7" s="631"/>
      <c r="AR7" s="631"/>
      <c r="AS7" s="631"/>
      <c r="AT7" s="631"/>
      <c r="AU7" s="631"/>
      <c r="AV7" s="631"/>
      <c r="AW7" s="631"/>
      <c r="AX7" s="631"/>
      <c r="AY7" s="631"/>
      <c r="AZ7" s="631"/>
      <c r="BA7" s="631"/>
      <c r="BB7" s="631"/>
      <c r="BC7" s="631"/>
      <c r="BD7" s="631"/>
      <c r="BE7" s="631"/>
      <c r="BF7" s="632"/>
      <c r="BG7" s="633">
        <v>636938</v>
      </c>
      <c r="BH7" s="634"/>
      <c r="BI7" s="634"/>
      <c r="BJ7" s="634"/>
      <c r="BK7" s="634"/>
      <c r="BL7" s="634"/>
      <c r="BM7" s="634"/>
      <c r="BN7" s="635"/>
      <c r="BO7" s="636">
        <v>40.299999999999997</v>
      </c>
      <c r="BP7" s="636"/>
      <c r="BQ7" s="636"/>
      <c r="BR7" s="636"/>
      <c r="BS7" s="637" t="s">
        <v>127</v>
      </c>
      <c r="BT7" s="637"/>
      <c r="BU7" s="637"/>
      <c r="BV7" s="637"/>
      <c r="BW7" s="637"/>
      <c r="BX7" s="637"/>
      <c r="BY7" s="637"/>
      <c r="BZ7" s="637"/>
      <c r="CA7" s="637"/>
      <c r="CB7" s="641"/>
      <c r="CD7" s="630" t="s">
        <v>235</v>
      </c>
      <c r="CE7" s="631"/>
      <c r="CF7" s="631"/>
      <c r="CG7" s="631"/>
      <c r="CH7" s="631"/>
      <c r="CI7" s="631"/>
      <c r="CJ7" s="631"/>
      <c r="CK7" s="631"/>
      <c r="CL7" s="631"/>
      <c r="CM7" s="631"/>
      <c r="CN7" s="631"/>
      <c r="CO7" s="631"/>
      <c r="CP7" s="631"/>
      <c r="CQ7" s="632"/>
      <c r="CR7" s="633">
        <v>1986652</v>
      </c>
      <c r="CS7" s="634"/>
      <c r="CT7" s="634"/>
      <c r="CU7" s="634"/>
      <c r="CV7" s="634"/>
      <c r="CW7" s="634"/>
      <c r="CX7" s="634"/>
      <c r="CY7" s="635"/>
      <c r="CZ7" s="636">
        <v>14.3</v>
      </c>
      <c r="DA7" s="636"/>
      <c r="DB7" s="636"/>
      <c r="DC7" s="636"/>
      <c r="DD7" s="642">
        <v>94038</v>
      </c>
      <c r="DE7" s="634"/>
      <c r="DF7" s="634"/>
      <c r="DG7" s="634"/>
      <c r="DH7" s="634"/>
      <c r="DI7" s="634"/>
      <c r="DJ7" s="634"/>
      <c r="DK7" s="634"/>
      <c r="DL7" s="634"/>
      <c r="DM7" s="634"/>
      <c r="DN7" s="634"/>
      <c r="DO7" s="634"/>
      <c r="DP7" s="635"/>
      <c r="DQ7" s="642">
        <v>1755286</v>
      </c>
      <c r="DR7" s="634"/>
      <c r="DS7" s="634"/>
      <c r="DT7" s="634"/>
      <c r="DU7" s="634"/>
      <c r="DV7" s="634"/>
      <c r="DW7" s="634"/>
      <c r="DX7" s="634"/>
      <c r="DY7" s="634"/>
      <c r="DZ7" s="634"/>
      <c r="EA7" s="634"/>
      <c r="EB7" s="634"/>
      <c r="EC7" s="643"/>
    </row>
    <row r="8" spans="2:143" ht="11.25" customHeight="1" x14ac:dyDescent="0.2">
      <c r="B8" s="630" t="s">
        <v>236</v>
      </c>
      <c r="C8" s="631"/>
      <c r="D8" s="631"/>
      <c r="E8" s="631"/>
      <c r="F8" s="631"/>
      <c r="G8" s="631"/>
      <c r="H8" s="631"/>
      <c r="I8" s="631"/>
      <c r="J8" s="631"/>
      <c r="K8" s="631"/>
      <c r="L8" s="631"/>
      <c r="M8" s="631"/>
      <c r="N8" s="631"/>
      <c r="O8" s="631"/>
      <c r="P8" s="631"/>
      <c r="Q8" s="632"/>
      <c r="R8" s="633">
        <v>6342</v>
      </c>
      <c r="S8" s="634"/>
      <c r="T8" s="634"/>
      <c r="U8" s="634"/>
      <c r="V8" s="634"/>
      <c r="W8" s="634"/>
      <c r="X8" s="634"/>
      <c r="Y8" s="635"/>
      <c r="Z8" s="636">
        <v>0</v>
      </c>
      <c r="AA8" s="636"/>
      <c r="AB8" s="636"/>
      <c r="AC8" s="636"/>
      <c r="AD8" s="637">
        <v>6342</v>
      </c>
      <c r="AE8" s="637"/>
      <c r="AF8" s="637"/>
      <c r="AG8" s="637"/>
      <c r="AH8" s="637"/>
      <c r="AI8" s="637"/>
      <c r="AJ8" s="637"/>
      <c r="AK8" s="637"/>
      <c r="AL8" s="638">
        <v>0.1</v>
      </c>
      <c r="AM8" s="639"/>
      <c r="AN8" s="639"/>
      <c r="AO8" s="640"/>
      <c r="AP8" s="630" t="s">
        <v>237</v>
      </c>
      <c r="AQ8" s="631"/>
      <c r="AR8" s="631"/>
      <c r="AS8" s="631"/>
      <c r="AT8" s="631"/>
      <c r="AU8" s="631"/>
      <c r="AV8" s="631"/>
      <c r="AW8" s="631"/>
      <c r="AX8" s="631"/>
      <c r="AY8" s="631"/>
      <c r="AZ8" s="631"/>
      <c r="BA8" s="631"/>
      <c r="BB8" s="631"/>
      <c r="BC8" s="631"/>
      <c r="BD8" s="631"/>
      <c r="BE8" s="631"/>
      <c r="BF8" s="632"/>
      <c r="BG8" s="633">
        <v>24591</v>
      </c>
      <c r="BH8" s="634"/>
      <c r="BI8" s="634"/>
      <c r="BJ8" s="634"/>
      <c r="BK8" s="634"/>
      <c r="BL8" s="634"/>
      <c r="BM8" s="634"/>
      <c r="BN8" s="635"/>
      <c r="BO8" s="636">
        <v>1.6</v>
      </c>
      <c r="BP8" s="636"/>
      <c r="BQ8" s="636"/>
      <c r="BR8" s="636"/>
      <c r="BS8" s="637" t="s">
        <v>127</v>
      </c>
      <c r="BT8" s="637"/>
      <c r="BU8" s="637"/>
      <c r="BV8" s="637"/>
      <c r="BW8" s="637"/>
      <c r="BX8" s="637"/>
      <c r="BY8" s="637"/>
      <c r="BZ8" s="637"/>
      <c r="CA8" s="637"/>
      <c r="CB8" s="641"/>
      <c r="CD8" s="630" t="s">
        <v>238</v>
      </c>
      <c r="CE8" s="631"/>
      <c r="CF8" s="631"/>
      <c r="CG8" s="631"/>
      <c r="CH8" s="631"/>
      <c r="CI8" s="631"/>
      <c r="CJ8" s="631"/>
      <c r="CK8" s="631"/>
      <c r="CL8" s="631"/>
      <c r="CM8" s="631"/>
      <c r="CN8" s="631"/>
      <c r="CO8" s="631"/>
      <c r="CP8" s="631"/>
      <c r="CQ8" s="632"/>
      <c r="CR8" s="633">
        <v>2887900</v>
      </c>
      <c r="CS8" s="634"/>
      <c r="CT8" s="634"/>
      <c r="CU8" s="634"/>
      <c r="CV8" s="634"/>
      <c r="CW8" s="634"/>
      <c r="CX8" s="634"/>
      <c r="CY8" s="635"/>
      <c r="CZ8" s="636">
        <v>20.8</v>
      </c>
      <c r="DA8" s="636"/>
      <c r="DB8" s="636"/>
      <c r="DC8" s="636"/>
      <c r="DD8" s="642">
        <v>24926</v>
      </c>
      <c r="DE8" s="634"/>
      <c r="DF8" s="634"/>
      <c r="DG8" s="634"/>
      <c r="DH8" s="634"/>
      <c r="DI8" s="634"/>
      <c r="DJ8" s="634"/>
      <c r="DK8" s="634"/>
      <c r="DL8" s="634"/>
      <c r="DM8" s="634"/>
      <c r="DN8" s="634"/>
      <c r="DO8" s="634"/>
      <c r="DP8" s="635"/>
      <c r="DQ8" s="642">
        <v>1623471</v>
      </c>
      <c r="DR8" s="634"/>
      <c r="DS8" s="634"/>
      <c r="DT8" s="634"/>
      <c r="DU8" s="634"/>
      <c r="DV8" s="634"/>
      <c r="DW8" s="634"/>
      <c r="DX8" s="634"/>
      <c r="DY8" s="634"/>
      <c r="DZ8" s="634"/>
      <c r="EA8" s="634"/>
      <c r="EB8" s="634"/>
      <c r="EC8" s="643"/>
    </row>
    <row r="9" spans="2:143" ht="11.25" customHeight="1" x14ac:dyDescent="0.2">
      <c r="B9" s="630" t="s">
        <v>239</v>
      </c>
      <c r="C9" s="631"/>
      <c r="D9" s="631"/>
      <c r="E9" s="631"/>
      <c r="F9" s="631"/>
      <c r="G9" s="631"/>
      <c r="H9" s="631"/>
      <c r="I9" s="631"/>
      <c r="J9" s="631"/>
      <c r="K9" s="631"/>
      <c r="L9" s="631"/>
      <c r="M9" s="631"/>
      <c r="N9" s="631"/>
      <c r="O9" s="631"/>
      <c r="P9" s="631"/>
      <c r="Q9" s="632"/>
      <c r="R9" s="633">
        <v>6698</v>
      </c>
      <c r="S9" s="634"/>
      <c r="T9" s="634"/>
      <c r="U9" s="634"/>
      <c r="V9" s="634"/>
      <c r="W9" s="634"/>
      <c r="X9" s="634"/>
      <c r="Y9" s="635"/>
      <c r="Z9" s="636">
        <v>0</v>
      </c>
      <c r="AA9" s="636"/>
      <c r="AB9" s="636"/>
      <c r="AC9" s="636"/>
      <c r="AD9" s="637">
        <v>6698</v>
      </c>
      <c r="AE9" s="637"/>
      <c r="AF9" s="637"/>
      <c r="AG9" s="637"/>
      <c r="AH9" s="637"/>
      <c r="AI9" s="637"/>
      <c r="AJ9" s="637"/>
      <c r="AK9" s="637"/>
      <c r="AL9" s="638">
        <v>0.1</v>
      </c>
      <c r="AM9" s="639"/>
      <c r="AN9" s="639"/>
      <c r="AO9" s="640"/>
      <c r="AP9" s="630" t="s">
        <v>240</v>
      </c>
      <c r="AQ9" s="631"/>
      <c r="AR9" s="631"/>
      <c r="AS9" s="631"/>
      <c r="AT9" s="631"/>
      <c r="AU9" s="631"/>
      <c r="AV9" s="631"/>
      <c r="AW9" s="631"/>
      <c r="AX9" s="631"/>
      <c r="AY9" s="631"/>
      <c r="AZ9" s="631"/>
      <c r="BA9" s="631"/>
      <c r="BB9" s="631"/>
      <c r="BC9" s="631"/>
      <c r="BD9" s="631"/>
      <c r="BE9" s="631"/>
      <c r="BF9" s="632"/>
      <c r="BG9" s="633">
        <v>509419</v>
      </c>
      <c r="BH9" s="634"/>
      <c r="BI9" s="634"/>
      <c r="BJ9" s="634"/>
      <c r="BK9" s="634"/>
      <c r="BL9" s="634"/>
      <c r="BM9" s="634"/>
      <c r="BN9" s="635"/>
      <c r="BO9" s="636">
        <v>32.200000000000003</v>
      </c>
      <c r="BP9" s="636"/>
      <c r="BQ9" s="636"/>
      <c r="BR9" s="636"/>
      <c r="BS9" s="637" t="s">
        <v>127</v>
      </c>
      <c r="BT9" s="637"/>
      <c r="BU9" s="637"/>
      <c r="BV9" s="637"/>
      <c r="BW9" s="637"/>
      <c r="BX9" s="637"/>
      <c r="BY9" s="637"/>
      <c r="BZ9" s="637"/>
      <c r="CA9" s="637"/>
      <c r="CB9" s="641"/>
      <c r="CD9" s="630" t="s">
        <v>241</v>
      </c>
      <c r="CE9" s="631"/>
      <c r="CF9" s="631"/>
      <c r="CG9" s="631"/>
      <c r="CH9" s="631"/>
      <c r="CI9" s="631"/>
      <c r="CJ9" s="631"/>
      <c r="CK9" s="631"/>
      <c r="CL9" s="631"/>
      <c r="CM9" s="631"/>
      <c r="CN9" s="631"/>
      <c r="CO9" s="631"/>
      <c r="CP9" s="631"/>
      <c r="CQ9" s="632"/>
      <c r="CR9" s="633">
        <v>1076717</v>
      </c>
      <c r="CS9" s="634"/>
      <c r="CT9" s="634"/>
      <c r="CU9" s="634"/>
      <c r="CV9" s="634"/>
      <c r="CW9" s="634"/>
      <c r="CX9" s="634"/>
      <c r="CY9" s="635"/>
      <c r="CZ9" s="636">
        <v>7.8</v>
      </c>
      <c r="DA9" s="636"/>
      <c r="DB9" s="636"/>
      <c r="DC9" s="636"/>
      <c r="DD9" s="642">
        <v>25216</v>
      </c>
      <c r="DE9" s="634"/>
      <c r="DF9" s="634"/>
      <c r="DG9" s="634"/>
      <c r="DH9" s="634"/>
      <c r="DI9" s="634"/>
      <c r="DJ9" s="634"/>
      <c r="DK9" s="634"/>
      <c r="DL9" s="634"/>
      <c r="DM9" s="634"/>
      <c r="DN9" s="634"/>
      <c r="DO9" s="634"/>
      <c r="DP9" s="635"/>
      <c r="DQ9" s="642">
        <v>910235</v>
      </c>
      <c r="DR9" s="634"/>
      <c r="DS9" s="634"/>
      <c r="DT9" s="634"/>
      <c r="DU9" s="634"/>
      <c r="DV9" s="634"/>
      <c r="DW9" s="634"/>
      <c r="DX9" s="634"/>
      <c r="DY9" s="634"/>
      <c r="DZ9" s="634"/>
      <c r="EA9" s="634"/>
      <c r="EB9" s="634"/>
      <c r="EC9" s="643"/>
    </row>
    <row r="10" spans="2:143" ht="11.25" customHeight="1" x14ac:dyDescent="0.2">
      <c r="B10" s="630" t="s">
        <v>242</v>
      </c>
      <c r="C10" s="631"/>
      <c r="D10" s="631"/>
      <c r="E10" s="631"/>
      <c r="F10" s="631"/>
      <c r="G10" s="631"/>
      <c r="H10" s="631"/>
      <c r="I10" s="631"/>
      <c r="J10" s="631"/>
      <c r="K10" s="631"/>
      <c r="L10" s="631"/>
      <c r="M10" s="631"/>
      <c r="N10" s="631"/>
      <c r="O10" s="631"/>
      <c r="P10" s="631"/>
      <c r="Q10" s="632"/>
      <c r="R10" s="633" t="s">
        <v>127</v>
      </c>
      <c r="S10" s="634"/>
      <c r="T10" s="634"/>
      <c r="U10" s="634"/>
      <c r="V10" s="634"/>
      <c r="W10" s="634"/>
      <c r="X10" s="634"/>
      <c r="Y10" s="635"/>
      <c r="Z10" s="636" t="s">
        <v>127</v>
      </c>
      <c r="AA10" s="636"/>
      <c r="AB10" s="636"/>
      <c r="AC10" s="636"/>
      <c r="AD10" s="637" t="s">
        <v>127</v>
      </c>
      <c r="AE10" s="637"/>
      <c r="AF10" s="637"/>
      <c r="AG10" s="637"/>
      <c r="AH10" s="637"/>
      <c r="AI10" s="637"/>
      <c r="AJ10" s="637"/>
      <c r="AK10" s="637"/>
      <c r="AL10" s="638" t="s">
        <v>127</v>
      </c>
      <c r="AM10" s="639"/>
      <c r="AN10" s="639"/>
      <c r="AO10" s="640"/>
      <c r="AP10" s="630" t="s">
        <v>243</v>
      </c>
      <c r="AQ10" s="631"/>
      <c r="AR10" s="631"/>
      <c r="AS10" s="631"/>
      <c r="AT10" s="631"/>
      <c r="AU10" s="631"/>
      <c r="AV10" s="631"/>
      <c r="AW10" s="631"/>
      <c r="AX10" s="631"/>
      <c r="AY10" s="631"/>
      <c r="AZ10" s="631"/>
      <c r="BA10" s="631"/>
      <c r="BB10" s="631"/>
      <c r="BC10" s="631"/>
      <c r="BD10" s="631"/>
      <c r="BE10" s="631"/>
      <c r="BF10" s="632"/>
      <c r="BG10" s="633">
        <v>43432</v>
      </c>
      <c r="BH10" s="634"/>
      <c r="BI10" s="634"/>
      <c r="BJ10" s="634"/>
      <c r="BK10" s="634"/>
      <c r="BL10" s="634"/>
      <c r="BM10" s="634"/>
      <c r="BN10" s="635"/>
      <c r="BO10" s="636">
        <v>2.7</v>
      </c>
      <c r="BP10" s="636"/>
      <c r="BQ10" s="636"/>
      <c r="BR10" s="636"/>
      <c r="BS10" s="637" t="s">
        <v>127</v>
      </c>
      <c r="BT10" s="637"/>
      <c r="BU10" s="637"/>
      <c r="BV10" s="637"/>
      <c r="BW10" s="637"/>
      <c r="BX10" s="637"/>
      <c r="BY10" s="637"/>
      <c r="BZ10" s="637"/>
      <c r="CA10" s="637"/>
      <c r="CB10" s="641"/>
      <c r="CD10" s="630" t="s">
        <v>244</v>
      </c>
      <c r="CE10" s="631"/>
      <c r="CF10" s="631"/>
      <c r="CG10" s="631"/>
      <c r="CH10" s="631"/>
      <c r="CI10" s="631"/>
      <c r="CJ10" s="631"/>
      <c r="CK10" s="631"/>
      <c r="CL10" s="631"/>
      <c r="CM10" s="631"/>
      <c r="CN10" s="631"/>
      <c r="CO10" s="631"/>
      <c r="CP10" s="631"/>
      <c r="CQ10" s="632"/>
      <c r="CR10" s="633">
        <v>2235</v>
      </c>
      <c r="CS10" s="634"/>
      <c r="CT10" s="634"/>
      <c r="CU10" s="634"/>
      <c r="CV10" s="634"/>
      <c r="CW10" s="634"/>
      <c r="CX10" s="634"/>
      <c r="CY10" s="635"/>
      <c r="CZ10" s="636">
        <v>0</v>
      </c>
      <c r="DA10" s="636"/>
      <c r="DB10" s="636"/>
      <c r="DC10" s="636"/>
      <c r="DD10" s="642" t="s">
        <v>127</v>
      </c>
      <c r="DE10" s="634"/>
      <c r="DF10" s="634"/>
      <c r="DG10" s="634"/>
      <c r="DH10" s="634"/>
      <c r="DI10" s="634"/>
      <c r="DJ10" s="634"/>
      <c r="DK10" s="634"/>
      <c r="DL10" s="634"/>
      <c r="DM10" s="634"/>
      <c r="DN10" s="634"/>
      <c r="DO10" s="634"/>
      <c r="DP10" s="635"/>
      <c r="DQ10" s="642">
        <v>2159</v>
      </c>
      <c r="DR10" s="634"/>
      <c r="DS10" s="634"/>
      <c r="DT10" s="634"/>
      <c r="DU10" s="634"/>
      <c r="DV10" s="634"/>
      <c r="DW10" s="634"/>
      <c r="DX10" s="634"/>
      <c r="DY10" s="634"/>
      <c r="DZ10" s="634"/>
      <c r="EA10" s="634"/>
      <c r="EB10" s="634"/>
      <c r="EC10" s="643"/>
    </row>
    <row r="11" spans="2:143" ht="11.25" customHeight="1" x14ac:dyDescent="0.2">
      <c r="B11" s="630" t="s">
        <v>245</v>
      </c>
      <c r="C11" s="631"/>
      <c r="D11" s="631"/>
      <c r="E11" s="631"/>
      <c r="F11" s="631"/>
      <c r="G11" s="631"/>
      <c r="H11" s="631"/>
      <c r="I11" s="631"/>
      <c r="J11" s="631"/>
      <c r="K11" s="631"/>
      <c r="L11" s="631"/>
      <c r="M11" s="631"/>
      <c r="N11" s="631"/>
      <c r="O11" s="631"/>
      <c r="P11" s="631"/>
      <c r="Q11" s="632"/>
      <c r="R11" s="633">
        <v>394016</v>
      </c>
      <c r="S11" s="634"/>
      <c r="T11" s="634"/>
      <c r="U11" s="634"/>
      <c r="V11" s="634"/>
      <c r="W11" s="634"/>
      <c r="X11" s="634"/>
      <c r="Y11" s="635"/>
      <c r="Z11" s="638">
        <v>2.8</v>
      </c>
      <c r="AA11" s="639"/>
      <c r="AB11" s="639"/>
      <c r="AC11" s="645"/>
      <c r="AD11" s="642">
        <v>394016</v>
      </c>
      <c r="AE11" s="634"/>
      <c r="AF11" s="634"/>
      <c r="AG11" s="634"/>
      <c r="AH11" s="634"/>
      <c r="AI11" s="634"/>
      <c r="AJ11" s="634"/>
      <c r="AK11" s="635"/>
      <c r="AL11" s="638">
        <v>4.7</v>
      </c>
      <c r="AM11" s="639"/>
      <c r="AN11" s="639"/>
      <c r="AO11" s="640"/>
      <c r="AP11" s="630" t="s">
        <v>246</v>
      </c>
      <c r="AQ11" s="631"/>
      <c r="AR11" s="631"/>
      <c r="AS11" s="631"/>
      <c r="AT11" s="631"/>
      <c r="AU11" s="631"/>
      <c r="AV11" s="631"/>
      <c r="AW11" s="631"/>
      <c r="AX11" s="631"/>
      <c r="AY11" s="631"/>
      <c r="AZ11" s="631"/>
      <c r="BA11" s="631"/>
      <c r="BB11" s="631"/>
      <c r="BC11" s="631"/>
      <c r="BD11" s="631"/>
      <c r="BE11" s="631"/>
      <c r="BF11" s="632"/>
      <c r="BG11" s="633">
        <v>59496</v>
      </c>
      <c r="BH11" s="634"/>
      <c r="BI11" s="634"/>
      <c r="BJ11" s="634"/>
      <c r="BK11" s="634"/>
      <c r="BL11" s="634"/>
      <c r="BM11" s="634"/>
      <c r="BN11" s="635"/>
      <c r="BO11" s="636">
        <v>3.8</v>
      </c>
      <c r="BP11" s="636"/>
      <c r="BQ11" s="636"/>
      <c r="BR11" s="636"/>
      <c r="BS11" s="637" t="s">
        <v>127</v>
      </c>
      <c r="BT11" s="637"/>
      <c r="BU11" s="637"/>
      <c r="BV11" s="637"/>
      <c r="BW11" s="637"/>
      <c r="BX11" s="637"/>
      <c r="BY11" s="637"/>
      <c r="BZ11" s="637"/>
      <c r="CA11" s="637"/>
      <c r="CB11" s="641"/>
      <c r="CD11" s="630" t="s">
        <v>247</v>
      </c>
      <c r="CE11" s="631"/>
      <c r="CF11" s="631"/>
      <c r="CG11" s="631"/>
      <c r="CH11" s="631"/>
      <c r="CI11" s="631"/>
      <c r="CJ11" s="631"/>
      <c r="CK11" s="631"/>
      <c r="CL11" s="631"/>
      <c r="CM11" s="631"/>
      <c r="CN11" s="631"/>
      <c r="CO11" s="631"/>
      <c r="CP11" s="631"/>
      <c r="CQ11" s="632"/>
      <c r="CR11" s="633">
        <v>1455791</v>
      </c>
      <c r="CS11" s="634"/>
      <c r="CT11" s="634"/>
      <c r="CU11" s="634"/>
      <c r="CV11" s="634"/>
      <c r="CW11" s="634"/>
      <c r="CX11" s="634"/>
      <c r="CY11" s="635"/>
      <c r="CZ11" s="636">
        <v>10.5</v>
      </c>
      <c r="DA11" s="636"/>
      <c r="DB11" s="636"/>
      <c r="DC11" s="636"/>
      <c r="DD11" s="642">
        <v>833435</v>
      </c>
      <c r="DE11" s="634"/>
      <c r="DF11" s="634"/>
      <c r="DG11" s="634"/>
      <c r="DH11" s="634"/>
      <c r="DI11" s="634"/>
      <c r="DJ11" s="634"/>
      <c r="DK11" s="634"/>
      <c r="DL11" s="634"/>
      <c r="DM11" s="634"/>
      <c r="DN11" s="634"/>
      <c r="DO11" s="634"/>
      <c r="DP11" s="635"/>
      <c r="DQ11" s="642">
        <v>581528</v>
      </c>
      <c r="DR11" s="634"/>
      <c r="DS11" s="634"/>
      <c r="DT11" s="634"/>
      <c r="DU11" s="634"/>
      <c r="DV11" s="634"/>
      <c r="DW11" s="634"/>
      <c r="DX11" s="634"/>
      <c r="DY11" s="634"/>
      <c r="DZ11" s="634"/>
      <c r="EA11" s="634"/>
      <c r="EB11" s="634"/>
      <c r="EC11" s="643"/>
    </row>
    <row r="12" spans="2:143" ht="11.25" customHeight="1" x14ac:dyDescent="0.2">
      <c r="B12" s="630" t="s">
        <v>248</v>
      </c>
      <c r="C12" s="631"/>
      <c r="D12" s="631"/>
      <c r="E12" s="631"/>
      <c r="F12" s="631"/>
      <c r="G12" s="631"/>
      <c r="H12" s="631"/>
      <c r="I12" s="631"/>
      <c r="J12" s="631"/>
      <c r="K12" s="631"/>
      <c r="L12" s="631"/>
      <c r="M12" s="631"/>
      <c r="N12" s="631"/>
      <c r="O12" s="631"/>
      <c r="P12" s="631"/>
      <c r="Q12" s="632"/>
      <c r="R12" s="633">
        <v>2407</v>
      </c>
      <c r="S12" s="634"/>
      <c r="T12" s="634"/>
      <c r="U12" s="634"/>
      <c r="V12" s="634"/>
      <c r="W12" s="634"/>
      <c r="X12" s="634"/>
      <c r="Y12" s="635"/>
      <c r="Z12" s="636">
        <v>0</v>
      </c>
      <c r="AA12" s="636"/>
      <c r="AB12" s="636"/>
      <c r="AC12" s="636"/>
      <c r="AD12" s="637">
        <v>2407</v>
      </c>
      <c r="AE12" s="637"/>
      <c r="AF12" s="637"/>
      <c r="AG12" s="637"/>
      <c r="AH12" s="637"/>
      <c r="AI12" s="637"/>
      <c r="AJ12" s="637"/>
      <c r="AK12" s="637"/>
      <c r="AL12" s="638">
        <v>0</v>
      </c>
      <c r="AM12" s="639"/>
      <c r="AN12" s="639"/>
      <c r="AO12" s="640"/>
      <c r="AP12" s="630" t="s">
        <v>249</v>
      </c>
      <c r="AQ12" s="631"/>
      <c r="AR12" s="631"/>
      <c r="AS12" s="631"/>
      <c r="AT12" s="631"/>
      <c r="AU12" s="631"/>
      <c r="AV12" s="631"/>
      <c r="AW12" s="631"/>
      <c r="AX12" s="631"/>
      <c r="AY12" s="631"/>
      <c r="AZ12" s="631"/>
      <c r="BA12" s="631"/>
      <c r="BB12" s="631"/>
      <c r="BC12" s="631"/>
      <c r="BD12" s="631"/>
      <c r="BE12" s="631"/>
      <c r="BF12" s="632"/>
      <c r="BG12" s="633">
        <v>761902</v>
      </c>
      <c r="BH12" s="634"/>
      <c r="BI12" s="634"/>
      <c r="BJ12" s="634"/>
      <c r="BK12" s="634"/>
      <c r="BL12" s="634"/>
      <c r="BM12" s="634"/>
      <c r="BN12" s="635"/>
      <c r="BO12" s="636">
        <v>48.2</v>
      </c>
      <c r="BP12" s="636"/>
      <c r="BQ12" s="636"/>
      <c r="BR12" s="636"/>
      <c r="BS12" s="637" t="s">
        <v>127</v>
      </c>
      <c r="BT12" s="637"/>
      <c r="BU12" s="637"/>
      <c r="BV12" s="637"/>
      <c r="BW12" s="637"/>
      <c r="BX12" s="637"/>
      <c r="BY12" s="637"/>
      <c r="BZ12" s="637"/>
      <c r="CA12" s="637"/>
      <c r="CB12" s="641"/>
      <c r="CD12" s="630" t="s">
        <v>250</v>
      </c>
      <c r="CE12" s="631"/>
      <c r="CF12" s="631"/>
      <c r="CG12" s="631"/>
      <c r="CH12" s="631"/>
      <c r="CI12" s="631"/>
      <c r="CJ12" s="631"/>
      <c r="CK12" s="631"/>
      <c r="CL12" s="631"/>
      <c r="CM12" s="631"/>
      <c r="CN12" s="631"/>
      <c r="CO12" s="631"/>
      <c r="CP12" s="631"/>
      <c r="CQ12" s="632"/>
      <c r="CR12" s="633">
        <v>1176850</v>
      </c>
      <c r="CS12" s="634"/>
      <c r="CT12" s="634"/>
      <c r="CU12" s="634"/>
      <c r="CV12" s="634"/>
      <c r="CW12" s="634"/>
      <c r="CX12" s="634"/>
      <c r="CY12" s="635"/>
      <c r="CZ12" s="636">
        <v>8.5</v>
      </c>
      <c r="DA12" s="636"/>
      <c r="DB12" s="636"/>
      <c r="DC12" s="636"/>
      <c r="DD12" s="642">
        <v>239107</v>
      </c>
      <c r="DE12" s="634"/>
      <c r="DF12" s="634"/>
      <c r="DG12" s="634"/>
      <c r="DH12" s="634"/>
      <c r="DI12" s="634"/>
      <c r="DJ12" s="634"/>
      <c r="DK12" s="634"/>
      <c r="DL12" s="634"/>
      <c r="DM12" s="634"/>
      <c r="DN12" s="634"/>
      <c r="DO12" s="634"/>
      <c r="DP12" s="635"/>
      <c r="DQ12" s="642">
        <v>924758</v>
      </c>
      <c r="DR12" s="634"/>
      <c r="DS12" s="634"/>
      <c r="DT12" s="634"/>
      <c r="DU12" s="634"/>
      <c r="DV12" s="634"/>
      <c r="DW12" s="634"/>
      <c r="DX12" s="634"/>
      <c r="DY12" s="634"/>
      <c r="DZ12" s="634"/>
      <c r="EA12" s="634"/>
      <c r="EB12" s="634"/>
      <c r="EC12" s="643"/>
    </row>
    <row r="13" spans="2:143" ht="11.25" customHeight="1" x14ac:dyDescent="0.2">
      <c r="B13" s="630" t="s">
        <v>251</v>
      </c>
      <c r="C13" s="631"/>
      <c r="D13" s="631"/>
      <c r="E13" s="631"/>
      <c r="F13" s="631"/>
      <c r="G13" s="631"/>
      <c r="H13" s="631"/>
      <c r="I13" s="631"/>
      <c r="J13" s="631"/>
      <c r="K13" s="631"/>
      <c r="L13" s="631"/>
      <c r="M13" s="631"/>
      <c r="N13" s="631"/>
      <c r="O13" s="631"/>
      <c r="P13" s="631"/>
      <c r="Q13" s="632"/>
      <c r="R13" s="633" t="s">
        <v>127</v>
      </c>
      <c r="S13" s="634"/>
      <c r="T13" s="634"/>
      <c r="U13" s="634"/>
      <c r="V13" s="634"/>
      <c r="W13" s="634"/>
      <c r="X13" s="634"/>
      <c r="Y13" s="635"/>
      <c r="Z13" s="636" t="s">
        <v>127</v>
      </c>
      <c r="AA13" s="636"/>
      <c r="AB13" s="636"/>
      <c r="AC13" s="636"/>
      <c r="AD13" s="637" t="s">
        <v>127</v>
      </c>
      <c r="AE13" s="637"/>
      <c r="AF13" s="637"/>
      <c r="AG13" s="637"/>
      <c r="AH13" s="637"/>
      <c r="AI13" s="637"/>
      <c r="AJ13" s="637"/>
      <c r="AK13" s="637"/>
      <c r="AL13" s="638" t="s">
        <v>127</v>
      </c>
      <c r="AM13" s="639"/>
      <c r="AN13" s="639"/>
      <c r="AO13" s="640"/>
      <c r="AP13" s="630" t="s">
        <v>252</v>
      </c>
      <c r="AQ13" s="631"/>
      <c r="AR13" s="631"/>
      <c r="AS13" s="631"/>
      <c r="AT13" s="631"/>
      <c r="AU13" s="631"/>
      <c r="AV13" s="631"/>
      <c r="AW13" s="631"/>
      <c r="AX13" s="631"/>
      <c r="AY13" s="631"/>
      <c r="AZ13" s="631"/>
      <c r="BA13" s="631"/>
      <c r="BB13" s="631"/>
      <c r="BC13" s="631"/>
      <c r="BD13" s="631"/>
      <c r="BE13" s="631"/>
      <c r="BF13" s="632"/>
      <c r="BG13" s="633">
        <v>745803</v>
      </c>
      <c r="BH13" s="634"/>
      <c r="BI13" s="634"/>
      <c r="BJ13" s="634"/>
      <c r="BK13" s="634"/>
      <c r="BL13" s="634"/>
      <c r="BM13" s="634"/>
      <c r="BN13" s="635"/>
      <c r="BO13" s="636">
        <v>47.1</v>
      </c>
      <c r="BP13" s="636"/>
      <c r="BQ13" s="636"/>
      <c r="BR13" s="636"/>
      <c r="BS13" s="637" t="s">
        <v>127</v>
      </c>
      <c r="BT13" s="637"/>
      <c r="BU13" s="637"/>
      <c r="BV13" s="637"/>
      <c r="BW13" s="637"/>
      <c r="BX13" s="637"/>
      <c r="BY13" s="637"/>
      <c r="BZ13" s="637"/>
      <c r="CA13" s="637"/>
      <c r="CB13" s="641"/>
      <c r="CD13" s="630" t="s">
        <v>253</v>
      </c>
      <c r="CE13" s="631"/>
      <c r="CF13" s="631"/>
      <c r="CG13" s="631"/>
      <c r="CH13" s="631"/>
      <c r="CI13" s="631"/>
      <c r="CJ13" s="631"/>
      <c r="CK13" s="631"/>
      <c r="CL13" s="631"/>
      <c r="CM13" s="631"/>
      <c r="CN13" s="631"/>
      <c r="CO13" s="631"/>
      <c r="CP13" s="631"/>
      <c r="CQ13" s="632"/>
      <c r="CR13" s="633">
        <v>1748503</v>
      </c>
      <c r="CS13" s="634"/>
      <c r="CT13" s="634"/>
      <c r="CU13" s="634"/>
      <c r="CV13" s="634"/>
      <c r="CW13" s="634"/>
      <c r="CX13" s="634"/>
      <c r="CY13" s="635"/>
      <c r="CZ13" s="636">
        <v>12.6</v>
      </c>
      <c r="DA13" s="636"/>
      <c r="DB13" s="636"/>
      <c r="DC13" s="636"/>
      <c r="DD13" s="642">
        <v>643861</v>
      </c>
      <c r="DE13" s="634"/>
      <c r="DF13" s="634"/>
      <c r="DG13" s="634"/>
      <c r="DH13" s="634"/>
      <c r="DI13" s="634"/>
      <c r="DJ13" s="634"/>
      <c r="DK13" s="634"/>
      <c r="DL13" s="634"/>
      <c r="DM13" s="634"/>
      <c r="DN13" s="634"/>
      <c r="DO13" s="634"/>
      <c r="DP13" s="635"/>
      <c r="DQ13" s="642">
        <v>922756</v>
      </c>
      <c r="DR13" s="634"/>
      <c r="DS13" s="634"/>
      <c r="DT13" s="634"/>
      <c r="DU13" s="634"/>
      <c r="DV13" s="634"/>
      <c r="DW13" s="634"/>
      <c r="DX13" s="634"/>
      <c r="DY13" s="634"/>
      <c r="DZ13" s="634"/>
      <c r="EA13" s="634"/>
      <c r="EB13" s="634"/>
      <c r="EC13" s="643"/>
    </row>
    <row r="14" spans="2:143" ht="11.25" customHeight="1" x14ac:dyDescent="0.2">
      <c r="B14" s="630" t="s">
        <v>254</v>
      </c>
      <c r="C14" s="631"/>
      <c r="D14" s="631"/>
      <c r="E14" s="631"/>
      <c r="F14" s="631"/>
      <c r="G14" s="631"/>
      <c r="H14" s="631"/>
      <c r="I14" s="631"/>
      <c r="J14" s="631"/>
      <c r="K14" s="631"/>
      <c r="L14" s="631"/>
      <c r="M14" s="631"/>
      <c r="N14" s="631"/>
      <c r="O14" s="631"/>
      <c r="P14" s="631"/>
      <c r="Q14" s="632"/>
      <c r="R14" s="633" t="s">
        <v>127</v>
      </c>
      <c r="S14" s="634"/>
      <c r="T14" s="634"/>
      <c r="U14" s="634"/>
      <c r="V14" s="634"/>
      <c r="W14" s="634"/>
      <c r="X14" s="634"/>
      <c r="Y14" s="635"/>
      <c r="Z14" s="636" t="s">
        <v>127</v>
      </c>
      <c r="AA14" s="636"/>
      <c r="AB14" s="636"/>
      <c r="AC14" s="636"/>
      <c r="AD14" s="637" t="s">
        <v>127</v>
      </c>
      <c r="AE14" s="637"/>
      <c r="AF14" s="637"/>
      <c r="AG14" s="637"/>
      <c r="AH14" s="637"/>
      <c r="AI14" s="637"/>
      <c r="AJ14" s="637"/>
      <c r="AK14" s="637"/>
      <c r="AL14" s="638" t="s">
        <v>127</v>
      </c>
      <c r="AM14" s="639"/>
      <c r="AN14" s="639"/>
      <c r="AO14" s="640"/>
      <c r="AP14" s="630" t="s">
        <v>255</v>
      </c>
      <c r="AQ14" s="631"/>
      <c r="AR14" s="631"/>
      <c r="AS14" s="631"/>
      <c r="AT14" s="631"/>
      <c r="AU14" s="631"/>
      <c r="AV14" s="631"/>
      <c r="AW14" s="631"/>
      <c r="AX14" s="631"/>
      <c r="AY14" s="631"/>
      <c r="AZ14" s="631"/>
      <c r="BA14" s="631"/>
      <c r="BB14" s="631"/>
      <c r="BC14" s="631"/>
      <c r="BD14" s="631"/>
      <c r="BE14" s="631"/>
      <c r="BF14" s="632"/>
      <c r="BG14" s="633">
        <v>52320</v>
      </c>
      <c r="BH14" s="634"/>
      <c r="BI14" s="634"/>
      <c r="BJ14" s="634"/>
      <c r="BK14" s="634"/>
      <c r="BL14" s="634"/>
      <c r="BM14" s="634"/>
      <c r="BN14" s="635"/>
      <c r="BO14" s="636">
        <v>3.3</v>
      </c>
      <c r="BP14" s="636"/>
      <c r="BQ14" s="636"/>
      <c r="BR14" s="636"/>
      <c r="BS14" s="637" t="s">
        <v>127</v>
      </c>
      <c r="BT14" s="637"/>
      <c r="BU14" s="637"/>
      <c r="BV14" s="637"/>
      <c r="BW14" s="637"/>
      <c r="BX14" s="637"/>
      <c r="BY14" s="637"/>
      <c r="BZ14" s="637"/>
      <c r="CA14" s="637"/>
      <c r="CB14" s="641"/>
      <c r="CD14" s="630" t="s">
        <v>256</v>
      </c>
      <c r="CE14" s="631"/>
      <c r="CF14" s="631"/>
      <c r="CG14" s="631"/>
      <c r="CH14" s="631"/>
      <c r="CI14" s="631"/>
      <c r="CJ14" s="631"/>
      <c r="CK14" s="631"/>
      <c r="CL14" s="631"/>
      <c r="CM14" s="631"/>
      <c r="CN14" s="631"/>
      <c r="CO14" s="631"/>
      <c r="CP14" s="631"/>
      <c r="CQ14" s="632"/>
      <c r="CR14" s="633">
        <v>683083</v>
      </c>
      <c r="CS14" s="634"/>
      <c r="CT14" s="634"/>
      <c r="CU14" s="634"/>
      <c r="CV14" s="634"/>
      <c r="CW14" s="634"/>
      <c r="CX14" s="634"/>
      <c r="CY14" s="635"/>
      <c r="CZ14" s="636">
        <v>4.9000000000000004</v>
      </c>
      <c r="DA14" s="636"/>
      <c r="DB14" s="636"/>
      <c r="DC14" s="636"/>
      <c r="DD14" s="642">
        <v>213019</v>
      </c>
      <c r="DE14" s="634"/>
      <c r="DF14" s="634"/>
      <c r="DG14" s="634"/>
      <c r="DH14" s="634"/>
      <c r="DI14" s="634"/>
      <c r="DJ14" s="634"/>
      <c r="DK14" s="634"/>
      <c r="DL14" s="634"/>
      <c r="DM14" s="634"/>
      <c r="DN14" s="634"/>
      <c r="DO14" s="634"/>
      <c r="DP14" s="635"/>
      <c r="DQ14" s="642">
        <v>477862</v>
      </c>
      <c r="DR14" s="634"/>
      <c r="DS14" s="634"/>
      <c r="DT14" s="634"/>
      <c r="DU14" s="634"/>
      <c r="DV14" s="634"/>
      <c r="DW14" s="634"/>
      <c r="DX14" s="634"/>
      <c r="DY14" s="634"/>
      <c r="DZ14" s="634"/>
      <c r="EA14" s="634"/>
      <c r="EB14" s="634"/>
      <c r="EC14" s="643"/>
    </row>
    <row r="15" spans="2:143" ht="11.25" customHeight="1" x14ac:dyDescent="0.2">
      <c r="B15" s="630" t="s">
        <v>257</v>
      </c>
      <c r="C15" s="631"/>
      <c r="D15" s="631"/>
      <c r="E15" s="631"/>
      <c r="F15" s="631"/>
      <c r="G15" s="631"/>
      <c r="H15" s="631"/>
      <c r="I15" s="631"/>
      <c r="J15" s="631"/>
      <c r="K15" s="631"/>
      <c r="L15" s="631"/>
      <c r="M15" s="631"/>
      <c r="N15" s="631"/>
      <c r="O15" s="631"/>
      <c r="P15" s="631"/>
      <c r="Q15" s="632"/>
      <c r="R15" s="633" t="s">
        <v>127</v>
      </c>
      <c r="S15" s="634"/>
      <c r="T15" s="634"/>
      <c r="U15" s="634"/>
      <c r="V15" s="634"/>
      <c r="W15" s="634"/>
      <c r="X15" s="634"/>
      <c r="Y15" s="635"/>
      <c r="Z15" s="636" t="s">
        <v>127</v>
      </c>
      <c r="AA15" s="636"/>
      <c r="AB15" s="636"/>
      <c r="AC15" s="636"/>
      <c r="AD15" s="637" t="s">
        <v>127</v>
      </c>
      <c r="AE15" s="637"/>
      <c r="AF15" s="637"/>
      <c r="AG15" s="637"/>
      <c r="AH15" s="637"/>
      <c r="AI15" s="637"/>
      <c r="AJ15" s="637"/>
      <c r="AK15" s="637"/>
      <c r="AL15" s="638" t="s">
        <v>127</v>
      </c>
      <c r="AM15" s="639"/>
      <c r="AN15" s="639"/>
      <c r="AO15" s="640"/>
      <c r="AP15" s="630" t="s">
        <v>258</v>
      </c>
      <c r="AQ15" s="631"/>
      <c r="AR15" s="631"/>
      <c r="AS15" s="631"/>
      <c r="AT15" s="631"/>
      <c r="AU15" s="631"/>
      <c r="AV15" s="631"/>
      <c r="AW15" s="631"/>
      <c r="AX15" s="631"/>
      <c r="AY15" s="631"/>
      <c r="AZ15" s="631"/>
      <c r="BA15" s="631"/>
      <c r="BB15" s="631"/>
      <c r="BC15" s="631"/>
      <c r="BD15" s="631"/>
      <c r="BE15" s="631"/>
      <c r="BF15" s="632"/>
      <c r="BG15" s="633">
        <v>119429</v>
      </c>
      <c r="BH15" s="634"/>
      <c r="BI15" s="634"/>
      <c r="BJ15" s="634"/>
      <c r="BK15" s="634"/>
      <c r="BL15" s="634"/>
      <c r="BM15" s="634"/>
      <c r="BN15" s="635"/>
      <c r="BO15" s="636">
        <v>7.5</v>
      </c>
      <c r="BP15" s="636"/>
      <c r="BQ15" s="636"/>
      <c r="BR15" s="636"/>
      <c r="BS15" s="637" t="s">
        <v>127</v>
      </c>
      <c r="BT15" s="637"/>
      <c r="BU15" s="637"/>
      <c r="BV15" s="637"/>
      <c r="BW15" s="637"/>
      <c r="BX15" s="637"/>
      <c r="BY15" s="637"/>
      <c r="BZ15" s="637"/>
      <c r="CA15" s="637"/>
      <c r="CB15" s="641"/>
      <c r="CD15" s="630" t="s">
        <v>259</v>
      </c>
      <c r="CE15" s="631"/>
      <c r="CF15" s="631"/>
      <c r="CG15" s="631"/>
      <c r="CH15" s="631"/>
      <c r="CI15" s="631"/>
      <c r="CJ15" s="631"/>
      <c r="CK15" s="631"/>
      <c r="CL15" s="631"/>
      <c r="CM15" s="631"/>
      <c r="CN15" s="631"/>
      <c r="CO15" s="631"/>
      <c r="CP15" s="631"/>
      <c r="CQ15" s="632"/>
      <c r="CR15" s="633">
        <v>1125446</v>
      </c>
      <c r="CS15" s="634"/>
      <c r="CT15" s="634"/>
      <c r="CU15" s="634"/>
      <c r="CV15" s="634"/>
      <c r="CW15" s="634"/>
      <c r="CX15" s="634"/>
      <c r="CY15" s="635"/>
      <c r="CZ15" s="636">
        <v>8.1</v>
      </c>
      <c r="DA15" s="636"/>
      <c r="DB15" s="636"/>
      <c r="DC15" s="636"/>
      <c r="DD15" s="642">
        <v>61107</v>
      </c>
      <c r="DE15" s="634"/>
      <c r="DF15" s="634"/>
      <c r="DG15" s="634"/>
      <c r="DH15" s="634"/>
      <c r="DI15" s="634"/>
      <c r="DJ15" s="634"/>
      <c r="DK15" s="634"/>
      <c r="DL15" s="634"/>
      <c r="DM15" s="634"/>
      <c r="DN15" s="634"/>
      <c r="DO15" s="634"/>
      <c r="DP15" s="635"/>
      <c r="DQ15" s="642">
        <v>1033042</v>
      </c>
      <c r="DR15" s="634"/>
      <c r="DS15" s="634"/>
      <c r="DT15" s="634"/>
      <c r="DU15" s="634"/>
      <c r="DV15" s="634"/>
      <c r="DW15" s="634"/>
      <c r="DX15" s="634"/>
      <c r="DY15" s="634"/>
      <c r="DZ15" s="634"/>
      <c r="EA15" s="634"/>
      <c r="EB15" s="634"/>
      <c r="EC15" s="643"/>
    </row>
    <row r="16" spans="2:143" ht="11.25" customHeight="1" x14ac:dyDescent="0.2">
      <c r="B16" s="630" t="s">
        <v>260</v>
      </c>
      <c r="C16" s="631"/>
      <c r="D16" s="631"/>
      <c r="E16" s="631"/>
      <c r="F16" s="631"/>
      <c r="G16" s="631"/>
      <c r="H16" s="631"/>
      <c r="I16" s="631"/>
      <c r="J16" s="631"/>
      <c r="K16" s="631"/>
      <c r="L16" s="631"/>
      <c r="M16" s="631"/>
      <c r="N16" s="631"/>
      <c r="O16" s="631"/>
      <c r="P16" s="631"/>
      <c r="Q16" s="632"/>
      <c r="R16" s="633">
        <v>10989</v>
      </c>
      <c r="S16" s="634"/>
      <c r="T16" s="634"/>
      <c r="U16" s="634"/>
      <c r="V16" s="634"/>
      <c r="W16" s="634"/>
      <c r="X16" s="634"/>
      <c r="Y16" s="635"/>
      <c r="Z16" s="636">
        <v>0.1</v>
      </c>
      <c r="AA16" s="636"/>
      <c r="AB16" s="636"/>
      <c r="AC16" s="636"/>
      <c r="AD16" s="637">
        <v>10989</v>
      </c>
      <c r="AE16" s="637"/>
      <c r="AF16" s="637"/>
      <c r="AG16" s="637"/>
      <c r="AH16" s="637"/>
      <c r="AI16" s="637"/>
      <c r="AJ16" s="637"/>
      <c r="AK16" s="637"/>
      <c r="AL16" s="638">
        <v>0.1</v>
      </c>
      <c r="AM16" s="639"/>
      <c r="AN16" s="639"/>
      <c r="AO16" s="640"/>
      <c r="AP16" s="630" t="s">
        <v>261</v>
      </c>
      <c r="AQ16" s="631"/>
      <c r="AR16" s="631"/>
      <c r="AS16" s="631"/>
      <c r="AT16" s="631"/>
      <c r="AU16" s="631"/>
      <c r="AV16" s="631"/>
      <c r="AW16" s="631"/>
      <c r="AX16" s="631"/>
      <c r="AY16" s="631"/>
      <c r="AZ16" s="631"/>
      <c r="BA16" s="631"/>
      <c r="BB16" s="631"/>
      <c r="BC16" s="631"/>
      <c r="BD16" s="631"/>
      <c r="BE16" s="631"/>
      <c r="BF16" s="632"/>
      <c r="BG16" s="633" t="s">
        <v>127</v>
      </c>
      <c r="BH16" s="634"/>
      <c r="BI16" s="634"/>
      <c r="BJ16" s="634"/>
      <c r="BK16" s="634"/>
      <c r="BL16" s="634"/>
      <c r="BM16" s="634"/>
      <c r="BN16" s="635"/>
      <c r="BO16" s="636" t="s">
        <v>127</v>
      </c>
      <c r="BP16" s="636"/>
      <c r="BQ16" s="636"/>
      <c r="BR16" s="636"/>
      <c r="BS16" s="637" t="s">
        <v>127</v>
      </c>
      <c r="BT16" s="637"/>
      <c r="BU16" s="637"/>
      <c r="BV16" s="637"/>
      <c r="BW16" s="637"/>
      <c r="BX16" s="637"/>
      <c r="BY16" s="637"/>
      <c r="BZ16" s="637"/>
      <c r="CA16" s="637"/>
      <c r="CB16" s="641"/>
      <c r="CD16" s="630" t="s">
        <v>262</v>
      </c>
      <c r="CE16" s="631"/>
      <c r="CF16" s="631"/>
      <c r="CG16" s="631"/>
      <c r="CH16" s="631"/>
      <c r="CI16" s="631"/>
      <c r="CJ16" s="631"/>
      <c r="CK16" s="631"/>
      <c r="CL16" s="631"/>
      <c r="CM16" s="631"/>
      <c r="CN16" s="631"/>
      <c r="CO16" s="631"/>
      <c r="CP16" s="631"/>
      <c r="CQ16" s="632"/>
      <c r="CR16" s="633">
        <v>70500</v>
      </c>
      <c r="CS16" s="634"/>
      <c r="CT16" s="634"/>
      <c r="CU16" s="634"/>
      <c r="CV16" s="634"/>
      <c r="CW16" s="634"/>
      <c r="CX16" s="634"/>
      <c r="CY16" s="635"/>
      <c r="CZ16" s="636">
        <v>0.5</v>
      </c>
      <c r="DA16" s="636"/>
      <c r="DB16" s="636"/>
      <c r="DC16" s="636"/>
      <c r="DD16" s="642" t="s">
        <v>127</v>
      </c>
      <c r="DE16" s="634"/>
      <c r="DF16" s="634"/>
      <c r="DG16" s="634"/>
      <c r="DH16" s="634"/>
      <c r="DI16" s="634"/>
      <c r="DJ16" s="634"/>
      <c r="DK16" s="634"/>
      <c r="DL16" s="634"/>
      <c r="DM16" s="634"/>
      <c r="DN16" s="634"/>
      <c r="DO16" s="634"/>
      <c r="DP16" s="635"/>
      <c r="DQ16" s="642">
        <v>32577</v>
      </c>
      <c r="DR16" s="634"/>
      <c r="DS16" s="634"/>
      <c r="DT16" s="634"/>
      <c r="DU16" s="634"/>
      <c r="DV16" s="634"/>
      <c r="DW16" s="634"/>
      <c r="DX16" s="634"/>
      <c r="DY16" s="634"/>
      <c r="DZ16" s="634"/>
      <c r="EA16" s="634"/>
      <c r="EB16" s="634"/>
      <c r="EC16" s="643"/>
    </row>
    <row r="17" spans="2:133" ht="11.25" customHeight="1" x14ac:dyDescent="0.2">
      <c r="B17" s="630" t="s">
        <v>263</v>
      </c>
      <c r="C17" s="631"/>
      <c r="D17" s="631"/>
      <c r="E17" s="631"/>
      <c r="F17" s="631"/>
      <c r="G17" s="631"/>
      <c r="H17" s="631"/>
      <c r="I17" s="631"/>
      <c r="J17" s="631"/>
      <c r="K17" s="631"/>
      <c r="L17" s="631"/>
      <c r="M17" s="631"/>
      <c r="N17" s="631"/>
      <c r="O17" s="631"/>
      <c r="P17" s="631"/>
      <c r="Q17" s="632"/>
      <c r="R17" s="633">
        <v>23022</v>
      </c>
      <c r="S17" s="634"/>
      <c r="T17" s="634"/>
      <c r="U17" s="634"/>
      <c r="V17" s="634"/>
      <c r="W17" s="634"/>
      <c r="X17" s="634"/>
      <c r="Y17" s="635"/>
      <c r="Z17" s="636">
        <v>0.2</v>
      </c>
      <c r="AA17" s="636"/>
      <c r="AB17" s="636"/>
      <c r="AC17" s="636"/>
      <c r="AD17" s="637">
        <v>23022</v>
      </c>
      <c r="AE17" s="637"/>
      <c r="AF17" s="637"/>
      <c r="AG17" s="637"/>
      <c r="AH17" s="637"/>
      <c r="AI17" s="637"/>
      <c r="AJ17" s="637"/>
      <c r="AK17" s="637"/>
      <c r="AL17" s="638">
        <v>0.3</v>
      </c>
      <c r="AM17" s="639"/>
      <c r="AN17" s="639"/>
      <c r="AO17" s="640"/>
      <c r="AP17" s="630" t="s">
        <v>264</v>
      </c>
      <c r="AQ17" s="631"/>
      <c r="AR17" s="631"/>
      <c r="AS17" s="631"/>
      <c r="AT17" s="631"/>
      <c r="AU17" s="631"/>
      <c r="AV17" s="631"/>
      <c r="AW17" s="631"/>
      <c r="AX17" s="631"/>
      <c r="AY17" s="631"/>
      <c r="AZ17" s="631"/>
      <c r="BA17" s="631"/>
      <c r="BB17" s="631"/>
      <c r="BC17" s="631"/>
      <c r="BD17" s="631"/>
      <c r="BE17" s="631"/>
      <c r="BF17" s="632"/>
      <c r="BG17" s="633" t="s">
        <v>127</v>
      </c>
      <c r="BH17" s="634"/>
      <c r="BI17" s="634"/>
      <c r="BJ17" s="634"/>
      <c r="BK17" s="634"/>
      <c r="BL17" s="634"/>
      <c r="BM17" s="634"/>
      <c r="BN17" s="635"/>
      <c r="BO17" s="636" t="s">
        <v>127</v>
      </c>
      <c r="BP17" s="636"/>
      <c r="BQ17" s="636"/>
      <c r="BR17" s="636"/>
      <c r="BS17" s="637" t="s">
        <v>127</v>
      </c>
      <c r="BT17" s="637"/>
      <c r="BU17" s="637"/>
      <c r="BV17" s="637"/>
      <c r="BW17" s="637"/>
      <c r="BX17" s="637"/>
      <c r="BY17" s="637"/>
      <c r="BZ17" s="637"/>
      <c r="CA17" s="637"/>
      <c r="CB17" s="641"/>
      <c r="CD17" s="630" t="s">
        <v>265</v>
      </c>
      <c r="CE17" s="631"/>
      <c r="CF17" s="631"/>
      <c r="CG17" s="631"/>
      <c r="CH17" s="631"/>
      <c r="CI17" s="631"/>
      <c r="CJ17" s="631"/>
      <c r="CK17" s="631"/>
      <c r="CL17" s="631"/>
      <c r="CM17" s="631"/>
      <c r="CN17" s="631"/>
      <c r="CO17" s="631"/>
      <c r="CP17" s="631"/>
      <c r="CQ17" s="632"/>
      <c r="CR17" s="633">
        <v>1548577</v>
      </c>
      <c r="CS17" s="634"/>
      <c r="CT17" s="634"/>
      <c r="CU17" s="634"/>
      <c r="CV17" s="634"/>
      <c r="CW17" s="634"/>
      <c r="CX17" s="634"/>
      <c r="CY17" s="635"/>
      <c r="CZ17" s="636">
        <v>11.2</v>
      </c>
      <c r="DA17" s="636"/>
      <c r="DB17" s="636"/>
      <c r="DC17" s="636"/>
      <c r="DD17" s="642" t="s">
        <v>127</v>
      </c>
      <c r="DE17" s="634"/>
      <c r="DF17" s="634"/>
      <c r="DG17" s="634"/>
      <c r="DH17" s="634"/>
      <c r="DI17" s="634"/>
      <c r="DJ17" s="634"/>
      <c r="DK17" s="634"/>
      <c r="DL17" s="634"/>
      <c r="DM17" s="634"/>
      <c r="DN17" s="634"/>
      <c r="DO17" s="634"/>
      <c r="DP17" s="635"/>
      <c r="DQ17" s="642">
        <v>1537879</v>
      </c>
      <c r="DR17" s="634"/>
      <c r="DS17" s="634"/>
      <c r="DT17" s="634"/>
      <c r="DU17" s="634"/>
      <c r="DV17" s="634"/>
      <c r="DW17" s="634"/>
      <c r="DX17" s="634"/>
      <c r="DY17" s="634"/>
      <c r="DZ17" s="634"/>
      <c r="EA17" s="634"/>
      <c r="EB17" s="634"/>
      <c r="EC17" s="643"/>
    </row>
    <row r="18" spans="2:133" ht="11.25" customHeight="1" x14ac:dyDescent="0.2">
      <c r="B18" s="630" t="s">
        <v>266</v>
      </c>
      <c r="C18" s="631"/>
      <c r="D18" s="631"/>
      <c r="E18" s="631"/>
      <c r="F18" s="631"/>
      <c r="G18" s="631"/>
      <c r="H18" s="631"/>
      <c r="I18" s="631"/>
      <c r="J18" s="631"/>
      <c r="K18" s="631"/>
      <c r="L18" s="631"/>
      <c r="M18" s="631"/>
      <c r="N18" s="631"/>
      <c r="O18" s="631"/>
      <c r="P18" s="631"/>
      <c r="Q18" s="632"/>
      <c r="R18" s="633">
        <v>32787</v>
      </c>
      <c r="S18" s="634"/>
      <c r="T18" s="634"/>
      <c r="U18" s="634"/>
      <c r="V18" s="634"/>
      <c r="W18" s="634"/>
      <c r="X18" s="634"/>
      <c r="Y18" s="635"/>
      <c r="Z18" s="636">
        <v>0.2</v>
      </c>
      <c r="AA18" s="636"/>
      <c r="AB18" s="636"/>
      <c r="AC18" s="636"/>
      <c r="AD18" s="637">
        <v>32787</v>
      </c>
      <c r="AE18" s="637"/>
      <c r="AF18" s="637"/>
      <c r="AG18" s="637"/>
      <c r="AH18" s="637"/>
      <c r="AI18" s="637"/>
      <c r="AJ18" s="637"/>
      <c r="AK18" s="637"/>
      <c r="AL18" s="638">
        <v>0.40000000596046448</v>
      </c>
      <c r="AM18" s="639"/>
      <c r="AN18" s="639"/>
      <c r="AO18" s="640"/>
      <c r="AP18" s="630" t="s">
        <v>267</v>
      </c>
      <c r="AQ18" s="631"/>
      <c r="AR18" s="631"/>
      <c r="AS18" s="631"/>
      <c r="AT18" s="631"/>
      <c r="AU18" s="631"/>
      <c r="AV18" s="631"/>
      <c r="AW18" s="631"/>
      <c r="AX18" s="631"/>
      <c r="AY18" s="631"/>
      <c r="AZ18" s="631"/>
      <c r="BA18" s="631"/>
      <c r="BB18" s="631"/>
      <c r="BC18" s="631"/>
      <c r="BD18" s="631"/>
      <c r="BE18" s="631"/>
      <c r="BF18" s="632"/>
      <c r="BG18" s="633" t="s">
        <v>127</v>
      </c>
      <c r="BH18" s="634"/>
      <c r="BI18" s="634"/>
      <c r="BJ18" s="634"/>
      <c r="BK18" s="634"/>
      <c r="BL18" s="634"/>
      <c r="BM18" s="634"/>
      <c r="BN18" s="635"/>
      <c r="BO18" s="636" t="s">
        <v>127</v>
      </c>
      <c r="BP18" s="636"/>
      <c r="BQ18" s="636"/>
      <c r="BR18" s="636"/>
      <c r="BS18" s="637" t="s">
        <v>127</v>
      </c>
      <c r="BT18" s="637"/>
      <c r="BU18" s="637"/>
      <c r="BV18" s="637"/>
      <c r="BW18" s="637"/>
      <c r="BX18" s="637"/>
      <c r="BY18" s="637"/>
      <c r="BZ18" s="637"/>
      <c r="CA18" s="637"/>
      <c r="CB18" s="641"/>
      <c r="CD18" s="630" t="s">
        <v>268</v>
      </c>
      <c r="CE18" s="631"/>
      <c r="CF18" s="631"/>
      <c r="CG18" s="631"/>
      <c r="CH18" s="631"/>
      <c r="CI18" s="631"/>
      <c r="CJ18" s="631"/>
      <c r="CK18" s="631"/>
      <c r="CL18" s="631"/>
      <c r="CM18" s="631"/>
      <c r="CN18" s="631"/>
      <c r="CO18" s="631"/>
      <c r="CP18" s="631"/>
      <c r="CQ18" s="632"/>
      <c r="CR18" s="633" t="s">
        <v>127</v>
      </c>
      <c r="CS18" s="634"/>
      <c r="CT18" s="634"/>
      <c r="CU18" s="634"/>
      <c r="CV18" s="634"/>
      <c r="CW18" s="634"/>
      <c r="CX18" s="634"/>
      <c r="CY18" s="635"/>
      <c r="CZ18" s="636" t="s">
        <v>127</v>
      </c>
      <c r="DA18" s="636"/>
      <c r="DB18" s="636"/>
      <c r="DC18" s="636"/>
      <c r="DD18" s="642" t="s">
        <v>127</v>
      </c>
      <c r="DE18" s="634"/>
      <c r="DF18" s="634"/>
      <c r="DG18" s="634"/>
      <c r="DH18" s="634"/>
      <c r="DI18" s="634"/>
      <c r="DJ18" s="634"/>
      <c r="DK18" s="634"/>
      <c r="DL18" s="634"/>
      <c r="DM18" s="634"/>
      <c r="DN18" s="634"/>
      <c r="DO18" s="634"/>
      <c r="DP18" s="635"/>
      <c r="DQ18" s="642" t="s">
        <v>127</v>
      </c>
      <c r="DR18" s="634"/>
      <c r="DS18" s="634"/>
      <c r="DT18" s="634"/>
      <c r="DU18" s="634"/>
      <c r="DV18" s="634"/>
      <c r="DW18" s="634"/>
      <c r="DX18" s="634"/>
      <c r="DY18" s="634"/>
      <c r="DZ18" s="634"/>
      <c r="EA18" s="634"/>
      <c r="EB18" s="634"/>
      <c r="EC18" s="643"/>
    </row>
    <row r="19" spans="2:133" ht="11.25" customHeight="1" x14ac:dyDescent="0.2">
      <c r="B19" s="630" t="s">
        <v>269</v>
      </c>
      <c r="C19" s="631"/>
      <c r="D19" s="631"/>
      <c r="E19" s="631"/>
      <c r="F19" s="631"/>
      <c r="G19" s="631"/>
      <c r="H19" s="631"/>
      <c r="I19" s="631"/>
      <c r="J19" s="631"/>
      <c r="K19" s="631"/>
      <c r="L19" s="631"/>
      <c r="M19" s="631"/>
      <c r="N19" s="631"/>
      <c r="O19" s="631"/>
      <c r="P19" s="631"/>
      <c r="Q19" s="632"/>
      <c r="R19" s="633">
        <v>5566</v>
      </c>
      <c r="S19" s="634"/>
      <c r="T19" s="634"/>
      <c r="U19" s="634"/>
      <c r="V19" s="634"/>
      <c r="W19" s="634"/>
      <c r="X19" s="634"/>
      <c r="Y19" s="635"/>
      <c r="Z19" s="636">
        <v>0</v>
      </c>
      <c r="AA19" s="636"/>
      <c r="AB19" s="636"/>
      <c r="AC19" s="636"/>
      <c r="AD19" s="637">
        <v>5566</v>
      </c>
      <c r="AE19" s="637"/>
      <c r="AF19" s="637"/>
      <c r="AG19" s="637"/>
      <c r="AH19" s="637"/>
      <c r="AI19" s="637"/>
      <c r="AJ19" s="637"/>
      <c r="AK19" s="637"/>
      <c r="AL19" s="638">
        <v>0.1</v>
      </c>
      <c r="AM19" s="639"/>
      <c r="AN19" s="639"/>
      <c r="AO19" s="640"/>
      <c r="AP19" s="630" t="s">
        <v>270</v>
      </c>
      <c r="AQ19" s="631"/>
      <c r="AR19" s="631"/>
      <c r="AS19" s="631"/>
      <c r="AT19" s="631"/>
      <c r="AU19" s="631"/>
      <c r="AV19" s="631"/>
      <c r="AW19" s="631"/>
      <c r="AX19" s="631"/>
      <c r="AY19" s="631"/>
      <c r="AZ19" s="631"/>
      <c r="BA19" s="631"/>
      <c r="BB19" s="631"/>
      <c r="BC19" s="631"/>
      <c r="BD19" s="631"/>
      <c r="BE19" s="631"/>
      <c r="BF19" s="632"/>
      <c r="BG19" s="633">
        <v>11330</v>
      </c>
      <c r="BH19" s="634"/>
      <c r="BI19" s="634"/>
      <c r="BJ19" s="634"/>
      <c r="BK19" s="634"/>
      <c r="BL19" s="634"/>
      <c r="BM19" s="634"/>
      <c r="BN19" s="635"/>
      <c r="BO19" s="636">
        <v>0.7</v>
      </c>
      <c r="BP19" s="636"/>
      <c r="BQ19" s="636"/>
      <c r="BR19" s="636"/>
      <c r="BS19" s="637" t="s">
        <v>127</v>
      </c>
      <c r="BT19" s="637"/>
      <c r="BU19" s="637"/>
      <c r="BV19" s="637"/>
      <c r="BW19" s="637"/>
      <c r="BX19" s="637"/>
      <c r="BY19" s="637"/>
      <c r="BZ19" s="637"/>
      <c r="CA19" s="637"/>
      <c r="CB19" s="641"/>
      <c r="CD19" s="630" t="s">
        <v>271</v>
      </c>
      <c r="CE19" s="631"/>
      <c r="CF19" s="631"/>
      <c r="CG19" s="631"/>
      <c r="CH19" s="631"/>
      <c r="CI19" s="631"/>
      <c r="CJ19" s="631"/>
      <c r="CK19" s="631"/>
      <c r="CL19" s="631"/>
      <c r="CM19" s="631"/>
      <c r="CN19" s="631"/>
      <c r="CO19" s="631"/>
      <c r="CP19" s="631"/>
      <c r="CQ19" s="632"/>
      <c r="CR19" s="633" t="s">
        <v>127</v>
      </c>
      <c r="CS19" s="634"/>
      <c r="CT19" s="634"/>
      <c r="CU19" s="634"/>
      <c r="CV19" s="634"/>
      <c r="CW19" s="634"/>
      <c r="CX19" s="634"/>
      <c r="CY19" s="635"/>
      <c r="CZ19" s="636" t="s">
        <v>127</v>
      </c>
      <c r="DA19" s="636"/>
      <c r="DB19" s="636"/>
      <c r="DC19" s="636"/>
      <c r="DD19" s="642" t="s">
        <v>127</v>
      </c>
      <c r="DE19" s="634"/>
      <c r="DF19" s="634"/>
      <c r="DG19" s="634"/>
      <c r="DH19" s="634"/>
      <c r="DI19" s="634"/>
      <c r="DJ19" s="634"/>
      <c r="DK19" s="634"/>
      <c r="DL19" s="634"/>
      <c r="DM19" s="634"/>
      <c r="DN19" s="634"/>
      <c r="DO19" s="634"/>
      <c r="DP19" s="635"/>
      <c r="DQ19" s="642" t="s">
        <v>127</v>
      </c>
      <c r="DR19" s="634"/>
      <c r="DS19" s="634"/>
      <c r="DT19" s="634"/>
      <c r="DU19" s="634"/>
      <c r="DV19" s="634"/>
      <c r="DW19" s="634"/>
      <c r="DX19" s="634"/>
      <c r="DY19" s="634"/>
      <c r="DZ19" s="634"/>
      <c r="EA19" s="634"/>
      <c r="EB19" s="634"/>
      <c r="EC19" s="643"/>
    </row>
    <row r="20" spans="2:133" ht="11.25" customHeight="1" x14ac:dyDescent="0.2">
      <c r="B20" s="630" t="s">
        <v>272</v>
      </c>
      <c r="C20" s="631"/>
      <c r="D20" s="631"/>
      <c r="E20" s="631"/>
      <c r="F20" s="631"/>
      <c r="G20" s="631"/>
      <c r="H20" s="631"/>
      <c r="I20" s="631"/>
      <c r="J20" s="631"/>
      <c r="K20" s="631"/>
      <c r="L20" s="631"/>
      <c r="M20" s="631"/>
      <c r="N20" s="631"/>
      <c r="O20" s="631"/>
      <c r="P20" s="631"/>
      <c r="Q20" s="632"/>
      <c r="R20" s="633">
        <v>3170</v>
      </c>
      <c r="S20" s="634"/>
      <c r="T20" s="634"/>
      <c r="U20" s="634"/>
      <c r="V20" s="634"/>
      <c r="W20" s="634"/>
      <c r="X20" s="634"/>
      <c r="Y20" s="635"/>
      <c r="Z20" s="636">
        <v>0</v>
      </c>
      <c r="AA20" s="636"/>
      <c r="AB20" s="636"/>
      <c r="AC20" s="636"/>
      <c r="AD20" s="637">
        <v>3170</v>
      </c>
      <c r="AE20" s="637"/>
      <c r="AF20" s="637"/>
      <c r="AG20" s="637"/>
      <c r="AH20" s="637"/>
      <c r="AI20" s="637"/>
      <c r="AJ20" s="637"/>
      <c r="AK20" s="637"/>
      <c r="AL20" s="638">
        <v>0</v>
      </c>
      <c r="AM20" s="639"/>
      <c r="AN20" s="639"/>
      <c r="AO20" s="640"/>
      <c r="AP20" s="630" t="s">
        <v>273</v>
      </c>
      <c r="AQ20" s="631"/>
      <c r="AR20" s="631"/>
      <c r="AS20" s="631"/>
      <c r="AT20" s="631"/>
      <c r="AU20" s="631"/>
      <c r="AV20" s="631"/>
      <c r="AW20" s="631"/>
      <c r="AX20" s="631"/>
      <c r="AY20" s="631"/>
      <c r="AZ20" s="631"/>
      <c r="BA20" s="631"/>
      <c r="BB20" s="631"/>
      <c r="BC20" s="631"/>
      <c r="BD20" s="631"/>
      <c r="BE20" s="631"/>
      <c r="BF20" s="632"/>
      <c r="BG20" s="633">
        <v>11330</v>
      </c>
      <c r="BH20" s="634"/>
      <c r="BI20" s="634"/>
      <c r="BJ20" s="634"/>
      <c r="BK20" s="634"/>
      <c r="BL20" s="634"/>
      <c r="BM20" s="634"/>
      <c r="BN20" s="635"/>
      <c r="BO20" s="636">
        <v>0.7</v>
      </c>
      <c r="BP20" s="636"/>
      <c r="BQ20" s="636"/>
      <c r="BR20" s="636"/>
      <c r="BS20" s="637" t="s">
        <v>127</v>
      </c>
      <c r="BT20" s="637"/>
      <c r="BU20" s="637"/>
      <c r="BV20" s="637"/>
      <c r="BW20" s="637"/>
      <c r="BX20" s="637"/>
      <c r="BY20" s="637"/>
      <c r="BZ20" s="637"/>
      <c r="CA20" s="637"/>
      <c r="CB20" s="641"/>
      <c r="CD20" s="630" t="s">
        <v>274</v>
      </c>
      <c r="CE20" s="631"/>
      <c r="CF20" s="631"/>
      <c r="CG20" s="631"/>
      <c r="CH20" s="631"/>
      <c r="CI20" s="631"/>
      <c r="CJ20" s="631"/>
      <c r="CK20" s="631"/>
      <c r="CL20" s="631"/>
      <c r="CM20" s="631"/>
      <c r="CN20" s="631"/>
      <c r="CO20" s="631"/>
      <c r="CP20" s="631"/>
      <c r="CQ20" s="632"/>
      <c r="CR20" s="633">
        <v>13867958</v>
      </c>
      <c r="CS20" s="634"/>
      <c r="CT20" s="634"/>
      <c r="CU20" s="634"/>
      <c r="CV20" s="634"/>
      <c r="CW20" s="634"/>
      <c r="CX20" s="634"/>
      <c r="CY20" s="635"/>
      <c r="CZ20" s="636">
        <v>100</v>
      </c>
      <c r="DA20" s="636"/>
      <c r="DB20" s="636"/>
      <c r="DC20" s="636"/>
      <c r="DD20" s="642">
        <v>2134709</v>
      </c>
      <c r="DE20" s="634"/>
      <c r="DF20" s="634"/>
      <c r="DG20" s="634"/>
      <c r="DH20" s="634"/>
      <c r="DI20" s="634"/>
      <c r="DJ20" s="634"/>
      <c r="DK20" s="634"/>
      <c r="DL20" s="634"/>
      <c r="DM20" s="634"/>
      <c r="DN20" s="634"/>
      <c r="DO20" s="634"/>
      <c r="DP20" s="635"/>
      <c r="DQ20" s="642">
        <v>9907257</v>
      </c>
      <c r="DR20" s="634"/>
      <c r="DS20" s="634"/>
      <c r="DT20" s="634"/>
      <c r="DU20" s="634"/>
      <c r="DV20" s="634"/>
      <c r="DW20" s="634"/>
      <c r="DX20" s="634"/>
      <c r="DY20" s="634"/>
      <c r="DZ20" s="634"/>
      <c r="EA20" s="634"/>
      <c r="EB20" s="634"/>
      <c r="EC20" s="643"/>
    </row>
    <row r="21" spans="2:133" ht="11.25" customHeight="1" x14ac:dyDescent="0.2">
      <c r="B21" s="630" t="s">
        <v>275</v>
      </c>
      <c r="C21" s="631"/>
      <c r="D21" s="631"/>
      <c r="E21" s="631"/>
      <c r="F21" s="631"/>
      <c r="G21" s="631"/>
      <c r="H21" s="631"/>
      <c r="I21" s="631"/>
      <c r="J21" s="631"/>
      <c r="K21" s="631"/>
      <c r="L21" s="631"/>
      <c r="M21" s="631"/>
      <c r="N21" s="631"/>
      <c r="O21" s="631"/>
      <c r="P21" s="631"/>
      <c r="Q21" s="632"/>
      <c r="R21" s="633">
        <v>666</v>
      </c>
      <c r="S21" s="634"/>
      <c r="T21" s="634"/>
      <c r="U21" s="634"/>
      <c r="V21" s="634"/>
      <c r="W21" s="634"/>
      <c r="X21" s="634"/>
      <c r="Y21" s="635"/>
      <c r="Z21" s="636">
        <v>0</v>
      </c>
      <c r="AA21" s="636"/>
      <c r="AB21" s="636"/>
      <c r="AC21" s="636"/>
      <c r="AD21" s="637">
        <v>666</v>
      </c>
      <c r="AE21" s="637"/>
      <c r="AF21" s="637"/>
      <c r="AG21" s="637"/>
      <c r="AH21" s="637"/>
      <c r="AI21" s="637"/>
      <c r="AJ21" s="637"/>
      <c r="AK21" s="637"/>
      <c r="AL21" s="638">
        <v>0</v>
      </c>
      <c r="AM21" s="639"/>
      <c r="AN21" s="639"/>
      <c r="AO21" s="640"/>
      <c r="AP21" s="630" t="s">
        <v>276</v>
      </c>
      <c r="AQ21" s="646"/>
      <c r="AR21" s="646"/>
      <c r="AS21" s="646"/>
      <c r="AT21" s="646"/>
      <c r="AU21" s="646"/>
      <c r="AV21" s="646"/>
      <c r="AW21" s="646"/>
      <c r="AX21" s="646"/>
      <c r="AY21" s="646"/>
      <c r="AZ21" s="646"/>
      <c r="BA21" s="646"/>
      <c r="BB21" s="646"/>
      <c r="BC21" s="646"/>
      <c r="BD21" s="646"/>
      <c r="BE21" s="646"/>
      <c r="BF21" s="647"/>
      <c r="BG21" s="633">
        <v>11330</v>
      </c>
      <c r="BH21" s="634"/>
      <c r="BI21" s="634"/>
      <c r="BJ21" s="634"/>
      <c r="BK21" s="634"/>
      <c r="BL21" s="634"/>
      <c r="BM21" s="634"/>
      <c r="BN21" s="635"/>
      <c r="BO21" s="636">
        <v>0.7</v>
      </c>
      <c r="BP21" s="636"/>
      <c r="BQ21" s="636"/>
      <c r="BR21" s="636"/>
      <c r="BS21" s="637" t="s">
        <v>127</v>
      </c>
      <c r="BT21" s="637"/>
      <c r="BU21" s="637"/>
      <c r="BV21" s="637"/>
      <c r="BW21" s="637"/>
      <c r="BX21" s="637"/>
      <c r="BY21" s="637"/>
      <c r="BZ21" s="637"/>
      <c r="CA21" s="637"/>
      <c r="CB21" s="641"/>
      <c r="CD21" s="654"/>
      <c r="CE21" s="655"/>
      <c r="CF21" s="655"/>
      <c r="CG21" s="655"/>
      <c r="CH21" s="655"/>
      <c r="CI21" s="655"/>
      <c r="CJ21" s="655"/>
      <c r="CK21" s="655"/>
      <c r="CL21" s="655"/>
      <c r="CM21" s="655"/>
      <c r="CN21" s="655"/>
      <c r="CO21" s="655"/>
      <c r="CP21" s="655"/>
      <c r="CQ21" s="656"/>
      <c r="CR21" s="657"/>
      <c r="CS21" s="649"/>
      <c r="CT21" s="649"/>
      <c r="CU21" s="649"/>
      <c r="CV21" s="649"/>
      <c r="CW21" s="649"/>
      <c r="CX21" s="649"/>
      <c r="CY21" s="658"/>
      <c r="CZ21" s="659"/>
      <c r="DA21" s="659"/>
      <c r="DB21" s="659"/>
      <c r="DC21" s="659"/>
      <c r="DD21" s="648"/>
      <c r="DE21" s="649"/>
      <c r="DF21" s="649"/>
      <c r="DG21" s="649"/>
      <c r="DH21" s="649"/>
      <c r="DI21" s="649"/>
      <c r="DJ21" s="649"/>
      <c r="DK21" s="649"/>
      <c r="DL21" s="649"/>
      <c r="DM21" s="649"/>
      <c r="DN21" s="649"/>
      <c r="DO21" s="649"/>
      <c r="DP21" s="658"/>
      <c r="DQ21" s="648"/>
      <c r="DR21" s="649"/>
      <c r="DS21" s="649"/>
      <c r="DT21" s="649"/>
      <c r="DU21" s="649"/>
      <c r="DV21" s="649"/>
      <c r="DW21" s="649"/>
      <c r="DX21" s="649"/>
      <c r="DY21" s="649"/>
      <c r="DZ21" s="649"/>
      <c r="EA21" s="649"/>
      <c r="EB21" s="649"/>
      <c r="EC21" s="650"/>
    </row>
    <row r="22" spans="2:133" ht="11.25" customHeight="1" x14ac:dyDescent="0.2">
      <c r="B22" s="651" t="s">
        <v>277</v>
      </c>
      <c r="C22" s="652"/>
      <c r="D22" s="652"/>
      <c r="E22" s="652"/>
      <c r="F22" s="652"/>
      <c r="G22" s="652"/>
      <c r="H22" s="652"/>
      <c r="I22" s="652"/>
      <c r="J22" s="652"/>
      <c r="K22" s="652"/>
      <c r="L22" s="652"/>
      <c r="M22" s="652"/>
      <c r="N22" s="652"/>
      <c r="O22" s="652"/>
      <c r="P22" s="652"/>
      <c r="Q22" s="653"/>
      <c r="R22" s="633">
        <v>23385</v>
      </c>
      <c r="S22" s="634"/>
      <c r="T22" s="634"/>
      <c r="U22" s="634"/>
      <c r="V22" s="634"/>
      <c r="W22" s="634"/>
      <c r="X22" s="634"/>
      <c r="Y22" s="635"/>
      <c r="Z22" s="636">
        <v>0.2</v>
      </c>
      <c r="AA22" s="636"/>
      <c r="AB22" s="636"/>
      <c r="AC22" s="636"/>
      <c r="AD22" s="637">
        <v>23385</v>
      </c>
      <c r="AE22" s="637"/>
      <c r="AF22" s="637"/>
      <c r="AG22" s="637"/>
      <c r="AH22" s="637"/>
      <c r="AI22" s="637"/>
      <c r="AJ22" s="637"/>
      <c r="AK22" s="637"/>
      <c r="AL22" s="638">
        <v>0.30000001192092896</v>
      </c>
      <c r="AM22" s="639"/>
      <c r="AN22" s="639"/>
      <c r="AO22" s="640"/>
      <c r="AP22" s="630" t="s">
        <v>278</v>
      </c>
      <c r="AQ22" s="646"/>
      <c r="AR22" s="646"/>
      <c r="AS22" s="646"/>
      <c r="AT22" s="646"/>
      <c r="AU22" s="646"/>
      <c r="AV22" s="646"/>
      <c r="AW22" s="646"/>
      <c r="AX22" s="646"/>
      <c r="AY22" s="646"/>
      <c r="AZ22" s="646"/>
      <c r="BA22" s="646"/>
      <c r="BB22" s="646"/>
      <c r="BC22" s="646"/>
      <c r="BD22" s="646"/>
      <c r="BE22" s="646"/>
      <c r="BF22" s="647"/>
      <c r="BG22" s="633" t="s">
        <v>127</v>
      </c>
      <c r="BH22" s="634"/>
      <c r="BI22" s="634"/>
      <c r="BJ22" s="634"/>
      <c r="BK22" s="634"/>
      <c r="BL22" s="634"/>
      <c r="BM22" s="634"/>
      <c r="BN22" s="635"/>
      <c r="BO22" s="636" t="s">
        <v>127</v>
      </c>
      <c r="BP22" s="636"/>
      <c r="BQ22" s="636"/>
      <c r="BR22" s="636"/>
      <c r="BS22" s="637" t="s">
        <v>127</v>
      </c>
      <c r="BT22" s="637"/>
      <c r="BU22" s="637"/>
      <c r="BV22" s="637"/>
      <c r="BW22" s="637"/>
      <c r="BX22" s="637"/>
      <c r="BY22" s="637"/>
      <c r="BZ22" s="637"/>
      <c r="CA22" s="637"/>
      <c r="CB22" s="641"/>
      <c r="CD22" s="615" t="s">
        <v>279</v>
      </c>
      <c r="CE22" s="616"/>
      <c r="CF22" s="616"/>
      <c r="CG22" s="616"/>
      <c r="CH22" s="616"/>
      <c r="CI22" s="616"/>
      <c r="CJ22" s="616"/>
      <c r="CK22" s="616"/>
      <c r="CL22" s="616"/>
      <c r="CM22" s="616"/>
      <c r="CN22" s="616"/>
      <c r="CO22" s="616"/>
      <c r="CP22" s="616"/>
      <c r="CQ22" s="616"/>
      <c r="CR22" s="616"/>
      <c r="CS22" s="616"/>
      <c r="CT22" s="616"/>
      <c r="CU22" s="616"/>
      <c r="CV22" s="616"/>
      <c r="CW22" s="616"/>
      <c r="CX22" s="616"/>
      <c r="CY22" s="616"/>
      <c r="CZ22" s="616"/>
      <c r="DA22" s="616"/>
      <c r="DB22" s="616"/>
      <c r="DC22" s="616"/>
      <c r="DD22" s="616"/>
      <c r="DE22" s="616"/>
      <c r="DF22" s="616"/>
      <c r="DG22" s="616"/>
      <c r="DH22" s="616"/>
      <c r="DI22" s="616"/>
      <c r="DJ22" s="616"/>
      <c r="DK22" s="616"/>
      <c r="DL22" s="616"/>
      <c r="DM22" s="616"/>
      <c r="DN22" s="616"/>
      <c r="DO22" s="616"/>
      <c r="DP22" s="616"/>
      <c r="DQ22" s="616"/>
      <c r="DR22" s="616"/>
      <c r="DS22" s="616"/>
      <c r="DT22" s="616"/>
      <c r="DU22" s="616"/>
      <c r="DV22" s="616"/>
      <c r="DW22" s="616"/>
      <c r="DX22" s="616"/>
      <c r="DY22" s="616"/>
      <c r="DZ22" s="616"/>
      <c r="EA22" s="616"/>
      <c r="EB22" s="616"/>
      <c r="EC22" s="617"/>
    </row>
    <row r="23" spans="2:133" ht="11.25" customHeight="1" x14ac:dyDescent="0.2">
      <c r="B23" s="630" t="s">
        <v>280</v>
      </c>
      <c r="C23" s="631"/>
      <c r="D23" s="631"/>
      <c r="E23" s="631"/>
      <c r="F23" s="631"/>
      <c r="G23" s="631"/>
      <c r="H23" s="631"/>
      <c r="I23" s="631"/>
      <c r="J23" s="631"/>
      <c r="K23" s="631"/>
      <c r="L23" s="631"/>
      <c r="M23" s="631"/>
      <c r="N23" s="631"/>
      <c r="O23" s="631"/>
      <c r="P23" s="631"/>
      <c r="Q23" s="632"/>
      <c r="R23" s="633">
        <v>6825372</v>
      </c>
      <c r="S23" s="634"/>
      <c r="T23" s="634"/>
      <c r="U23" s="634"/>
      <c r="V23" s="634"/>
      <c r="W23" s="634"/>
      <c r="X23" s="634"/>
      <c r="Y23" s="635"/>
      <c r="Z23" s="636">
        <v>47.8</v>
      </c>
      <c r="AA23" s="636"/>
      <c r="AB23" s="636"/>
      <c r="AC23" s="636"/>
      <c r="AD23" s="637">
        <v>6093170</v>
      </c>
      <c r="AE23" s="637"/>
      <c r="AF23" s="637"/>
      <c r="AG23" s="637"/>
      <c r="AH23" s="637"/>
      <c r="AI23" s="637"/>
      <c r="AJ23" s="637"/>
      <c r="AK23" s="637"/>
      <c r="AL23" s="638">
        <v>72.5</v>
      </c>
      <c r="AM23" s="639"/>
      <c r="AN23" s="639"/>
      <c r="AO23" s="640"/>
      <c r="AP23" s="630" t="s">
        <v>281</v>
      </c>
      <c r="AQ23" s="646"/>
      <c r="AR23" s="646"/>
      <c r="AS23" s="646"/>
      <c r="AT23" s="646"/>
      <c r="AU23" s="646"/>
      <c r="AV23" s="646"/>
      <c r="AW23" s="646"/>
      <c r="AX23" s="646"/>
      <c r="AY23" s="646"/>
      <c r="AZ23" s="646"/>
      <c r="BA23" s="646"/>
      <c r="BB23" s="646"/>
      <c r="BC23" s="646"/>
      <c r="BD23" s="646"/>
      <c r="BE23" s="646"/>
      <c r="BF23" s="647"/>
      <c r="BG23" s="633" t="s">
        <v>127</v>
      </c>
      <c r="BH23" s="634"/>
      <c r="BI23" s="634"/>
      <c r="BJ23" s="634"/>
      <c r="BK23" s="634"/>
      <c r="BL23" s="634"/>
      <c r="BM23" s="634"/>
      <c r="BN23" s="635"/>
      <c r="BO23" s="636" t="s">
        <v>127</v>
      </c>
      <c r="BP23" s="636"/>
      <c r="BQ23" s="636"/>
      <c r="BR23" s="636"/>
      <c r="BS23" s="637" t="s">
        <v>127</v>
      </c>
      <c r="BT23" s="637"/>
      <c r="BU23" s="637"/>
      <c r="BV23" s="637"/>
      <c r="BW23" s="637"/>
      <c r="BX23" s="637"/>
      <c r="BY23" s="637"/>
      <c r="BZ23" s="637"/>
      <c r="CA23" s="637"/>
      <c r="CB23" s="641"/>
      <c r="CD23" s="615" t="s">
        <v>221</v>
      </c>
      <c r="CE23" s="616"/>
      <c r="CF23" s="616"/>
      <c r="CG23" s="616"/>
      <c r="CH23" s="616"/>
      <c r="CI23" s="616"/>
      <c r="CJ23" s="616"/>
      <c r="CK23" s="616"/>
      <c r="CL23" s="616"/>
      <c r="CM23" s="616"/>
      <c r="CN23" s="616"/>
      <c r="CO23" s="616"/>
      <c r="CP23" s="616"/>
      <c r="CQ23" s="617"/>
      <c r="CR23" s="615" t="s">
        <v>282</v>
      </c>
      <c r="CS23" s="616"/>
      <c r="CT23" s="616"/>
      <c r="CU23" s="616"/>
      <c r="CV23" s="616"/>
      <c r="CW23" s="616"/>
      <c r="CX23" s="616"/>
      <c r="CY23" s="617"/>
      <c r="CZ23" s="615" t="s">
        <v>283</v>
      </c>
      <c r="DA23" s="616"/>
      <c r="DB23" s="616"/>
      <c r="DC23" s="617"/>
      <c r="DD23" s="615" t="s">
        <v>284</v>
      </c>
      <c r="DE23" s="616"/>
      <c r="DF23" s="616"/>
      <c r="DG23" s="616"/>
      <c r="DH23" s="616"/>
      <c r="DI23" s="616"/>
      <c r="DJ23" s="616"/>
      <c r="DK23" s="617"/>
      <c r="DL23" s="660" t="s">
        <v>285</v>
      </c>
      <c r="DM23" s="661"/>
      <c r="DN23" s="661"/>
      <c r="DO23" s="661"/>
      <c r="DP23" s="661"/>
      <c r="DQ23" s="661"/>
      <c r="DR23" s="661"/>
      <c r="DS23" s="661"/>
      <c r="DT23" s="661"/>
      <c r="DU23" s="661"/>
      <c r="DV23" s="662"/>
      <c r="DW23" s="615" t="s">
        <v>286</v>
      </c>
      <c r="DX23" s="616"/>
      <c r="DY23" s="616"/>
      <c r="DZ23" s="616"/>
      <c r="EA23" s="616"/>
      <c r="EB23" s="616"/>
      <c r="EC23" s="617"/>
    </row>
    <row r="24" spans="2:133" ht="11.25" customHeight="1" x14ac:dyDescent="0.2">
      <c r="B24" s="630" t="s">
        <v>287</v>
      </c>
      <c r="C24" s="631"/>
      <c r="D24" s="631"/>
      <c r="E24" s="631"/>
      <c r="F24" s="631"/>
      <c r="G24" s="631"/>
      <c r="H24" s="631"/>
      <c r="I24" s="631"/>
      <c r="J24" s="631"/>
      <c r="K24" s="631"/>
      <c r="L24" s="631"/>
      <c r="M24" s="631"/>
      <c r="N24" s="631"/>
      <c r="O24" s="631"/>
      <c r="P24" s="631"/>
      <c r="Q24" s="632"/>
      <c r="R24" s="633">
        <v>6093170</v>
      </c>
      <c r="S24" s="634"/>
      <c r="T24" s="634"/>
      <c r="U24" s="634"/>
      <c r="V24" s="634"/>
      <c r="W24" s="634"/>
      <c r="X24" s="634"/>
      <c r="Y24" s="635"/>
      <c r="Z24" s="636">
        <v>42.7</v>
      </c>
      <c r="AA24" s="636"/>
      <c r="AB24" s="636"/>
      <c r="AC24" s="636"/>
      <c r="AD24" s="637">
        <v>6093170</v>
      </c>
      <c r="AE24" s="637"/>
      <c r="AF24" s="637"/>
      <c r="AG24" s="637"/>
      <c r="AH24" s="637"/>
      <c r="AI24" s="637"/>
      <c r="AJ24" s="637"/>
      <c r="AK24" s="637"/>
      <c r="AL24" s="638">
        <v>72.5</v>
      </c>
      <c r="AM24" s="639"/>
      <c r="AN24" s="639"/>
      <c r="AO24" s="640"/>
      <c r="AP24" s="630" t="s">
        <v>288</v>
      </c>
      <c r="AQ24" s="646"/>
      <c r="AR24" s="646"/>
      <c r="AS24" s="646"/>
      <c r="AT24" s="646"/>
      <c r="AU24" s="646"/>
      <c r="AV24" s="646"/>
      <c r="AW24" s="646"/>
      <c r="AX24" s="646"/>
      <c r="AY24" s="646"/>
      <c r="AZ24" s="646"/>
      <c r="BA24" s="646"/>
      <c r="BB24" s="646"/>
      <c r="BC24" s="646"/>
      <c r="BD24" s="646"/>
      <c r="BE24" s="646"/>
      <c r="BF24" s="647"/>
      <c r="BG24" s="633" t="s">
        <v>127</v>
      </c>
      <c r="BH24" s="634"/>
      <c r="BI24" s="634"/>
      <c r="BJ24" s="634"/>
      <c r="BK24" s="634"/>
      <c r="BL24" s="634"/>
      <c r="BM24" s="634"/>
      <c r="BN24" s="635"/>
      <c r="BO24" s="636" t="s">
        <v>127</v>
      </c>
      <c r="BP24" s="636"/>
      <c r="BQ24" s="636"/>
      <c r="BR24" s="636"/>
      <c r="BS24" s="637" t="s">
        <v>127</v>
      </c>
      <c r="BT24" s="637"/>
      <c r="BU24" s="637"/>
      <c r="BV24" s="637"/>
      <c r="BW24" s="637"/>
      <c r="BX24" s="637"/>
      <c r="BY24" s="637"/>
      <c r="BZ24" s="637"/>
      <c r="CA24" s="637"/>
      <c r="CB24" s="641"/>
      <c r="CD24" s="619" t="s">
        <v>289</v>
      </c>
      <c r="CE24" s="620"/>
      <c r="CF24" s="620"/>
      <c r="CG24" s="620"/>
      <c r="CH24" s="620"/>
      <c r="CI24" s="620"/>
      <c r="CJ24" s="620"/>
      <c r="CK24" s="620"/>
      <c r="CL24" s="620"/>
      <c r="CM24" s="620"/>
      <c r="CN24" s="620"/>
      <c r="CO24" s="620"/>
      <c r="CP24" s="620"/>
      <c r="CQ24" s="621"/>
      <c r="CR24" s="622">
        <v>4967313</v>
      </c>
      <c r="CS24" s="623"/>
      <c r="CT24" s="623"/>
      <c r="CU24" s="623"/>
      <c r="CV24" s="623"/>
      <c r="CW24" s="623"/>
      <c r="CX24" s="623"/>
      <c r="CY24" s="624"/>
      <c r="CZ24" s="627">
        <v>35.799999999999997</v>
      </c>
      <c r="DA24" s="628"/>
      <c r="DB24" s="628"/>
      <c r="DC24" s="644"/>
      <c r="DD24" s="663">
        <v>3869620</v>
      </c>
      <c r="DE24" s="623"/>
      <c r="DF24" s="623"/>
      <c r="DG24" s="623"/>
      <c r="DH24" s="623"/>
      <c r="DI24" s="623"/>
      <c r="DJ24" s="623"/>
      <c r="DK24" s="624"/>
      <c r="DL24" s="663">
        <v>3751938</v>
      </c>
      <c r="DM24" s="623"/>
      <c r="DN24" s="623"/>
      <c r="DO24" s="623"/>
      <c r="DP24" s="623"/>
      <c r="DQ24" s="623"/>
      <c r="DR24" s="623"/>
      <c r="DS24" s="623"/>
      <c r="DT24" s="623"/>
      <c r="DU24" s="623"/>
      <c r="DV24" s="624"/>
      <c r="DW24" s="627">
        <v>43.1</v>
      </c>
      <c r="DX24" s="628"/>
      <c r="DY24" s="628"/>
      <c r="DZ24" s="628"/>
      <c r="EA24" s="628"/>
      <c r="EB24" s="628"/>
      <c r="EC24" s="629"/>
    </row>
    <row r="25" spans="2:133" ht="11.25" customHeight="1" x14ac:dyDescent="0.2">
      <c r="B25" s="630" t="s">
        <v>290</v>
      </c>
      <c r="C25" s="631"/>
      <c r="D25" s="631"/>
      <c r="E25" s="631"/>
      <c r="F25" s="631"/>
      <c r="G25" s="631"/>
      <c r="H25" s="631"/>
      <c r="I25" s="631"/>
      <c r="J25" s="631"/>
      <c r="K25" s="631"/>
      <c r="L25" s="631"/>
      <c r="M25" s="631"/>
      <c r="N25" s="631"/>
      <c r="O25" s="631"/>
      <c r="P25" s="631"/>
      <c r="Q25" s="632"/>
      <c r="R25" s="633">
        <v>659348</v>
      </c>
      <c r="S25" s="634"/>
      <c r="T25" s="634"/>
      <c r="U25" s="634"/>
      <c r="V25" s="634"/>
      <c r="W25" s="634"/>
      <c r="X25" s="634"/>
      <c r="Y25" s="635"/>
      <c r="Z25" s="636">
        <v>4.5999999999999996</v>
      </c>
      <c r="AA25" s="636"/>
      <c r="AB25" s="636"/>
      <c r="AC25" s="636"/>
      <c r="AD25" s="637" t="s">
        <v>127</v>
      </c>
      <c r="AE25" s="637"/>
      <c r="AF25" s="637"/>
      <c r="AG25" s="637"/>
      <c r="AH25" s="637"/>
      <c r="AI25" s="637"/>
      <c r="AJ25" s="637"/>
      <c r="AK25" s="637"/>
      <c r="AL25" s="638" t="s">
        <v>127</v>
      </c>
      <c r="AM25" s="639"/>
      <c r="AN25" s="639"/>
      <c r="AO25" s="640"/>
      <c r="AP25" s="630" t="s">
        <v>291</v>
      </c>
      <c r="AQ25" s="646"/>
      <c r="AR25" s="646"/>
      <c r="AS25" s="646"/>
      <c r="AT25" s="646"/>
      <c r="AU25" s="646"/>
      <c r="AV25" s="646"/>
      <c r="AW25" s="646"/>
      <c r="AX25" s="646"/>
      <c r="AY25" s="646"/>
      <c r="AZ25" s="646"/>
      <c r="BA25" s="646"/>
      <c r="BB25" s="646"/>
      <c r="BC25" s="646"/>
      <c r="BD25" s="646"/>
      <c r="BE25" s="646"/>
      <c r="BF25" s="647"/>
      <c r="BG25" s="633" t="s">
        <v>127</v>
      </c>
      <c r="BH25" s="634"/>
      <c r="BI25" s="634"/>
      <c r="BJ25" s="634"/>
      <c r="BK25" s="634"/>
      <c r="BL25" s="634"/>
      <c r="BM25" s="634"/>
      <c r="BN25" s="635"/>
      <c r="BO25" s="636" t="s">
        <v>127</v>
      </c>
      <c r="BP25" s="636"/>
      <c r="BQ25" s="636"/>
      <c r="BR25" s="636"/>
      <c r="BS25" s="637" t="s">
        <v>127</v>
      </c>
      <c r="BT25" s="637"/>
      <c r="BU25" s="637"/>
      <c r="BV25" s="637"/>
      <c r="BW25" s="637"/>
      <c r="BX25" s="637"/>
      <c r="BY25" s="637"/>
      <c r="BZ25" s="637"/>
      <c r="CA25" s="637"/>
      <c r="CB25" s="641"/>
      <c r="CD25" s="630" t="s">
        <v>292</v>
      </c>
      <c r="CE25" s="631"/>
      <c r="CF25" s="631"/>
      <c r="CG25" s="631"/>
      <c r="CH25" s="631"/>
      <c r="CI25" s="631"/>
      <c r="CJ25" s="631"/>
      <c r="CK25" s="631"/>
      <c r="CL25" s="631"/>
      <c r="CM25" s="631"/>
      <c r="CN25" s="631"/>
      <c r="CO25" s="631"/>
      <c r="CP25" s="631"/>
      <c r="CQ25" s="632"/>
      <c r="CR25" s="633">
        <v>2153895</v>
      </c>
      <c r="CS25" s="664"/>
      <c r="CT25" s="664"/>
      <c r="CU25" s="664"/>
      <c r="CV25" s="664"/>
      <c r="CW25" s="664"/>
      <c r="CX25" s="664"/>
      <c r="CY25" s="665"/>
      <c r="CZ25" s="638">
        <v>15.5</v>
      </c>
      <c r="DA25" s="666"/>
      <c r="DB25" s="666"/>
      <c r="DC25" s="668"/>
      <c r="DD25" s="642">
        <v>2013386</v>
      </c>
      <c r="DE25" s="664"/>
      <c r="DF25" s="664"/>
      <c r="DG25" s="664"/>
      <c r="DH25" s="664"/>
      <c r="DI25" s="664"/>
      <c r="DJ25" s="664"/>
      <c r="DK25" s="665"/>
      <c r="DL25" s="642">
        <v>1917528</v>
      </c>
      <c r="DM25" s="664"/>
      <c r="DN25" s="664"/>
      <c r="DO25" s="664"/>
      <c r="DP25" s="664"/>
      <c r="DQ25" s="664"/>
      <c r="DR25" s="664"/>
      <c r="DS25" s="664"/>
      <c r="DT25" s="664"/>
      <c r="DU25" s="664"/>
      <c r="DV25" s="665"/>
      <c r="DW25" s="638">
        <v>22</v>
      </c>
      <c r="DX25" s="666"/>
      <c r="DY25" s="666"/>
      <c r="DZ25" s="666"/>
      <c r="EA25" s="666"/>
      <c r="EB25" s="666"/>
      <c r="EC25" s="667"/>
    </row>
    <row r="26" spans="2:133" ht="11.25" customHeight="1" x14ac:dyDescent="0.2">
      <c r="B26" s="630" t="s">
        <v>293</v>
      </c>
      <c r="C26" s="631"/>
      <c r="D26" s="631"/>
      <c r="E26" s="631"/>
      <c r="F26" s="631"/>
      <c r="G26" s="631"/>
      <c r="H26" s="631"/>
      <c r="I26" s="631"/>
      <c r="J26" s="631"/>
      <c r="K26" s="631"/>
      <c r="L26" s="631"/>
      <c r="M26" s="631"/>
      <c r="N26" s="631"/>
      <c r="O26" s="631"/>
      <c r="P26" s="631"/>
      <c r="Q26" s="632"/>
      <c r="R26" s="633">
        <v>72854</v>
      </c>
      <c r="S26" s="634"/>
      <c r="T26" s="634"/>
      <c r="U26" s="634"/>
      <c r="V26" s="634"/>
      <c r="W26" s="634"/>
      <c r="X26" s="634"/>
      <c r="Y26" s="635"/>
      <c r="Z26" s="636">
        <v>0.5</v>
      </c>
      <c r="AA26" s="636"/>
      <c r="AB26" s="636"/>
      <c r="AC26" s="636"/>
      <c r="AD26" s="637" t="s">
        <v>127</v>
      </c>
      <c r="AE26" s="637"/>
      <c r="AF26" s="637"/>
      <c r="AG26" s="637"/>
      <c r="AH26" s="637"/>
      <c r="AI26" s="637"/>
      <c r="AJ26" s="637"/>
      <c r="AK26" s="637"/>
      <c r="AL26" s="638" t="s">
        <v>127</v>
      </c>
      <c r="AM26" s="639"/>
      <c r="AN26" s="639"/>
      <c r="AO26" s="640"/>
      <c r="AP26" s="630" t="s">
        <v>294</v>
      </c>
      <c r="AQ26" s="646"/>
      <c r="AR26" s="646"/>
      <c r="AS26" s="646"/>
      <c r="AT26" s="646"/>
      <c r="AU26" s="646"/>
      <c r="AV26" s="646"/>
      <c r="AW26" s="646"/>
      <c r="AX26" s="646"/>
      <c r="AY26" s="646"/>
      <c r="AZ26" s="646"/>
      <c r="BA26" s="646"/>
      <c r="BB26" s="646"/>
      <c r="BC26" s="646"/>
      <c r="BD26" s="646"/>
      <c r="BE26" s="646"/>
      <c r="BF26" s="647"/>
      <c r="BG26" s="633" t="s">
        <v>127</v>
      </c>
      <c r="BH26" s="634"/>
      <c r="BI26" s="634"/>
      <c r="BJ26" s="634"/>
      <c r="BK26" s="634"/>
      <c r="BL26" s="634"/>
      <c r="BM26" s="634"/>
      <c r="BN26" s="635"/>
      <c r="BO26" s="636" t="s">
        <v>127</v>
      </c>
      <c r="BP26" s="636"/>
      <c r="BQ26" s="636"/>
      <c r="BR26" s="636"/>
      <c r="BS26" s="637" t="s">
        <v>127</v>
      </c>
      <c r="BT26" s="637"/>
      <c r="BU26" s="637"/>
      <c r="BV26" s="637"/>
      <c r="BW26" s="637"/>
      <c r="BX26" s="637"/>
      <c r="BY26" s="637"/>
      <c r="BZ26" s="637"/>
      <c r="CA26" s="637"/>
      <c r="CB26" s="641"/>
      <c r="CD26" s="630" t="s">
        <v>295</v>
      </c>
      <c r="CE26" s="631"/>
      <c r="CF26" s="631"/>
      <c r="CG26" s="631"/>
      <c r="CH26" s="631"/>
      <c r="CI26" s="631"/>
      <c r="CJ26" s="631"/>
      <c r="CK26" s="631"/>
      <c r="CL26" s="631"/>
      <c r="CM26" s="631"/>
      <c r="CN26" s="631"/>
      <c r="CO26" s="631"/>
      <c r="CP26" s="631"/>
      <c r="CQ26" s="632"/>
      <c r="CR26" s="633">
        <v>1349250</v>
      </c>
      <c r="CS26" s="634"/>
      <c r="CT26" s="634"/>
      <c r="CU26" s="634"/>
      <c r="CV26" s="634"/>
      <c r="CW26" s="634"/>
      <c r="CX26" s="634"/>
      <c r="CY26" s="635"/>
      <c r="CZ26" s="638">
        <v>9.6999999999999993</v>
      </c>
      <c r="DA26" s="666"/>
      <c r="DB26" s="666"/>
      <c r="DC26" s="668"/>
      <c r="DD26" s="642">
        <v>1229353</v>
      </c>
      <c r="DE26" s="634"/>
      <c r="DF26" s="634"/>
      <c r="DG26" s="634"/>
      <c r="DH26" s="634"/>
      <c r="DI26" s="634"/>
      <c r="DJ26" s="634"/>
      <c r="DK26" s="635"/>
      <c r="DL26" s="642" t="s">
        <v>127</v>
      </c>
      <c r="DM26" s="634"/>
      <c r="DN26" s="634"/>
      <c r="DO26" s="634"/>
      <c r="DP26" s="634"/>
      <c r="DQ26" s="634"/>
      <c r="DR26" s="634"/>
      <c r="DS26" s="634"/>
      <c r="DT26" s="634"/>
      <c r="DU26" s="634"/>
      <c r="DV26" s="635"/>
      <c r="DW26" s="638" t="s">
        <v>127</v>
      </c>
      <c r="DX26" s="666"/>
      <c r="DY26" s="666"/>
      <c r="DZ26" s="666"/>
      <c r="EA26" s="666"/>
      <c r="EB26" s="666"/>
      <c r="EC26" s="667"/>
    </row>
    <row r="27" spans="2:133" ht="11.25" customHeight="1" x14ac:dyDescent="0.2">
      <c r="B27" s="630" t="s">
        <v>296</v>
      </c>
      <c r="C27" s="631"/>
      <c r="D27" s="631"/>
      <c r="E27" s="631"/>
      <c r="F27" s="631"/>
      <c r="G27" s="631"/>
      <c r="H27" s="631"/>
      <c r="I27" s="631"/>
      <c r="J27" s="631"/>
      <c r="K27" s="631"/>
      <c r="L27" s="631"/>
      <c r="M27" s="631"/>
      <c r="N27" s="631"/>
      <c r="O27" s="631"/>
      <c r="P27" s="631"/>
      <c r="Q27" s="632"/>
      <c r="R27" s="633">
        <v>9094373</v>
      </c>
      <c r="S27" s="634"/>
      <c r="T27" s="634"/>
      <c r="U27" s="634"/>
      <c r="V27" s="634"/>
      <c r="W27" s="634"/>
      <c r="X27" s="634"/>
      <c r="Y27" s="635"/>
      <c r="Z27" s="636">
        <v>63.7</v>
      </c>
      <c r="AA27" s="636"/>
      <c r="AB27" s="636"/>
      <c r="AC27" s="636"/>
      <c r="AD27" s="637">
        <v>8362171</v>
      </c>
      <c r="AE27" s="637"/>
      <c r="AF27" s="637"/>
      <c r="AG27" s="637"/>
      <c r="AH27" s="637"/>
      <c r="AI27" s="637"/>
      <c r="AJ27" s="637"/>
      <c r="AK27" s="637"/>
      <c r="AL27" s="638">
        <v>99.400001525878906</v>
      </c>
      <c r="AM27" s="639"/>
      <c r="AN27" s="639"/>
      <c r="AO27" s="640"/>
      <c r="AP27" s="630" t="s">
        <v>297</v>
      </c>
      <c r="AQ27" s="631"/>
      <c r="AR27" s="631"/>
      <c r="AS27" s="631"/>
      <c r="AT27" s="631"/>
      <c r="AU27" s="631"/>
      <c r="AV27" s="631"/>
      <c r="AW27" s="631"/>
      <c r="AX27" s="631"/>
      <c r="AY27" s="631"/>
      <c r="AZ27" s="631"/>
      <c r="BA27" s="631"/>
      <c r="BB27" s="631"/>
      <c r="BC27" s="631"/>
      <c r="BD27" s="631"/>
      <c r="BE27" s="631"/>
      <c r="BF27" s="632"/>
      <c r="BG27" s="633">
        <v>1581919</v>
      </c>
      <c r="BH27" s="634"/>
      <c r="BI27" s="634"/>
      <c r="BJ27" s="634"/>
      <c r="BK27" s="634"/>
      <c r="BL27" s="634"/>
      <c r="BM27" s="634"/>
      <c r="BN27" s="635"/>
      <c r="BO27" s="636">
        <v>100</v>
      </c>
      <c r="BP27" s="636"/>
      <c r="BQ27" s="636"/>
      <c r="BR27" s="636"/>
      <c r="BS27" s="637" t="s">
        <v>127</v>
      </c>
      <c r="BT27" s="637"/>
      <c r="BU27" s="637"/>
      <c r="BV27" s="637"/>
      <c r="BW27" s="637"/>
      <c r="BX27" s="637"/>
      <c r="BY27" s="637"/>
      <c r="BZ27" s="637"/>
      <c r="CA27" s="637"/>
      <c r="CB27" s="641"/>
      <c r="CD27" s="630" t="s">
        <v>298</v>
      </c>
      <c r="CE27" s="631"/>
      <c r="CF27" s="631"/>
      <c r="CG27" s="631"/>
      <c r="CH27" s="631"/>
      <c r="CI27" s="631"/>
      <c r="CJ27" s="631"/>
      <c r="CK27" s="631"/>
      <c r="CL27" s="631"/>
      <c r="CM27" s="631"/>
      <c r="CN27" s="631"/>
      <c r="CO27" s="631"/>
      <c r="CP27" s="631"/>
      <c r="CQ27" s="632"/>
      <c r="CR27" s="633">
        <v>1264841</v>
      </c>
      <c r="CS27" s="664"/>
      <c r="CT27" s="664"/>
      <c r="CU27" s="664"/>
      <c r="CV27" s="664"/>
      <c r="CW27" s="664"/>
      <c r="CX27" s="664"/>
      <c r="CY27" s="665"/>
      <c r="CZ27" s="638">
        <v>9.1</v>
      </c>
      <c r="DA27" s="666"/>
      <c r="DB27" s="666"/>
      <c r="DC27" s="668"/>
      <c r="DD27" s="642">
        <v>318355</v>
      </c>
      <c r="DE27" s="664"/>
      <c r="DF27" s="664"/>
      <c r="DG27" s="664"/>
      <c r="DH27" s="664"/>
      <c r="DI27" s="664"/>
      <c r="DJ27" s="664"/>
      <c r="DK27" s="665"/>
      <c r="DL27" s="642">
        <v>296531</v>
      </c>
      <c r="DM27" s="664"/>
      <c r="DN27" s="664"/>
      <c r="DO27" s="664"/>
      <c r="DP27" s="664"/>
      <c r="DQ27" s="664"/>
      <c r="DR27" s="664"/>
      <c r="DS27" s="664"/>
      <c r="DT27" s="664"/>
      <c r="DU27" s="664"/>
      <c r="DV27" s="665"/>
      <c r="DW27" s="638">
        <v>3.4</v>
      </c>
      <c r="DX27" s="666"/>
      <c r="DY27" s="666"/>
      <c r="DZ27" s="666"/>
      <c r="EA27" s="666"/>
      <c r="EB27" s="666"/>
      <c r="EC27" s="667"/>
    </row>
    <row r="28" spans="2:133" ht="11.25" customHeight="1" x14ac:dyDescent="0.2">
      <c r="B28" s="630" t="s">
        <v>299</v>
      </c>
      <c r="C28" s="631"/>
      <c r="D28" s="631"/>
      <c r="E28" s="631"/>
      <c r="F28" s="631"/>
      <c r="G28" s="631"/>
      <c r="H28" s="631"/>
      <c r="I28" s="631"/>
      <c r="J28" s="631"/>
      <c r="K28" s="631"/>
      <c r="L28" s="631"/>
      <c r="M28" s="631"/>
      <c r="N28" s="631"/>
      <c r="O28" s="631"/>
      <c r="P28" s="631"/>
      <c r="Q28" s="632"/>
      <c r="R28" s="633">
        <v>1658</v>
      </c>
      <c r="S28" s="634"/>
      <c r="T28" s="634"/>
      <c r="U28" s="634"/>
      <c r="V28" s="634"/>
      <c r="W28" s="634"/>
      <c r="X28" s="634"/>
      <c r="Y28" s="635"/>
      <c r="Z28" s="636">
        <v>0</v>
      </c>
      <c r="AA28" s="636"/>
      <c r="AB28" s="636"/>
      <c r="AC28" s="636"/>
      <c r="AD28" s="637">
        <v>1658</v>
      </c>
      <c r="AE28" s="637"/>
      <c r="AF28" s="637"/>
      <c r="AG28" s="637"/>
      <c r="AH28" s="637"/>
      <c r="AI28" s="637"/>
      <c r="AJ28" s="637"/>
      <c r="AK28" s="637"/>
      <c r="AL28" s="638">
        <v>0</v>
      </c>
      <c r="AM28" s="639"/>
      <c r="AN28" s="639"/>
      <c r="AO28" s="640"/>
      <c r="AP28" s="630"/>
      <c r="AQ28" s="631"/>
      <c r="AR28" s="631"/>
      <c r="AS28" s="631"/>
      <c r="AT28" s="631"/>
      <c r="AU28" s="631"/>
      <c r="AV28" s="631"/>
      <c r="AW28" s="631"/>
      <c r="AX28" s="631"/>
      <c r="AY28" s="631"/>
      <c r="AZ28" s="631"/>
      <c r="BA28" s="631"/>
      <c r="BB28" s="631"/>
      <c r="BC28" s="631"/>
      <c r="BD28" s="631"/>
      <c r="BE28" s="631"/>
      <c r="BF28" s="632"/>
      <c r="BG28" s="633"/>
      <c r="BH28" s="634"/>
      <c r="BI28" s="634"/>
      <c r="BJ28" s="634"/>
      <c r="BK28" s="634"/>
      <c r="BL28" s="634"/>
      <c r="BM28" s="634"/>
      <c r="BN28" s="635"/>
      <c r="BO28" s="636"/>
      <c r="BP28" s="636"/>
      <c r="BQ28" s="636"/>
      <c r="BR28" s="636"/>
      <c r="BS28" s="642"/>
      <c r="BT28" s="634"/>
      <c r="BU28" s="634"/>
      <c r="BV28" s="634"/>
      <c r="BW28" s="634"/>
      <c r="BX28" s="634"/>
      <c r="BY28" s="634"/>
      <c r="BZ28" s="634"/>
      <c r="CA28" s="634"/>
      <c r="CB28" s="643"/>
      <c r="CD28" s="630" t="s">
        <v>300</v>
      </c>
      <c r="CE28" s="631"/>
      <c r="CF28" s="631"/>
      <c r="CG28" s="631"/>
      <c r="CH28" s="631"/>
      <c r="CI28" s="631"/>
      <c r="CJ28" s="631"/>
      <c r="CK28" s="631"/>
      <c r="CL28" s="631"/>
      <c r="CM28" s="631"/>
      <c r="CN28" s="631"/>
      <c r="CO28" s="631"/>
      <c r="CP28" s="631"/>
      <c r="CQ28" s="632"/>
      <c r="CR28" s="633">
        <v>1548577</v>
      </c>
      <c r="CS28" s="634"/>
      <c r="CT28" s="634"/>
      <c r="CU28" s="634"/>
      <c r="CV28" s="634"/>
      <c r="CW28" s="634"/>
      <c r="CX28" s="634"/>
      <c r="CY28" s="635"/>
      <c r="CZ28" s="638">
        <v>11.2</v>
      </c>
      <c r="DA28" s="666"/>
      <c r="DB28" s="666"/>
      <c r="DC28" s="668"/>
      <c r="DD28" s="642">
        <v>1537879</v>
      </c>
      <c r="DE28" s="634"/>
      <c r="DF28" s="634"/>
      <c r="DG28" s="634"/>
      <c r="DH28" s="634"/>
      <c r="DI28" s="634"/>
      <c r="DJ28" s="634"/>
      <c r="DK28" s="635"/>
      <c r="DL28" s="642">
        <v>1537879</v>
      </c>
      <c r="DM28" s="634"/>
      <c r="DN28" s="634"/>
      <c r="DO28" s="634"/>
      <c r="DP28" s="634"/>
      <c r="DQ28" s="634"/>
      <c r="DR28" s="634"/>
      <c r="DS28" s="634"/>
      <c r="DT28" s="634"/>
      <c r="DU28" s="634"/>
      <c r="DV28" s="635"/>
      <c r="DW28" s="638">
        <v>17.7</v>
      </c>
      <c r="DX28" s="666"/>
      <c r="DY28" s="666"/>
      <c r="DZ28" s="666"/>
      <c r="EA28" s="666"/>
      <c r="EB28" s="666"/>
      <c r="EC28" s="667"/>
    </row>
    <row r="29" spans="2:133" ht="11.25" customHeight="1" x14ac:dyDescent="0.2">
      <c r="B29" s="630" t="s">
        <v>301</v>
      </c>
      <c r="C29" s="631"/>
      <c r="D29" s="631"/>
      <c r="E29" s="631"/>
      <c r="F29" s="631"/>
      <c r="G29" s="631"/>
      <c r="H29" s="631"/>
      <c r="I29" s="631"/>
      <c r="J29" s="631"/>
      <c r="K29" s="631"/>
      <c r="L29" s="631"/>
      <c r="M29" s="631"/>
      <c r="N29" s="631"/>
      <c r="O29" s="631"/>
      <c r="P29" s="631"/>
      <c r="Q29" s="632"/>
      <c r="R29" s="633">
        <v>29373</v>
      </c>
      <c r="S29" s="634"/>
      <c r="T29" s="634"/>
      <c r="U29" s="634"/>
      <c r="V29" s="634"/>
      <c r="W29" s="634"/>
      <c r="X29" s="634"/>
      <c r="Y29" s="635"/>
      <c r="Z29" s="636">
        <v>0.2</v>
      </c>
      <c r="AA29" s="636"/>
      <c r="AB29" s="636"/>
      <c r="AC29" s="636"/>
      <c r="AD29" s="637">
        <v>412</v>
      </c>
      <c r="AE29" s="637"/>
      <c r="AF29" s="637"/>
      <c r="AG29" s="637"/>
      <c r="AH29" s="637"/>
      <c r="AI29" s="637"/>
      <c r="AJ29" s="637"/>
      <c r="AK29" s="637"/>
      <c r="AL29" s="638">
        <v>0</v>
      </c>
      <c r="AM29" s="639"/>
      <c r="AN29" s="639"/>
      <c r="AO29" s="640"/>
      <c r="AP29" s="654"/>
      <c r="AQ29" s="655"/>
      <c r="AR29" s="655"/>
      <c r="AS29" s="655"/>
      <c r="AT29" s="655"/>
      <c r="AU29" s="655"/>
      <c r="AV29" s="655"/>
      <c r="AW29" s="655"/>
      <c r="AX29" s="655"/>
      <c r="AY29" s="655"/>
      <c r="AZ29" s="655"/>
      <c r="BA29" s="655"/>
      <c r="BB29" s="655"/>
      <c r="BC29" s="655"/>
      <c r="BD29" s="655"/>
      <c r="BE29" s="655"/>
      <c r="BF29" s="656"/>
      <c r="BG29" s="633"/>
      <c r="BH29" s="634"/>
      <c r="BI29" s="634"/>
      <c r="BJ29" s="634"/>
      <c r="BK29" s="634"/>
      <c r="BL29" s="634"/>
      <c r="BM29" s="634"/>
      <c r="BN29" s="635"/>
      <c r="BO29" s="636"/>
      <c r="BP29" s="636"/>
      <c r="BQ29" s="636"/>
      <c r="BR29" s="636"/>
      <c r="BS29" s="637"/>
      <c r="BT29" s="637"/>
      <c r="BU29" s="637"/>
      <c r="BV29" s="637"/>
      <c r="BW29" s="637"/>
      <c r="BX29" s="637"/>
      <c r="BY29" s="637"/>
      <c r="BZ29" s="637"/>
      <c r="CA29" s="637"/>
      <c r="CB29" s="641"/>
      <c r="CD29" s="671" t="s">
        <v>302</v>
      </c>
      <c r="CE29" s="672"/>
      <c r="CF29" s="630" t="s">
        <v>69</v>
      </c>
      <c r="CG29" s="631"/>
      <c r="CH29" s="631"/>
      <c r="CI29" s="631"/>
      <c r="CJ29" s="631"/>
      <c r="CK29" s="631"/>
      <c r="CL29" s="631"/>
      <c r="CM29" s="631"/>
      <c r="CN29" s="631"/>
      <c r="CO29" s="631"/>
      <c r="CP29" s="631"/>
      <c r="CQ29" s="632"/>
      <c r="CR29" s="633">
        <v>1548577</v>
      </c>
      <c r="CS29" s="664"/>
      <c r="CT29" s="664"/>
      <c r="CU29" s="664"/>
      <c r="CV29" s="664"/>
      <c r="CW29" s="664"/>
      <c r="CX29" s="664"/>
      <c r="CY29" s="665"/>
      <c r="CZ29" s="638">
        <v>11.2</v>
      </c>
      <c r="DA29" s="666"/>
      <c r="DB29" s="666"/>
      <c r="DC29" s="668"/>
      <c r="DD29" s="642">
        <v>1537879</v>
      </c>
      <c r="DE29" s="664"/>
      <c r="DF29" s="664"/>
      <c r="DG29" s="664"/>
      <c r="DH29" s="664"/>
      <c r="DI29" s="664"/>
      <c r="DJ29" s="664"/>
      <c r="DK29" s="665"/>
      <c r="DL29" s="642">
        <v>1537879</v>
      </c>
      <c r="DM29" s="664"/>
      <c r="DN29" s="664"/>
      <c r="DO29" s="664"/>
      <c r="DP29" s="664"/>
      <c r="DQ29" s="664"/>
      <c r="DR29" s="664"/>
      <c r="DS29" s="664"/>
      <c r="DT29" s="664"/>
      <c r="DU29" s="664"/>
      <c r="DV29" s="665"/>
      <c r="DW29" s="638">
        <v>17.7</v>
      </c>
      <c r="DX29" s="666"/>
      <c r="DY29" s="666"/>
      <c r="DZ29" s="666"/>
      <c r="EA29" s="666"/>
      <c r="EB29" s="666"/>
      <c r="EC29" s="667"/>
    </row>
    <row r="30" spans="2:133" ht="11.25" customHeight="1" x14ac:dyDescent="0.2">
      <c r="B30" s="630" t="s">
        <v>303</v>
      </c>
      <c r="C30" s="631"/>
      <c r="D30" s="631"/>
      <c r="E30" s="631"/>
      <c r="F30" s="631"/>
      <c r="G30" s="631"/>
      <c r="H30" s="631"/>
      <c r="I30" s="631"/>
      <c r="J30" s="631"/>
      <c r="K30" s="631"/>
      <c r="L30" s="631"/>
      <c r="M30" s="631"/>
      <c r="N30" s="631"/>
      <c r="O30" s="631"/>
      <c r="P30" s="631"/>
      <c r="Q30" s="632"/>
      <c r="R30" s="633">
        <v>65733</v>
      </c>
      <c r="S30" s="634"/>
      <c r="T30" s="634"/>
      <c r="U30" s="634"/>
      <c r="V30" s="634"/>
      <c r="W30" s="634"/>
      <c r="X30" s="634"/>
      <c r="Y30" s="635"/>
      <c r="Z30" s="636">
        <v>0.5</v>
      </c>
      <c r="AA30" s="636"/>
      <c r="AB30" s="636"/>
      <c r="AC30" s="636"/>
      <c r="AD30" s="637">
        <v>15660</v>
      </c>
      <c r="AE30" s="637"/>
      <c r="AF30" s="637"/>
      <c r="AG30" s="637"/>
      <c r="AH30" s="637"/>
      <c r="AI30" s="637"/>
      <c r="AJ30" s="637"/>
      <c r="AK30" s="637"/>
      <c r="AL30" s="638">
        <v>0.2</v>
      </c>
      <c r="AM30" s="639"/>
      <c r="AN30" s="639"/>
      <c r="AO30" s="640"/>
      <c r="AP30" s="615" t="s">
        <v>221</v>
      </c>
      <c r="AQ30" s="616"/>
      <c r="AR30" s="616"/>
      <c r="AS30" s="616"/>
      <c r="AT30" s="616"/>
      <c r="AU30" s="616"/>
      <c r="AV30" s="616"/>
      <c r="AW30" s="616"/>
      <c r="AX30" s="616"/>
      <c r="AY30" s="616"/>
      <c r="AZ30" s="616"/>
      <c r="BA30" s="616"/>
      <c r="BB30" s="616"/>
      <c r="BC30" s="616"/>
      <c r="BD30" s="616"/>
      <c r="BE30" s="616"/>
      <c r="BF30" s="617"/>
      <c r="BG30" s="615" t="s">
        <v>304</v>
      </c>
      <c r="BH30" s="669"/>
      <c r="BI30" s="669"/>
      <c r="BJ30" s="669"/>
      <c r="BK30" s="669"/>
      <c r="BL30" s="669"/>
      <c r="BM30" s="669"/>
      <c r="BN30" s="669"/>
      <c r="BO30" s="669"/>
      <c r="BP30" s="669"/>
      <c r="BQ30" s="670"/>
      <c r="BR30" s="615" t="s">
        <v>305</v>
      </c>
      <c r="BS30" s="669"/>
      <c r="BT30" s="669"/>
      <c r="BU30" s="669"/>
      <c r="BV30" s="669"/>
      <c r="BW30" s="669"/>
      <c r="BX30" s="669"/>
      <c r="BY30" s="669"/>
      <c r="BZ30" s="669"/>
      <c r="CA30" s="669"/>
      <c r="CB30" s="670"/>
      <c r="CD30" s="673"/>
      <c r="CE30" s="674"/>
      <c r="CF30" s="630" t="s">
        <v>306</v>
      </c>
      <c r="CG30" s="631"/>
      <c r="CH30" s="631"/>
      <c r="CI30" s="631"/>
      <c r="CJ30" s="631"/>
      <c r="CK30" s="631"/>
      <c r="CL30" s="631"/>
      <c r="CM30" s="631"/>
      <c r="CN30" s="631"/>
      <c r="CO30" s="631"/>
      <c r="CP30" s="631"/>
      <c r="CQ30" s="632"/>
      <c r="CR30" s="633">
        <v>1489382</v>
      </c>
      <c r="CS30" s="634"/>
      <c r="CT30" s="634"/>
      <c r="CU30" s="634"/>
      <c r="CV30" s="634"/>
      <c r="CW30" s="634"/>
      <c r="CX30" s="634"/>
      <c r="CY30" s="635"/>
      <c r="CZ30" s="638">
        <v>10.7</v>
      </c>
      <c r="DA30" s="666"/>
      <c r="DB30" s="666"/>
      <c r="DC30" s="668"/>
      <c r="DD30" s="642">
        <v>1479101</v>
      </c>
      <c r="DE30" s="634"/>
      <c r="DF30" s="634"/>
      <c r="DG30" s="634"/>
      <c r="DH30" s="634"/>
      <c r="DI30" s="634"/>
      <c r="DJ30" s="634"/>
      <c r="DK30" s="635"/>
      <c r="DL30" s="642">
        <v>1479101</v>
      </c>
      <c r="DM30" s="634"/>
      <c r="DN30" s="634"/>
      <c r="DO30" s="634"/>
      <c r="DP30" s="634"/>
      <c r="DQ30" s="634"/>
      <c r="DR30" s="634"/>
      <c r="DS30" s="634"/>
      <c r="DT30" s="634"/>
      <c r="DU30" s="634"/>
      <c r="DV30" s="635"/>
      <c r="DW30" s="638">
        <v>17</v>
      </c>
      <c r="DX30" s="666"/>
      <c r="DY30" s="666"/>
      <c r="DZ30" s="666"/>
      <c r="EA30" s="666"/>
      <c r="EB30" s="666"/>
      <c r="EC30" s="667"/>
    </row>
    <row r="31" spans="2:133" ht="11.25" customHeight="1" x14ac:dyDescent="0.2">
      <c r="B31" s="630" t="s">
        <v>307</v>
      </c>
      <c r="C31" s="631"/>
      <c r="D31" s="631"/>
      <c r="E31" s="631"/>
      <c r="F31" s="631"/>
      <c r="G31" s="631"/>
      <c r="H31" s="631"/>
      <c r="I31" s="631"/>
      <c r="J31" s="631"/>
      <c r="K31" s="631"/>
      <c r="L31" s="631"/>
      <c r="M31" s="631"/>
      <c r="N31" s="631"/>
      <c r="O31" s="631"/>
      <c r="P31" s="631"/>
      <c r="Q31" s="632"/>
      <c r="R31" s="633">
        <v>8823</v>
      </c>
      <c r="S31" s="634"/>
      <c r="T31" s="634"/>
      <c r="U31" s="634"/>
      <c r="V31" s="634"/>
      <c r="W31" s="634"/>
      <c r="X31" s="634"/>
      <c r="Y31" s="635"/>
      <c r="Z31" s="636">
        <v>0.1</v>
      </c>
      <c r="AA31" s="636"/>
      <c r="AB31" s="636"/>
      <c r="AC31" s="636"/>
      <c r="AD31" s="637">
        <v>6328</v>
      </c>
      <c r="AE31" s="637"/>
      <c r="AF31" s="637"/>
      <c r="AG31" s="637"/>
      <c r="AH31" s="637"/>
      <c r="AI31" s="637"/>
      <c r="AJ31" s="637"/>
      <c r="AK31" s="637"/>
      <c r="AL31" s="638">
        <v>0.1</v>
      </c>
      <c r="AM31" s="639"/>
      <c r="AN31" s="639"/>
      <c r="AO31" s="640"/>
      <c r="AP31" s="677" t="s">
        <v>308</v>
      </c>
      <c r="AQ31" s="678"/>
      <c r="AR31" s="678"/>
      <c r="AS31" s="678"/>
      <c r="AT31" s="683" t="s">
        <v>309</v>
      </c>
      <c r="AU31" s="209"/>
      <c r="AV31" s="209"/>
      <c r="AW31" s="209"/>
      <c r="AX31" s="619" t="s">
        <v>186</v>
      </c>
      <c r="AY31" s="620"/>
      <c r="AZ31" s="620"/>
      <c r="BA31" s="620"/>
      <c r="BB31" s="620"/>
      <c r="BC31" s="620"/>
      <c r="BD31" s="620"/>
      <c r="BE31" s="620"/>
      <c r="BF31" s="621"/>
      <c r="BG31" s="686">
        <v>98.6</v>
      </c>
      <c r="BH31" s="687"/>
      <c r="BI31" s="687"/>
      <c r="BJ31" s="687"/>
      <c r="BK31" s="687"/>
      <c r="BL31" s="687"/>
      <c r="BM31" s="628">
        <v>90.4</v>
      </c>
      <c r="BN31" s="687"/>
      <c r="BO31" s="687"/>
      <c r="BP31" s="687"/>
      <c r="BQ31" s="688"/>
      <c r="BR31" s="686">
        <v>98.2</v>
      </c>
      <c r="BS31" s="687"/>
      <c r="BT31" s="687"/>
      <c r="BU31" s="687"/>
      <c r="BV31" s="687"/>
      <c r="BW31" s="687"/>
      <c r="BX31" s="628">
        <v>90.2</v>
      </c>
      <c r="BY31" s="687"/>
      <c r="BZ31" s="687"/>
      <c r="CA31" s="687"/>
      <c r="CB31" s="688"/>
      <c r="CD31" s="673"/>
      <c r="CE31" s="674"/>
      <c r="CF31" s="630" t="s">
        <v>310</v>
      </c>
      <c r="CG31" s="631"/>
      <c r="CH31" s="631"/>
      <c r="CI31" s="631"/>
      <c r="CJ31" s="631"/>
      <c r="CK31" s="631"/>
      <c r="CL31" s="631"/>
      <c r="CM31" s="631"/>
      <c r="CN31" s="631"/>
      <c r="CO31" s="631"/>
      <c r="CP31" s="631"/>
      <c r="CQ31" s="632"/>
      <c r="CR31" s="633">
        <v>59195</v>
      </c>
      <c r="CS31" s="664"/>
      <c r="CT31" s="664"/>
      <c r="CU31" s="664"/>
      <c r="CV31" s="664"/>
      <c r="CW31" s="664"/>
      <c r="CX31" s="664"/>
      <c r="CY31" s="665"/>
      <c r="CZ31" s="638">
        <v>0.4</v>
      </c>
      <c r="DA31" s="666"/>
      <c r="DB31" s="666"/>
      <c r="DC31" s="668"/>
      <c r="DD31" s="642">
        <v>58778</v>
      </c>
      <c r="DE31" s="664"/>
      <c r="DF31" s="664"/>
      <c r="DG31" s="664"/>
      <c r="DH31" s="664"/>
      <c r="DI31" s="664"/>
      <c r="DJ31" s="664"/>
      <c r="DK31" s="665"/>
      <c r="DL31" s="642">
        <v>58778</v>
      </c>
      <c r="DM31" s="664"/>
      <c r="DN31" s="664"/>
      <c r="DO31" s="664"/>
      <c r="DP31" s="664"/>
      <c r="DQ31" s="664"/>
      <c r="DR31" s="664"/>
      <c r="DS31" s="664"/>
      <c r="DT31" s="664"/>
      <c r="DU31" s="664"/>
      <c r="DV31" s="665"/>
      <c r="DW31" s="638">
        <v>0.7</v>
      </c>
      <c r="DX31" s="666"/>
      <c r="DY31" s="666"/>
      <c r="DZ31" s="666"/>
      <c r="EA31" s="666"/>
      <c r="EB31" s="666"/>
      <c r="EC31" s="667"/>
    </row>
    <row r="32" spans="2:133" ht="11.25" customHeight="1" x14ac:dyDescent="0.2">
      <c r="B32" s="630" t="s">
        <v>311</v>
      </c>
      <c r="C32" s="631"/>
      <c r="D32" s="631"/>
      <c r="E32" s="631"/>
      <c r="F32" s="631"/>
      <c r="G32" s="631"/>
      <c r="H32" s="631"/>
      <c r="I32" s="631"/>
      <c r="J32" s="631"/>
      <c r="K32" s="631"/>
      <c r="L32" s="631"/>
      <c r="M32" s="631"/>
      <c r="N32" s="631"/>
      <c r="O32" s="631"/>
      <c r="P32" s="631"/>
      <c r="Q32" s="632"/>
      <c r="R32" s="633">
        <v>1865560</v>
      </c>
      <c r="S32" s="634"/>
      <c r="T32" s="634"/>
      <c r="U32" s="634"/>
      <c r="V32" s="634"/>
      <c r="W32" s="634"/>
      <c r="X32" s="634"/>
      <c r="Y32" s="635"/>
      <c r="Z32" s="636">
        <v>13.1</v>
      </c>
      <c r="AA32" s="636"/>
      <c r="AB32" s="636"/>
      <c r="AC32" s="636"/>
      <c r="AD32" s="637" t="s">
        <v>127</v>
      </c>
      <c r="AE32" s="637"/>
      <c r="AF32" s="637"/>
      <c r="AG32" s="637"/>
      <c r="AH32" s="637"/>
      <c r="AI32" s="637"/>
      <c r="AJ32" s="637"/>
      <c r="AK32" s="637"/>
      <c r="AL32" s="638" t="s">
        <v>127</v>
      </c>
      <c r="AM32" s="639"/>
      <c r="AN32" s="639"/>
      <c r="AO32" s="640"/>
      <c r="AP32" s="679"/>
      <c r="AQ32" s="680"/>
      <c r="AR32" s="680"/>
      <c r="AS32" s="680"/>
      <c r="AT32" s="684"/>
      <c r="AU32" s="205" t="s">
        <v>312</v>
      </c>
      <c r="AX32" s="630" t="s">
        <v>313</v>
      </c>
      <c r="AY32" s="631"/>
      <c r="AZ32" s="631"/>
      <c r="BA32" s="631"/>
      <c r="BB32" s="631"/>
      <c r="BC32" s="631"/>
      <c r="BD32" s="631"/>
      <c r="BE32" s="631"/>
      <c r="BF32" s="632"/>
      <c r="BG32" s="689">
        <v>99.4</v>
      </c>
      <c r="BH32" s="664"/>
      <c r="BI32" s="664"/>
      <c r="BJ32" s="664"/>
      <c r="BK32" s="664"/>
      <c r="BL32" s="664"/>
      <c r="BM32" s="639">
        <v>96.9</v>
      </c>
      <c r="BN32" s="664"/>
      <c r="BO32" s="664"/>
      <c r="BP32" s="664"/>
      <c r="BQ32" s="690"/>
      <c r="BR32" s="689">
        <v>99</v>
      </c>
      <c r="BS32" s="664"/>
      <c r="BT32" s="664"/>
      <c r="BU32" s="664"/>
      <c r="BV32" s="664"/>
      <c r="BW32" s="664"/>
      <c r="BX32" s="639">
        <v>96.5</v>
      </c>
      <c r="BY32" s="664"/>
      <c r="BZ32" s="664"/>
      <c r="CA32" s="664"/>
      <c r="CB32" s="690"/>
      <c r="CD32" s="675"/>
      <c r="CE32" s="676"/>
      <c r="CF32" s="630" t="s">
        <v>314</v>
      </c>
      <c r="CG32" s="631"/>
      <c r="CH32" s="631"/>
      <c r="CI32" s="631"/>
      <c r="CJ32" s="631"/>
      <c r="CK32" s="631"/>
      <c r="CL32" s="631"/>
      <c r="CM32" s="631"/>
      <c r="CN32" s="631"/>
      <c r="CO32" s="631"/>
      <c r="CP32" s="631"/>
      <c r="CQ32" s="632"/>
      <c r="CR32" s="633" t="s">
        <v>127</v>
      </c>
      <c r="CS32" s="634"/>
      <c r="CT32" s="634"/>
      <c r="CU32" s="634"/>
      <c r="CV32" s="634"/>
      <c r="CW32" s="634"/>
      <c r="CX32" s="634"/>
      <c r="CY32" s="635"/>
      <c r="CZ32" s="638" t="s">
        <v>127</v>
      </c>
      <c r="DA32" s="666"/>
      <c r="DB32" s="666"/>
      <c r="DC32" s="668"/>
      <c r="DD32" s="642" t="s">
        <v>127</v>
      </c>
      <c r="DE32" s="634"/>
      <c r="DF32" s="634"/>
      <c r="DG32" s="634"/>
      <c r="DH32" s="634"/>
      <c r="DI32" s="634"/>
      <c r="DJ32" s="634"/>
      <c r="DK32" s="635"/>
      <c r="DL32" s="642" t="s">
        <v>127</v>
      </c>
      <c r="DM32" s="634"/>
      <c r="DN32" s="634"/>
      <c r="DO32" s="634"/>
      <c r="DP32" s="634"/>
      <c r="DQ32" s="634"/>
      <c r="DR32" s="634"/>
      <c r="DS32" s="634"/>
      <c r="DT32" s="634"/>
      <c r="DU32" s="634"/>
      <c r="DV32" s="635"/>
      <c r="DW32" s="638" t="s">
        <v>127</v>
      </c>
      <c r="DX32" s="666"/>
      <c r="DY32" s="666"/>
      <c r="DZ32" s="666"/>
      <c r="EA32" s="666"/>
      <c r="EB32" s="666"/>
      <c r="EC32" s="667"/>
    </row>
    <row r="33" spans="2:133" ht="11.25" customHeight="1" x14ac:dyDescent="0.2">
      <c r="B33" s="651" t="s">
        <v>315</v>
      </c>
      <c r="C33" s="652"/>
      <c r="D33" s="652"/>
      <c r="E33" s="652"/>
      <c r="F33" s="652"/>
      <c r="G33" s="652"/>
      <c r="H33" s="652"/>
      <c r="I33" s="652"/>
      <c r="J33" s="652"/>
      <c r="K33" s="652"/>
      <c r="L33" s="652"/>
      <c r="M33" s="652"/>
      <c r="N33" s="652"/>
      <c r="O33" s="652"/>
      <c r="P33" s="652"/>
      <c r="Q33" s="653"/>
      <c r="R33" s="633" t="s">
        <v>127</v>
      </c>
      <c r="S33" s="634"/>
      <c r="T33" s="634"/>
      <c r="U33" s="634"/>
      <c r="V33" s="634"/>
      <c r="W33" s="634"/>
      <c r="X33" s="634"/>
      <c r="Y33" s="635"/>
      <c r="Z33" s="636" t="s">
        <v>127</v>
      </c>
      <c r="AA33" s="636"/>
      <c r="AB33" s="636"/>
      <c r="AC33" s="636"/>
      <c r="AD33" s="637" t="s">
        <v>127</v>
      </c>
      <c r="AE33" s="637"/>
      <c r="AF33" s="637"/>
      <c r="AG33" s="637"/>
      <c r="AH33" s="637"/>
      <c r="AI33" s="637"/>
      <c r="AJ33" s="637"/>
      <c r="AK33" s="637"/>
      <c r="AL33" s="638" t="s">
        <v>127</v>
      </c>
      <c r="AM33" s="639"/>
      <c r="AN33" s="639"/>
      <c r="AO33" s="640"/>
      <c r="AP33" s="681"/>
      <c r="AQ33" s="682"/>
      <c r="AR33" s="682"/>
      <c r="AS33" s="682"/>
      <c r="AT33" s="685"/>
      <c r="AU33" s="210"/>
      <c r="AV33" s="210"/>
      <c r="AW33" s="210"/>
      <c r="AX33" s="654" t="s">
        <v>316</v>
      </c>
      <c r="AY33" s="655"/>
      <c r="AZ33" s="655"/>
      <c r="BA33" s="655"/>
      <c r="BB33" s="655"/>
      <c r="BC33" s="655"/>
      <c r="BD33" s="655"/>
      <c r="BE33" s="655"/>
      <c r="BF33" s="656"/>
      <c r="BG33" s="691">
        <v>97.6</v>
      </c>
      <c r="BH33" s="692"/>
      <c r="BI33" s="692"/>
      <c r="BJ33" s="692"/>
      <c r="BK33" s="692"/>
      <c r="BL33" s="692"/>
      <c r="BM33" s="693">
        <v>83.8</v>
      </c>
      <c r="BN33" s="692"/>
      <c r="BO33" s="692"/>
      <c r="BP33" s="692"/>
      <c r="BQ33" s="694"/>
      <c r="BR33" s="691">
        <v>97.2</v>
      </c>
      <c r="BS33" s="692"/>
      <c r="BT33" s="692"/>
      <c r="BU33" s="692"/>
      <c r="BV33" s="692"/>
      <c r="BW33" s="692"/>
      <c r="BX33" s="693">
        <v>83.6</v>
      </c>
      <c r="BY33" s="692"/>
      <c r="BZ33" s="692"/>
      <c r="CA33" s="692"/>
      <c r="CB33" s="694"/>
      <c r="CD33" s="630" t="s">
        <v>317</v>
      </c>
      <c r="CE33" s="631"/>
      <c r="CF33" s="631"/>
      <c r="CG33" s="631"/>
      <c r="CH33" s="631"/>
      <c r="CI33" s="631"/>
      <c r="CJ33" s="631"/>
      <c r="CK33" s="631"/>
      <c r="CL33" s="631"/>
      <c r="CM33" s="631"/>
      <c r="CN33" s="631"/>
      <c r="CO33" s="631"/>
      <c r="CP33" s="631"/>
      <c r="CQ33" s="632"/>
      <c r="CR33" s="633">
        <v>6695436</v>
      </c>
      <c r="CS33" s="664"/>
      <c r="CT33" s="664"/>
      <c r="CU33" s="664"/>
      <c r="CV33" s="664"/>
      <c r="CW33" s="664"/>
      <c r="CX33" s="664"/>
      <c r="CY33" s="665"/>
      <c r="CZ33" s="638">
        <v>48.3</v>
      </c>
      <c r="DA33" s="666"/>
      <c r="DB33" s="666"/>
      <c r="DC33" s="668"/>
      <c r="DD33" s="642">
        <v>5577177</v>
      </c>
      <c r="DE33" s="664"/>
      <c r="DF33" s="664"/>
      <c r="DG33" s="664"/>
      <c r="DH33" s="664"/>
      <c r="DI33" s="664"/>
      <c r="DJ33" s="664"/>
      <c r="DK33" s="665"/>
      <c r="DL33" s="642">
        <v>3777309</v>
      </c>
      <c r="DM33" s="664"/>
      <c r="DN33" s="664"/>
      <c r="DO33" s="664"/>
      <c r="DP33" s="664"/>
      <c r="DQ33" s="664"/>
      <c r="DR33" s="664"/>
      <c r="DS33" s="664"/>
      <c r="DT33" s="664"/>
      <c r="DU33" s="664"/>
      <c r="DV33" s="665"/>
      <c r="DW33" s="638">
        <v>43.4</v>
      </c>
      <c r="DX33" s="666"/>
      <c r="DY33" s="666"/>
      <c r="DZ33" s="666"/>
      <c r="EA33" s="666"/>
      <c r="EB33" s="666"/>
      <c r="EC33" s="667"/>
    </row>
    <row r="34" spans="2:133" ht="11.25" customHeight="1" x14ac:dyDescent="0.2">
      <c r="B34" s="630" t="s">
        <v>318</v>
      </c>
      <c r="C34" s="631"/>
      <c r="D34" s="631"/>
      <c r="E34" s="631"/>
      <c r="F34" s="631"/>
      <c r="G34" s="631"/>
      <c r="H34" s="631"/>
      <c r="I34" s="631"/>
      <c r="J34" s="631"/>
      <c r="K34" s="631"/>
      <c r="L34" s="631"/>
      <c r="M34" s="631"/>
      <c r="N34" s="631"/>
      <c r="O34" s="631"/>
      <c r="P34" s="631"/>
      <c r="Q34" s="632"/>
      <c r="R34" s="633">
        <v>817830</v>
      </c>
      <c r="S34" s="634"/>
      <c r="T34" s="634"/>
      <c r="U34" s="634"/>
      <c r="V34" s="634"/>
      <c r="W34" s="634"/>
      <c r="X34" s="634"/>
      <c r="Y34" s="635"/>
      <c r="Z34" s="636">
        <v>5.7</v>
      </c>
      <c r="AA34" s="636"/>
      <c r="AB34" s="636"/>
      <c r="AC34" s="636"/>
      <c r="AD34" s="637" t="s">
        <v>127</v>
      </c>
      <c r="AE34" s="637"/>
      <c r="AF34" s="637"/>
      <c r="AG34" s="637"/>
      <c r="AH34" s="637"/>
      <c r="AI34" s="637"/>
      <c r="AJ34" s="637"/>
      <c r="AK34" s="637"/>
      <c r="AL34" s="638" t="s">
        <v>127</v>
      </c>
      <c r="AM34" s="639"/>
      <c r="AN34" s="639"/>
      <c r="AO34" s="640"/>
      <c r="AP34" s="211"/>
      <c r="AQ34" s="212"/>
      <c r="AS34" s="209"/>
      <c r="AT34" s="209"/>
      <c r="AU34" s="209"/>
      <c r="AV34" s="209"/>
      <c r="AW34" s="209"/>
      <c r="AX34" s="209"/>
      <c r="AY34" s="209"/>
      <c r="AZ34" s="209"/>
      <c r="BA34" s="209"/>
      <c r="BB34" s="209"/>
      <c r="BC34" s="209"/>
      <c r="BD34" s="209"/>
      <c r="BE34" s="209"/>
      <c r="BF34" s="209"/>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30" t="s">
        <v>319</v>
      </c>
      <c r="CE34" s="631"/>
      <c r="CF34" s="631"/>
      <c r="CG34" s="631"/>
      <c r="CH34" s="631"/>
      <c r="CI34" s="631"/>
      <c r="CJ34" s="631"/>
      <c r="CK34" s="631"/>
      <c r="CL34" s="631"/>
      <c r="CM34" s="631"/>
      <c r="CN34" s="631"/>
      <c r="CO34" s="631"/>
      <c r="CP34" s="631"/>
      <c r="CQ34" s="632"/>
      <c r="CR34" s="633">
        <v>1915729</v>
      </c>
      <c r="CS34" s="634"/>
      <c r="CT34" s="634"/>
      <c r="CU34" s="634"/>
      <c r="CV34" s="634"/>
      <c r="CW34" s="634"/>
      <c r="CX34" s="634"/>
      <c r="CY34" s="635"/>
      <c r="CZ34" s="638">
        <v>13.8</v>
      </c>
      <c r="DA34" s="666"/>
      <c r="DB34" s="666"/>
      <c r="DC34" s="668"/>
      <c r="DD34" s="642">
        <v>1537246</v>
      </c>
      <c r="DE34" s="634"/>
      <c r="DF34" s="634"/>
      <c r="DG34" s="634"/>
      <c r="DH34" s="634"/>
      <c r="DI34" s="634"/>
      <c r="DJ34" s="634"/>
      <c r="DK34" s="635"/>
      <c r="DL34" s="642">
        <v>1185835</v>
      </c>
      <c r="DM34" s="634"/>
      <c r="DN34" s="634"/>
      <c r="DO34" s="634"/>
      <c r="DP34" s="634"/>
      <c r="DQ34" s="634"/>
      <c r="DR34" s="634"/>
      <c r="DS34" s="634"/>
      <c r="DT34" s="634"/>
      <c r="DU34" s="634"/>
      <c r="DV34" s="635"/>
      <c r="DW34" s="638">
        <v>13.6</v>
      </c>
      <c r="DX34" s="666"/>
      <c r="DY34" s="666"/>
      <c r="DZ34" s="666"/>
      <c r="EA34" s="666"/>
      <c r="EB34" s="666"/>
      <c r="EC34" s="667"/>
    </row>
    <row r="35" spans="2:133" ht="11.25" customHeight="1" x14ac:dyDescent="0.2">
      <c r="B35" s="630" t="s">
        <v>320</v>
      </c>
      <c r="C35" s="631"/>
      <c r="D35" s="631"/>
      <c r="E35" s="631"/>
      <c r="F35" s="631"/>
      <c r="G35" s="631"/>
      <c r="H35" s="631"/>
      <c r="I35" s="631"/>
      <c r="J35" s="631"/>
      <c r="K35" s="631"/>
      <c r="L35" s="631"/>
      <c r="M35" s="631"/>
      <c r="N35" s="631"/>
      <c r="O35" s="631"/>
      <c r="P35" s="631"/>
      <c r="Q35" s="632"/>
      <c r="R35" s="633">
        <v>36682</v>
      </c>
      <c r="S35" s="634"/>
      <c r="T35" s="634"/>
      <c r="U35" s="634"/>
      <c r="V35" s="634"/>
      <c r="W35" s="634"/>
      <c r="X35" s="634"/>
      <c r="Y35" s="635"/>
      <c r="Z35" s="636">
        <v>0.3</v>
      </c>
      <c r="AA35" s="636"/>
      <c r="AB35" s="636"/>
      <c r="AC35" s="636"/>
      <c r="AD35" s="637">
        <v>22291</v>
      </c>
      <c r="AE35" s="637"/>
      <c r="AF35" s="637"/>
      <c r="AG35" s="637"/>
      <c r="AH35" s="637"/>
      <c r="AI35" s="637"/>
      <c r="AJ35" s="637"/>
      <c r="AK35" s="637"/>
      <c r="AL35" s="638">
        <v>0.3</v>
      </c>
      <c r="AM35" s="639"/>
      <c r="AN35" s="639"/>
      <c r="AO35" s="640"/>
      <c r="AP35" s="213"/>
      <c r="AQ35" s="615" t="s">
        <v>321</v>
      </c>
      <c r="AR35" s="616"/>
      <c r="AS35" s="616"/>
      <c r="AT35" s="616"/>
      <c r="AU35" s="616"/>
      <c r="AV35" s="616"/>
      <c r="AW35" s="616"/>
      <c r="AX35" s="616"/>
      <c r="AY35" s="616"/>
      <c r="AZ35" s="616"/>
      <c r="BA35" s="616"/>
      <c r="BB35" s="616"/>
      <c r="BC35" s="616"/>
      <c r="BD35" s="616"/>
      <c r="BE35" s="616"/>
      <c r="BF35" s="617"/>
      <c r="BG35" s="615" t="s">
        <v>322</v>
      </c>
      <c r="BH35" s="616"/>
      <c r="BI35" s="616"/>
      <c r="BJ35" s="616"/>
      <c r="BK35" s="616"/>
      <c r="BL35" s="616"/>
      <c r="BM35" s="616"/>
      <c r="BN35" s="616"/>
      <c r="BO35" s="616"/>
      <c r="BP35" s="616"/>
      <c r="BQ35" s="616"/>
      <c r="BR35" s="616"/>
      <c r="BS35" s="616"/>
      <c r="BT35" s="616"/>
      <c r="BU35" s="616"/>
      <c r="BV35" s="616"/>
      <c r="BW35" s="616"/>
      <c r="BX35" s="616"/>
      <c r="BY35" s="616"/>
      <c r="BZ35" s="616"/>
      <c r="CA35" s="616"/>
      <c r="CB35" s="617"/>
      <c r="CD35" s="630" t="s">
        <v>323</v>
      </c>
      <c r="CE35" s="631"/>
      <c r="CF35" s="631"/>
      <c r="CG35" s="631"/>
      <c r="CH35" s="631"/>
      <c r="CI35" s="631"/>
      <c r="CJ35" s="631"/>
      <c r="CK35" s="631"/>
      <c r="CL35" s="631"/>
      <c r="CM35" s="631"/>
      <c r="CN35" s="631"/>
      <c r="CO35" s="631"/>
      <c r="CP35" s="631"/>
      <c r="CQ35" s="632"/>
      <c r="CR35" s="633">
        <v>872401</v>
      </c>
      <c r="CS35" s="664"/>
      <c r="CT35" s="664"/>
      <c r="CU35" s="664"/>
      <c r="CV35" s="664"/>
      <c r="CW35" s="664"/>
      <c r="CX35" s="664"/>
      <c r="CY35" s="665"/>
      <c r="CZ35" s="638">
        <v>6.3</v>
      </c>
      <c r="DA35" s="666"/>
      <c r="DB35" s="666"/>
      <c r="DC35" s="668"/>
      <c r="DD35" s="642">
        <v>579023</v>
      </c>
      <c r="DE35" s="664"/>
      <c r="DF35" s="664"/>
      <c r="DG35" s="664"/>
      <c r="DH35" s="664"/>
      <c r="DI35" s="664"/>
      <c r="DJ35" s="664"/>
      <c r="DK35" s="665"/>
      <c r="DL35" s="642">
        <v>428470</v>
      </c>
      <c r="DM35" s="664"/>
      <c r="DN35" s="664"/>
      <c r="DO35" s="664"/>
      <c r="DP35" s="664"/>
      <c r="DQ35" s="664"/>
      <c r="DR35" s="664"/>
      <c r="DS35" s="664"/>
      <c r="DT35" s="664"/>
      <c r="DU35" s="664"/>
      <c r="DV35" s="665"/>
      <c r="DW35" s="638">
        <v>4.9000000000000004</v>
      </c>
      <c r="DX35" s="666"/>
      <c r="DY35" s="666"/>
      <c r="DZ35" s="666"/>
      <c r="EA35" s="666"/>
      <c r="EB35" s="666"/>
      <c r="EC35" s="667"/>
    </row>
    <row r="36" spans="2:133" ht="11.25" customHeight="1" x14ac:dyDescent="0.2">
      <c r="B36" s="630" t="s">
        <v>324</v>
      </c>
      <c r="C36" s="631"/>
      <c r="D36" s="631"/>
      <c r="E36" s="631"/>
      <c r="F36" s="631"/>
      <c r="G36" s="631"/>
      <c r="H36" s="631"/>
      <c r="I36" s="631"/>
      <c r="J36" s="631"/>
      <c r="K36" s="631"/>
      <c r="L36" s="631"/>
      <c r="M36" s="631"/>
      <c r="N36" s="631"/>
      <c r="O36" s="631"/>
      <c r="P36" s="631"/>
      <c r="Q36" s="632"/>
      <c r="R36" s="633">
        <v>59183</v>
      </c>
      <c r="S36" s="634"/>
      <c r="T36" s="634"/>
      <c r="U36" s="634"/>
      <c r="V36" s="634"/>
      <c r="W36" s="634"/>
      <c r="X36" s="634"/>
      <c r="Y36" s="635"/>
      <c r="Z36" s="636">
        <v>0.4</v>
      </c>
      <c r="AA36" s="636"/>
      <c r="AB36" s="636"/>
      <c r="AC36" s="636"/>
      <c r="AD36" s="637" t="s">
        <v>127</v>
      </c>
      <c r="AE36" s="637"/>
      <c r="AF36" s="637"/>
      <c r="AG36" s="637"/>
      <c r="AH36" s="637"/>
      <c r="AI36" s="637"/>
      <c r="AJ36" s="637"/>
      <c r="AK36" s="637"/>
      <c r="AL36" s="638" t="s">
        <v>127</v>
      </c>
      <c r="AM36" s="639"/>
      <c r="AN36" s="639"/>
      <c r="AO36" s="640"/>
      <c r="AP36" s="213"/>
      <c r="AQ36" s="695" t="s">
        <v>325</v>
      </c>
      <c r="AR36" s="696"/>
      <c r="AS36" s="696"/>
      <c r="AT36" s="696"/>
      <c r="AU36" s="696"/>
      <c r="AV36" s="696"/>
      <c r="AW36" s="696"/>
      <c r="AX36" s="696"/>
      <c r="AY36" s="697"/>
      <c r="AZ36" s="622">
        <v>1184158</v>
      </c>
      <c r="BA36" s="623"/>
      <c r="BB36" s="623"/>
      <c r="BC36" s="623"/>
      <c r="BD36" s="623"/>
      <c r="BE36" s="623"/>
      <c r="BF36" s="698"/>
      <c r="BG36" s="619" t="s">
        <v>326</v>
      </c>
      <c r="BH36" s="620"/>
      <c r="BI36" s="620"/>
      <c r="BJ36" s="620"/>
      <c r="BK36" s="620"/>
      <c r="BL36" s="620"/>
      <c r="BM36" s="620"/>
      <c r="BN36" s="620"/>
      <c r="BO36" s="620"/>
      <c r="BP36" s="620"/>
      <c r="BQ36" s="620"/>
      <c r="BR36" s="620"/>
      <c r="BS36" s="620"/>
      <c r="BT36" s="620"/>
      <c r="BU36" s="621"/>
      <c r="BV36" s="622">
        <v>29818</v>
      </c>
      <c r="BW36" s="623"/>
      <c r="BX36" s="623"/>
      <c r="BY36" s="623"/>
      <c r="BZ36" s="623"/>
      <c r="CA36" s="623"/>
      <c r="CB36" s="698"/>
      <c r="CD36" s="630" t="s">
        <v>327</v>
      </c>
      <c r="CE36" s="631"/>
      <c r="CF36" s="631"/>
      <c r="CG36" s="631"/>
      <c r="CH36" s="631"/>
      <c r="CI36" s="631"/>
      <c r="CJ36" s="631"/>
      <c r="CK36" s="631"/>
      <c r="CL36" s="631"/>
      <c r="CM36" s="631"/>
      <c r="CN36" s="631"/>
      <c r="CO36" s="631"/>
      <c r="CP36" s="631"/>
      <c r="CQ36" s="632"/>
      <c r="CR36" s="633">
        <v>2396207</v>
      </c>
      <c r="CS36" s="634"/>
      <c r="CT36" s="634"/>
      <c r="CU36" s="634"/>
      <c r="CV36" s="634"/>
      <c r="CW36" s="634"/>
      <c r="CX36" s="634"/>
      <c r="CY36" s="635"/>
      <c r="CZ36" s="638">
        <v>17.3</v>
      </c>
      <c r="DA36" s="666"/>
      <c r="DB36" s="666"/>
      <c r="DC36" s="668"/>
      <c r="DD36" s="642">
        <v>2145634</v>
      </c>
      <c r="DE36" s="634"/>
      <c r="DF36" s="634"/>
      <c r="DG36" s="634"/>
      <c r="DH36" s="634"/>
      <c r="DI36" s="634"/>
      <c r="DJ36" s="634"/>
      <c r="DK36" s="635"/>
      <c r="DL36" s="642">
        <v>1339846</v>
      </c>
      <c r="DM36" s="634"/>
      <c r="DN36" s="634"/>
      <c r="DO36" s="634"/>
      <c r="DP36" s="634"/>
      <c r="DQ36" s="634"/>
      <c r="DR36" s="634"/>
      <c r="DS36" s="634"/>
      <c r="DT36" s="634"/>
      <c r="DU36" s="634"/>
      <c r="DV36" s="635"/>
      <c r="DW36" s="638">
        <v>15.4</v>
      </c>
      <c r="DX36" s="666"/>
      <c r="DY36" s="666"/>
      <c r="DZ36" s="666"/>
      <c r="EA36" s="666"/>
      <c r="EB36" s="666"/>
      <c r="EC36" s="667"/>
    </row>
    <row r="37" spans="2:133" ht="11.25" customHeight="1" x14ac:dyDescent="0.2">
      <c r="B37" s="630" t="s">
        <v>328</v>
      </c>
      <c r="C37" s="631"/>
      <c r="D37" s="631"/>
      <c r="E37" s="631"/>
      <c r="F37" s="631"/>
      <c r="G37" s="631"/>
      <c r="H37" s="631"/>
      <c r="I37" s="631"/>
      <c r="J37" s="631"/>
      <c r="K37" s="631"/>
      <c r="L37" s="631"/>
      <c r="M37" s="631"/>
      <c r="N37" s="631"/>
      <c r="O37" s="631"/>
      <c r="P37" s="631"/>
      <c r="Q37" s="632"/>
      <c r="R37" s="633">
        <v>225236</v>
      </c>
      <c r="S37" s="634"/>
      <c r="T37" s="634"/>
      <c r="U37" s="634"/>
      <c r="V37" s="634"/>
      <c r="W37" s="634"/>
      <c r="X37" s="634"/>
      <c r="Y37" s="635"/>
      <c r="Z37" s="636">
        <v>1.6</v>
      </c>
      <c r="AA37" s="636"/>
      <c r="AB37" s="636"/>
      <c r="AC37" s="636"/>
      <c r="AD37" s="637" t="s">
        <v>127</v>
      </c>
      <c r="AE37" s="637"/>
      <c r="AF37" s="637"/>
      <c r="AG37" s="637"/>
      <c r="AH37" s="637"/>
      <c r="AI37" s="637"/>
      <c r="AJ37" s="637"/>
      <c r="AK37" s="637"/>
      <c r="AL37" s="638" t="s">
        <v>127</v>
      </c>
      <c r="AM37" s="639"/>
      <c r="AN37" s="639"/>
      <c r="AO37" s="640"/>
      <c r="AQ37" s="699" t="s">
        <v>329</v>
      </c>
      <c r="AR37" s="700"/>
      <c r="AS37" s="700"/>
      <c r="AT37" s="700"/>
      <c r="AU37" s="700"/>
      <c r="AV37" s="700"/>
      <c r="AW37" s="700"/>
      <c r="AX37" s="700"/>
      <c r="AY37" s="701"/>
      <c r="AZ37" s="633">
        <v>268901</v>
      </c>
      <c r="BA37" s="634"/>
      <c r="BB37" s="634"/>
      <c r="BC37" s="634"/>
      <c r="BD37" s="664"/>
      <c r="BE37" s="664"/>
      <c r="BF37" s="690"/>
      <c r="BG37" s="630" t="s">
        <v>330</v>
      </c>
      <c r="BH37" s="631"/>
      <c r="BI37" s="631"/>
      <c r="BJ37" s="631"/>
      <c r="BK37" s="631"/>
      <c r="BL37" s="631"/>
      <c r="BM37" s="631"/>
      <c r="BN37" s="631"/>
      <c r="BO37" s="631"/>
      <c r="BP37" s="631"/>
      <c r="BQ37" s="631"/>
      <c r="BR37" s="631"/>
      <c r="BS37" s="631"/>
      <c r="BT37" s="631"/>
      <c r="BU37" s="632"/>
      <c r="BV37" s="633">
        <v>5065</v>
      </c>
      <c r="BW37" s="634"/>
      <c r="BX37" s="634"/>
      <c r="BY37" s="634"/>
      <c r="BZ37" s="634"/>
      <c r="CA37" s="634"/>
      <c r="CB37" s="643"/>
      <c r="CD37" s="630" t="s">
        <v>331</v>
      </c>
      <c r="CE37" s="631"/>
      <c r="CF37" s="631"/>
      <c r="CG37" s="631"/>
      <c r="CH37" s="631"/>
      <c r="CI37" s="631"/>
      <c r="CJ37" s="631"/>
      <c r="CK37" s="631"/>
      <c r="CL37" s="631"/>
      <c r="CM37" s="631"/>
      <c r="CN37" s="631"/>
      <c r="CO37" s="631"/>
      <c r="CP37" s="631"/>
      <c r="CQ37" s="632"/>
      <c r="CR37" s="633">
        <v>1019325</v>
      </c>
      <c r="CS37" s="664"/>
      <c r="CT37" s="664"/>
      <c r="CU37" s="664"/>
      <c r="CV37" s="664"/>
      <c r="CW37" s="664"/>
      <c r="CX37" s="664"/>
      <c r="CY37" s="665"/>
      <c r="CZ37" s="638">
        <v>7.4</v>
      </c>
      <c r="DA37" s="666"/>
      <c r="DB37" s="666"/>
      <c r="DC37" s="668"/>
      <c r="DD37" s="642">
        <v>1007380</v>
      </c>
      <c r="DE37" s="664"/>
      <c r="DF37" s="664"/>
      <c r="DG37" s="664"/>
      <c r="DH37" s="664"/>
      <c r="DI37" s="664"/>
      <c r="DJ37" s="664"/>
      <c r="DK37" s="665"/>
      <c r="DL37" s="642">
        <v>982395</v>
      </c>
      <c r="DM37" s="664"/>
      <c r="DN37" s="664"/>
      <c r="DO37" s="664"/>
      <c r="DP37" s="664"/>
      <c r="DQ37" s="664"/>
      <c r="DR37" s="664"/>
      <c r="DS37" s="664"/>
      <c r="DT37" s="664"/>
      <c r="DU37" s="664"/>
      <c r="DV37" s="665"/>
      <c r="DW37" s="638">
        <v>11.3</v>
      </c>
      <c r="DX37" s="666"/>
      <c r="DY37" s="666"/>
      <c r="DZ37" s="666"/>
      <c r="EA37" s="666"/>
      <c r="EB37" s="666"/>
      <c r="EC37" s="667"/>
    </row>
    <row r="38" spans="2:133" ht="11.25" customHeight="1" x14ac:dyDescent="0.2">
      <c r="B38" s="630" t="s">
        <v>332</v>
      </c>
      <c r="C38" s="631"/>
      <c r="D38" s="631"/>
      <c r="E38" s="631"/>
      <c r="F38" s="631"/>
      <c r="G38" s="631"/>
      <c r="H38" s="631"/>
      <c r="I38" s="631"/>
      <c r="J38" s="631"/>
      <c r="K38" s="631"/>
      <c r="L38" s="631"/>
      <c r="M38" s="631"/>
      <c r="N38" s="631"/>
      <c r="O38" s="631"/>
      <c r="P38" s="631"/>
      <c r="Q38" s="632"/>
      <c r="R38" s="633">
        <v>400284</v>
      </c>
      <c r="S38" s="634"/>
      <c r="T38" s="634"/>
      <c r="U38" s="634"/>
      <c r="V38" s="634"/>
      <c r="W38" s="634"/>
      <c r="X38" s="634"/>
      <c r="Y38" s="635"/>
      <c r="Z38" s="636">
        <v>2.8</v>
      </c>
      <c r="AA38" s="636"/>
      <c r="AB38" s="636"/>
      <c r="AC38" s="636"/>
      <c r="AD38" s="637" t="s">
        <v>127</v>
      </c>
      <c r="AE38" s="637"/>
      <c r="AF38" s="637"/>
      <c r="AG38" s="637"/>
      <c r="AH38" s="637"/>
      <c r="AI38" s="637"/>
      <c r="AJ38" s="637"/>
      <c r="AK38" s="637"/>
      <c r="AL38" s="638" t="s">
        <v>127</v>
      </c>
      <c r="AM38" s="639"/>
      <c r="AN38" s="639"/>
      <c r="AO38" s="640"/>
      <c r="AQ38" s="699" t="s">
        <v>333</v>
      </c>
      <c r="AR38" s="700"/>
      <c r="AS38" s="700"/>
      <c r="AT38" s="700"/>
      <c r="AU38" s="700"/>
      <c r="AV38" s="700"/>
      <c r="AW38" s="700"/>
      <c r="AX38" s="700"/>
      <c r="AY38" s="701"/>
      <c r="AZ38" s="633">
        <v>113422</v>
      </c>
      <c r="BA38" s="634"/>
      <c r="BB38" s="634"/>
      <c r="BC38" s="634"/>
      <c r="BD38" s="664"/>
      <c r="BE38" s="664"/>
      <c r="BF38" s="690"/>
      <c r="BG38" s="630" t="s">
        <v>334</v>
      </c>
      <c r="BH38" s="631"/>
      <c r="BI38" s="631"/>
      <c r="BJ38" s="631"/>
      <c r="BK38" s="631"/>
      <c r="BL38" s="631"/>
      <c r="BM38" s="631"/>
      <c r="BN38" s="631"/>
      <c r="BO38" s="631"/>
      <c r="BP38" s="631"/>
      <c r="BQ38" s="631"/>
      <c r="BR38" s="631"/>
      <c r="BS38" s="631"/>
      <c r="BT38" s="631"/>
      <c r="BU38" s="632"/>
      <c r="BV38" s="633">
        <v>2130</v>
      </c>
      <c r="BW38" s="634"/>
      <c r="BX38" s="634"/>
      <c r="BY38" s="634"/>
      <c r="BZ38" s="634"/>
      <c r="CA38" s="634"/>
      <c r="CB38" s="643"/>
      <c r="CD38" s="630" t="s">
        <v>335</v>
      </c>
      <c r="CE38" s="631"/>
      <c r="CF38" s="631"/>
      <c r="CG38" s="631"/>
      <c r="CH38" s="631"/>
      <c r="CI38" s="631"/>
      <c r="CJ38" s="631"/>
      <c r="CK38" s="631"/>
      <c r="CL38" s="631"/>
      <c r="CM38" s="631"/>
      <c r="CN38" s="631"/>
      <c r="CO38" s="631"/>
      <c r="CP38" s="631"/>
      <c r="CQ38" s="632"/>
      <c r="CR38" s="633">
        <v>1070736</v>
      </c>
      <c r="CS38" s="634"/>
      <c r="CT38" s="634"/>
      <c r="CU38" s="634"/>
      <c r="CV38" s="634"/>
      <c r="CW38" s="634"/>
      <c r="CX38" s="634"/>
      <c r="CY38" s="635"/>
      <c r="CZ38" s="638">
        <v>7.7</v>
      </c>
      <c r="DA38" s="666"/>
      <c r="DB38" s="666"/>
      <c r="DC38" s="668"/>
      <c r="DD38" s="642">
        <v>921676</v>
      </c>
      <c r="DE38" s="634"/>
      <c r="DF38" s="634"/>
      <c r="DG38" s="634"/>
      <c r="DH38" s="634"/>
      <c r="DI38" s="634"/>
      <c r="DJ38" s="634"/>
      <c r="DK38" s="635"/>
      <c r="DL38" s="642">
        <v>823158</v>
      </c>
      <c r="DM38" s="634"/>
      <c r="DN38" s="634"/>
      <c r="DO38" s="634"/>
      <c r="DP38" s="634"/>
      <c r="DQ38" s="634"/>
      <c r="DR38" s="634"/>
      <c r="DS38" s="634"/>
      <c r="DT38" s="634"/>
      <c r="DU38" s="634"/>
      <c r="DV38" s="635"/>
      <c r="DW38" s="638">
        <v>9.5</v>
      </c>
      <c r="DX38" s="666"/>
      <c r="DY38" s="666"/>
      <c r="DZ38" s="666"/>
      <c r="EA38" s="666"/>
      <c r="EB38" s="666"/>
      <c r="EC38" s="667"/>
    </row>
    <row r="39" spans="2:133" ht="11.25" customHeight="1" x14ac:dyDescent="0.2">
      <c r="B39" s="630" t="s">
        <v>336</v>
      </c>
      <c r="C39" s="631"/>
      <c r="D39" s="631"/>
      <c r="E39" s="631"/>
      <c r="F39" s="631"/>
      <c r="G39" s="631"/>
      <c r="H39" s="631"/>
      <c r="I39" s="631"/>
      <c r="J39" s="631"/>
      <c r="K39" s="631"/>
      <c r="L39" s="631"/>
      <c r="M39" s="631"/>
      <c r="N39" s="631"/>
      <c r="O39" s="631"/>
      <c r="P39" s="631"/>
      <c r="Q39" s="632"/>
      <c r="R39" s="633">
        <v>165764</v>
      </c>
      <c r="S39" s="634"/>
      <c r="T39" s="634"/>
      <c r="U39" s="634"/>
      <c r="V39" s="634"/>
      <c r="W39" s="634"/>
      <c r="X39" s="634"/>
      <c r="Y39" s="635"/>
      <c r="Z39" s="636">
        <v>1.2</v>
      </c>
      <c r="AA39" s="636"/>
      <c r="AB39" s="636"/>
      <c r="AC39" s="636"/>
      <c r="AD39" s="637">
        <v>18</v>
      </c>
      <c r="AE39" s="637"/>
      <c r="AF39" s="637"/>
      <c r="AG39" s="637"/>
      <c r="AH39" s="637"/>
      <c r="AI39" s="637"/>
      <c r="AJ39" s="637"/>
      <c r="AK39" s="637"/>
      <c r="AL39" s="638">
        <v>0</v>
      </c>
      <c r="AM39" s="639"/>
      <c r="AN39" s="639"/>
      <c r="AO39" s="640"/>
      <c r="AQ39" s="699" t="s">
        <v>337</v>
      </c>
      <c r="AR39" s="700"/>
      <c r="AS39" s="700"/>
      <c r="AT39" s="700"/>
      <c r="AU39" s="700"/>
      <c r="AV39" s="700"/>
      <c r="AW39" s="700"/>
      <c r="AX39" s="700"/>
      <c r="AY39" s="701"/>
      <c r="AZ39" s="633" t="s">
        <v>127</v>
      </c>
      <c r="BA39" s="634"/>
      <c r="BB39" s="634"/>
      <c r="BC39" s="634"/>
      <c r="BD39" s="664"/>
      <c r="BE39" s="664"/>
      <c r="BF39" s="690"/>
      <c r="BG39" s="630" t="s">
        <v>338</v>
      </c>
      <c r="BH39" s="631"/>
      <c r="BI39" s="631"/>
      <c r="BJ39" s="631"/>
      <c r="BK39" s="631"/>
      <c r="BL39" s="631"/>
      <c r="BM39" s="631"/>
      <c r="BN39" s="631"/>
      <c r="BO39" s="631"/>
      <c r="BP39" s="631"/>
      <c r="BQ39" s="631"/>
      <c r="BR39" s="631"/>
      <c r="BS39" s="631"/>
      <c r="BT39" s="631"/>
      <c r="BU39" s="632"/>
      <c r="BV39" s="633">
        <v>3296</v>
      </c>
      <c r="BW39" s="634"/>
      <c r="BX39" s="634"/>
      <c r="BY39" s="634"/>
      <c r="BZ39" s="634"/>
      <c r="CA39" s="634"/>
      <c r="CB39" s="643"/>
      <c r="CD39" s="630" t="s">
        <v>339</v>
      </c>
      <c r="CE39" s="631"/>
      <c r="CF39" s="631"/>
      <c r="CG39" s="631"/>
      <c r="CH39" s="631"/>
      <c r="CI39" s="631"/>
      <c r="CJ39" s="631"/>
      <c r="CK39" s="631"/>
      <c r="CL39" s="631"/>
      <c r="CM39" s="631"/>
      <c r="CN39" s="631"/>
      <c r="CO39" s="631"/>
      <c r="CP39" s="631"/>
      <c r="CQ39" s="632"/>
      <c r="CR39" s="633">
        <v>420337</v>
      </c>
      <c r="CS39" s="664"/>
      <c r="CT39" s="664"/>
      <c r="CU39" s="664"/>
      <c r="CV39" s="664"/>
      <c r="CW39" s="664"/>
      <c r="CX39" s="664"/>
      <c r="CY39" s="665"/>
      <c r="CZ39" s="638">
        <v>3</v>
      </c>
      <c r="DA39" s="666"/>
      <c r="DB39" s="666"/>
      <c r="DC39" s="668"/>
      <c r="DD39" s="642">
        <v>393572</v>
      </c>
      <c r="DE39" s="664"/>
      <c r="DF39" s="664"/>
      <c r="DG39" s="664"/>
      <c r="DH39" s="664"/>
      <c r="DI39" s="664"/>
      <c r="DJ39" s="664"/>
      <c r="DK39" s="665"/>
      <c r="DL39" s="642" t="s">
        <v>127</v>
      </c>
      <c r="DM39" s="664"/>
      <c r="DN39" s="664"/>
      <c r="DO39" s="664"/>
      <c r="DP39" s="664"/>
      <c r="DQ39" s="664"/>
      <c r="DR39" s="664"/>
      <c r="DS39" s="664"/>
      <c r="DT39" s="664"/>
      <c r="DU39" s="664"/>
      <c r="DV39" s="665"/>
      <c r="DW39" s="638" t="s">
        <v>127</v>
      </c>
      <c r="DX39" s="666"/>
      <c r="DY39" s="666"/>
      <c r="DZ39" s="666"/>
      <c r="EA39" s="666"/>
      <c r="EB39" s="666"/>
      <c r="EC39" s="667"/>
    </row>
    <row r="40" spans="2:133" ht="11.25" customHeight="1" x14ac:dyDescent="0.2">
      <c r="B40" s="630" t="s">
        <v>340</v>
      </c>
      <c r="C40" s="631"/>
      <c r="D40" s="631"/>
      <c r="E40" s="631"/>
      <c r="F40" s="631"/>
      <c r="G40" s="631"/>
      <c r="H40" s="631"/>
      <c r="I40" s="631"/>
      <c r="J40" s="631"/>
      <c r="K40" s="631"/>
      <c r="L40" s="631"/>
      <c r="M40" s="631"/>
      <c r="N40" s="631"/>
      <c r="O40" s="631"/>
      <c r="P40" s="631"/>
      <c r="Q40" s="632"/>
      <c r="R40" s="633">
        <v>1514474</v>
      </c>
      <c r="S40" s="634"/>
      <c r="T40" s="634"/>
      <c r="U40" s="634"/>
      <c r="V40" s="634"/>
      <c r="W40" s="634"/>
      <c r="X40" s="634"/>
      <c r="Y40" s="635"/>
      <c r="Z40" s="636">
        <v>10.6</v>
      </c>
      <c r="AA40" s="636"/>
      <c r="AB40" s="636"/>
      <c r="AC40" s="636"/>
      <c r="AD40" s="637" t="s">
        <v>127</v>
      </c>
      <c r="AE40" s="637"/>
      <c r="AF40" s="637"/>
      <c r="AG40" s="637"/>
      <c r="AH40" s="637"/>
      <c r="AI40" s="637"/>
      <c r="AJ40" s="637"/>
      <c r="AK40" s="637"/>
      <c r="AL40" s="638" t="s">
        <v>127</v>
      </c>
      <c r="AM40" s="639"/>
      <c r="AN40" s="639"/>
      <c r="AO40" s="640"/>
      <c r="AQ40" s="699" t="s">
        <v>341</v>
      </c>
      <c r="AR40" s="700"/>
      <c r="AS40" s="700"/>
      <c r="AT40" s="700"/>
      <c r="AU40" s="700"/>
      <c r="AV40" s="700"/>
      <c r="AW40" s="700"/>
      <c r="AX40" s="700"/>
      <c r="AY40" s="701"/>
      <c r="AZ40" s="633" t="s">
        <v>127</v>
      </c>
      <c r="BA40" s="634"/>
      <c r="BB40" s="634"/>
      <c r="BC40" s="634"/>
      <c r="BD40" s="664"/>
      <c r="BE40" s="664"/>
      <c r="BF40" s="690"/>
      <c r="BG40" s="679" t="s">
        <v>342</v>
      </c>
      <c r="BH40" s="680"/>
      <c r="BI40" s="680"/>
      <c r="BJ40" s="680"/>
      <c r="BK40" s="680"/>
      <c r="BL40" s="214"/>
      <c r="BM40" s="631" t="s">
        <v>343</v>
      </c>
      <c r="BN40" s="631"/>
      <c r="BO40" s="631"/>
      <c r="BP40" s="631"/>
      <c r="BQ40" s="631"/>
      <c r="BR40" s="631"/>
      <c r="BS40" s="631"/>
      <c r="BT40" s="631"/>
      <c r="BU40" s="632"/>
      <c r="BV40" s="633">
        <v>94</v>
      </c>
      <c r="BW40" s="634"/>
      <c r="BX40" s="634"/>
      <c r="BY40" s="634"/>
      <c r="BZ40" s="634"/>
      <c r="CA40" s="634"/>
      <c r="CB40" s="643"/>
      <c r="CD40" s="630" t="s">
        <v>344</v>
      </c>
      <c r="CE40" s="631"/>
      <c r="CF40" s="631"/>
      <c r="CG40" s="631"/>
      <c r="CH40" s="631"/>
      <c r="CI40" s="631"/>
      <c r="CJ40" s="631"/>
      <c r="CK40" s="631"/>
      <c r="CL40" s="631"/>
      <c r="CM40" s="631"/>
      <c r="CN40" s="631"/>
      <c r="CO40" s="631"/>
      <c r="CP40" s="631"/>
      <c r="CQ40" s="632"/>
      <c r="CR40" s="633">
        <v>20026</v>
      </c>
      <c r="CS40" s="634"/>
      <c r="CT40" s="634"/>
      <c r="CU40" s="634"/>
      <c r="CV40" s="634"/>
      <c r="CW40" s="634"/>
      <c r="CX40" s="634"/>
      <c r="CY40" s="635"/>
      <c r="CZ40" s="638">
        <v>0.1</v>
      </c>
      <c r="DA40" s="666"/>
      <c r="DB40" s="666"/>
      <c r="DC40" s="668"/>
      <c r="DD40" s="642">
        <v>26</v>
      </c>
      <c r="DE40" s="634"/>
      <c r="DF40" s="634"/>
      <c r="DG40" s="634"/>
      <c r="DH40" s="634"/>
      <c r="DI40" s="634"/>
      <c r="DJ40" s="634"/>
      <c r="DK40" s="635"/>
      <c r="DL40" s="642" t="s">
        <v>127</v>
      </c>
      <c r="DM40" s="634"/>
      <c r="DN40" s="634"/>
      <c r="DO40" s="634"/>
      <c r="DP40" s="634"/>
      <c r="DQ40" s="634"/>
      <c r="DR40" s="634"/>
      <c r="DS40" s="634"/>
      <c r="DT40" s="634"/>
      <c r="DU40" s="634"/>
      <c r="DV40" s="635"/>
      <c r="DW40" s="638" t="s">
        <v>127</v>
      </c>
      <c r="DX40" s="666"/>
      <c r="DY40" s="666"/>
      <c r="DZ40" s="666"/>
      <c r="EA40" s="666"/>
      <c r="EB40" s="666"/>
      <c r="EC40" s="667"/>
    </row>
    <row r="41" spans="2:133" ht="11.25" customHeight="1" x14ac:dyDescent="0.2">
      <c r="B41" s="630" t="s">
        <v>345</v>
      </c>
      <c r="C41" s="631"/>
      <c r="D41" s="631"/>
      <c r="E41" s="631"/>
      <c r="F41" s="631"/>
      <c r="G41" s="631"/>
      <c r="H41" s="631"/>
      <c r="I41" s="631"/>
      <c r="J41" s="631"/>
      <c r="K41" s="631"/>
      <c r="L41" s="631"/>
      <c r="M41" s="631"/>
      <c r="N41" s="631"/>
      <c r="O41" s="631"/>
      <c r="P41" s="631"/>
      <c r="Q41" s="632"/>
      <c r="R41" s="633" t="s">
        <v>127</v>
      </c>
      <c r="S41" s="634"/>
      <c r="T41" s="634"/>
      <c r="U41" s="634"/>
      <c r="V41" s="634"/>
      <c r="W41" s="634"/>
      <c r="X41" s="634"/>
      <c r="Y41" s="635"/>
      <c r="Z41" s="636" t="s">
        <v>127</v>
      </c>
      <c r="AA41" s="636"/>
      <c r="AB41" s="636"/>
      <c r="AC41" s="636"/>
      <c r="AD41" s="637" t="s">
        <v>127</v>
      </c>
      <c r="AE41" s="637"/>
      <c r="AF41" s="637"/>
      <c r="AG41" s="637"/>
      <c r="AH41" s="637"/>
      <c r="AI41" s="637"/>
      <c r="AJ41" s="637"/>
      <c r="AK41" s="637"/>
      <c r="AL41" s="638" t="s">
        <v>127</v>
      </c>
      <c r="AM41" s="639"/>
      <c r="AN41" s="639"/>
      <c r="AO41" s="640"/>
      <c r="AQ41" s="699" t="s">
        <v>346</v>
      </c>
      <c r="AR41" s="700"/>
      <c r="AS41" s="700"/>
      <c r="AT41" s="700"/>
      <c r="AU41" s="700"/>
      <c r="AV41" s="700"/>
      <c r="AW41" s="700"/>
      <c r="AX41" s="700"/>
      <c r="AY41" s="701"/>
      <c r="AZ41" s="633">
        <v>169884</v>
      </c>
      <c r="BA41" s="634"/>
      <c r="BB41" s="634"/>
      <c r="BC41" s="634"/>
      <c r="BD41" s="664"/>
      <c r="BE41" s="664"/>
      <c r="BF41" s="690"/>
      <c r="BG41" s="679"/>
      <c r="BH41" s="680"/>
      <c r="BI41" s="680"/>
      <c r="BJ41" s="680"/>
      <c r="BK41" s="680"/>
      <c r="BL41" s="214"/>
      <c r="BM41" s="631" t="s">
        <v>347</v>
      </c>
      <c r="BN41" s="631"/>
      <c r="BO41" s="631"/>
      <c r="BP41" s="631"/>
      <c r="BQ41" s="631"/>
      <c r="BR41" s="631"/>
      <c r="BS41" s="631"/>
      <c r="BT41" s="631"/>
      <c r="BU41" s="632"/>
      <c r="BV41" s="633" t="s">
        <v>127</v>
      </c>
      <c r="BW41" s="634"/>
      <c r="BX41" s="634"/>
      <c r="BY41" s="634"/>
      <c r="BZ41" s="634"/>
      <c r="CA41" s="634"/>
      <c r="CB41" s="643"/>
      <c r="CD41" s="630" t="s">
        <v>348</v>
      </c>
      <c r="CE41" s="631"/>
      <c r="CF41" s="631"/>
      <c r="CG41" s="631"/>
      <c r="CH41" s="631"/>
      <c r="CI41" s="631"/>
      <c r="CJ41" s="631"/>
      <c r="CK41" s="631"/>
      <c r="CL41" s="631"/>
      <c r="CM41" s="631"/>
      <c r="CN41" s="631"/>
      <c r="CO41" s="631"/>
      <c r="CP41" s="631"/>
      <c r="CQ41" s="632"/>
      <c r="CR41" s="633" t="s">
        <v>127</v>
      </c>
      <c r="CS41" s="664"/>
      <c r="CT41" s="664"/>
      <c r="CU41" s="664"/>
      <c r="CV41" s="664"/>
      <c r="CW41" s="664"/>
      <c r="CX41" s="664"/>
      <c r="CY41" s="665"/>
      <c r="CZ41" s="638" t="s">
        <v>127</v>
      </c>
      <c r="DA41" s="666"/>
      <c r="DB41" s="666"/>
      <c r="DC41" s="668"/>
      <c r="DD41" s="642" t="s">
        <v>127</v>
      </c>
      <c r="DE41" s="664"/>
      <c r="DF41" s="664"/>
      <c r="DG41" s="664"/>
      <c r="DH41" s="664"/>
      <c r="DI41" s="664"/>
      <c r="DJ41" s="664"/>
      <c r="DK41" s="665"/>
      <c r="DL41" s="708"/>
      <c r="DM41" s="709"/>
      <c r="DN41" s="709"/>
      <c r="DO41" s="709"/>
      <c r="DP41" s="709"/>
      <c r="DQ41" s="709"/>
      <c r="DR41" s="709"/>
      <c r="DS41" s="709"/>
      <c r="DT41" s="709"/>
      <c r="DU41" s="709"/>
      <c r="DV41" s="710"/>
      <c r="DW41" s="702"/>
      <c r="DX41" s="703"/>
      <c r="DY41" s="703"/>
      <c r="DZ41" s="703"/>
      <c r="EA41" s="703"/>
      <c r="EB41" s="703"/>
      <c r="EC41" s="704"/>
    </row>
    <row r="42" spans="2:133" ht="11.25" customHeight="1" x14ac:dyDescent="0.2">
      <c r="B42" s="630" t="s">
        <v>349</v>
      </c>
      <c r="C42" s="631"/>
      <c r="D42" s="631"/>
      <c r="E42" s="631"/>
      <c r="F42" s="631"/>
      <c r="G42" s="631"/>
      <c r="H42" s="631"/>
      <c r="I42" s="631"/>
      <c r="J42" s="631"/>
      <c r="K42" s="631"/>
      <c r="L42" s="631"/>
      <c r="M42" s="631"/>
      <c r="N42" s="631"/>
      <c r="O42" s="631"/>
      <c r="P42" s="631"/>
      <c r="Q42" s="632"/>
      <c r="R42" s="633" t="s">
        <v>127</v>
      </c>
      <c r="S42" s="634"/>
      <c r="T42" s="634"/>
      <c r="U42" s="634"/>
      <c r="V42" s="634"/>
      <c r="W42" s="634"/>
      <c r="X42" s="634"/>
      <c r="Y42" s="635"/>
      <c r="Z42" s="636" t="s">
        <v>127</v>
      </c>
      <c r="AA42" s="636"/>
      <c r="AB42" s="636"/>
      <c r="AC42" s="636"/>
      <c r="AD42" s="637" t="s">
        <v>127</v>
      </c>
      <c r="AE42" s="637"/>
      <c r="AF42" s="637"/>
      <c r="AG42" s="637"/>
      <c r="AH42" s="637"/>
      <c r="AI42" s="637"/>
      <c r="AJ42" s="637"/>
      <c r="AK42" s="637"/>
      <c r="AL42" s="638" t="s">
        <v>127</v>
      </c>
      <c r="AM42" s="639"/>
      <c r="AN42" s="639"/>
      <c r="AO42" s="640"/>
      <c r="AQ42" s="705" t="s">
        <v>350</v>
      </c>
      <c r="AR42" s="706"/>
      <c r="AS42" s="706"/>
      <c r="AT42" s="706"/>
      <c r="AU42" s="706"/>
      <c r="AV42" s="706"/>
      <c r="AW42" s="706"/>
      <c r="AX42" s="706"/>
      <c r="AY42" s="707"/>
      <c r="AZ42" s="711">
        <v>631951</v>
      </c>
      <c r="BA42" s="712"/>
      <c r="BB42" s="712"/>
      <c r="BC42" s="712"/>
      <c r="BD42" s="692"/>
      <c r="BE42" s="692"/>
      <c r="BF42" s="694"/>
      <c r="BG42" s="681"/>
      <c r="BH42" s="682"/>
      <c r="BI42" s="682"/>
      <c r="BJ42" s="682"/>
      <c r="BK42" s="682"/>
      <c r="BL42" s="215"/>
      <c r="BM42" s="655" t="s">
        <v>351</v>
      </c>
      <c r="BN42" s="655"/>
      <c r="BO42" s="655"/>
      <c r="BP42" s="655"/>
      <c r="BQ42" s="655"/>
      <c r="BR42" s="655"/>
      <c r="BS42" s="655"/>
      <c r="BT42" s="655"/>
      <c r="BU42" s="656"/>
      <c r="BV42" s="711">
        <v>325</v>
      </c>
      <c r="BW42" s="712"/>
      <c r="BX42" s="712"/>
      <c r="BY42" s="712"/>
      <c r="BZ42" s="712"/>
      <c r="CA42" s="712"/>
      <c r="CB42" s="718"/>
      <c r="CD42" s="630" t="s">
        <v>352</v>
      </c>
      <c r="CE42" s="631"/>
      <c r="CF42" s="631"/>
      <c r="CG42" s="631"/>
      <c r="CH42" s="631"/>
      <c r="CI42" s="631"/>
      <c r="CJ42" s="631"/>
      <c r="CK42" s="631"/>
      <c r="CL42" s="631"/>
      <c r="CM42" s="631"/>
      <c r="CN42" s="631"/>
      <c r="CO42" s="631"/>
      <c r="CP42" s="631"/>
      <c r="CQ42" s="632"/>
      <c r="CR42" s="633">
        <v>2205209</v>
      </c>
      <c r="CS42" s="664"/>
      <c r="CT42" s="664"/>
      <c r="CU42" s="664"/>
      <c r="CV42" s="664"/>
      <c r="CW42" s="664"/>
      <c r="CX42" s="664"/>
      <c r="CY42" s="665"/>
      <c r="CZ42" s="638">
        <v>15.9</v>
      </c>
      <c r="DA42" s="666"/>
      <c r="DB42" s="666"/>
      <c r="DC42" s="668"/>
      <c r="DD42" s="642">
        <v>460460</v>
      </c>
      <c r="DE42" s="664"/>
      <c r="DF42" s="664"/>
      <c r="DG42" s="664"/>
      <c r="DH42" s="664"/>
      <c r="DI42" s="664"/>
      <c r="DJ42" s="664"/>
      <c r="DK42" s="665"/>
      <c r="DL42" s="708"/>
      <c r="DM42" s="709"/>
      <c r="DN42" s="709"/>
      <c r="DO42" s="709"/>
      <c r="DP42" s="709"/>
      <c r="DQ42" s="709"/>
      <c r="DR42" s="709"/>
      <c r="DS42" s="709"/>
      <c r="DT42" s="709"/>
      <c r="DU42" s="709"/>
      <c r="DV42" s="710"/>
      <c r="DW42" s="702"/>
      <c r="DX42" s="703"/>
      <c r="DY42" s="703"/>
      <c r="DZ42" s="703"/>
      <c r="EA42" s="703"/>
      <c r="EB42" s="703"/>
      <c r="EC42" s="704"/>
    </row>
    <row r="43" spans="2:133" ht="11.25" customHeight="1" x14ac:dyDescent="0.2">
      <c r="B43" s="630" t="s">
        <v>353</v>
      </c>
      <c r="C43" s="631"/>
      <c r="D43" s="631"/>
      <c r="E43" s="631"/>
      <c r="F43" s="631"/>
      <c r="G43" s="631"/>
      <c r="H43" s="631"/>
      <c r="I43" s="631"/>
      <c r="J43" s="631"/>
      <c r="K43" s="631"/>
      <c r="L43" s="631"/>
      <c r="M43" s="631"/>
      <c r="N43" s="631"/>
      <c r="O43" s="631"/>
      <c r="P43" s="631"/>
      <c r="Q43" s="632"/>
      <c r="R43" s="633">
        <v>289074</v>
      </c>
      <c r="S43" s="634"/>
      <c r="T43" s="634"/>
      <c r="U43" s="634"/>
      <c r="V43" s="634"/>
      <c r="W43" s="634"/>
      <c r="X43" s="634"/>
      <c r="Y43" s="635"/>
      <c r="Z43" s="636">
        <v>2</v>
      </c>
      <c r="AA43" s="636"/>
      <c r="AB43" s="636"/>
      <c r="AC43" s="636"/>
      <c r="AD43" s="637" t="s">
        <v>127</v>
      </c>
      <c r="AE43" s="637"/>
      <c r="AF43" s="637"/>
      <c r="AG43" s="637"/>
      <c r="AH43" s="637"/>
      <c r="AI43" s="637"/>
      <c r="AJ43" s="637"/>
      <c r="AK43" s="637"/>
      <c r="AL43" s="638" t="s">
        <v>127</v>
      </c>
      <c r="AM43" s="639"/>
      <c r="AN43" s="639"/>
      <c r="AO43" s="640"/>
      <c r="CD43" s="630" t="s">
        <v>354</v>
      </c>
      <c r="CE43" s="631"/>
      <c r="CF43" s="631"/>
      <c r="CG43" s="631"/>
      <c r="CH43" s="631"/>
      <c r="CI43" s="631"/>
      <c r="CJ43" s="631"/>
      <c r="CK43" s="631"/>
      <c r="CL43" s="631"/>
      <c r="CM43" s="631"/>
      <c r="CN43" s="631"/>
      <c r="CO43" s="631"/>
      <c r="CP43" s="631"/>
      <c r="CQ43" s="632"/>
      <c r="CR43" s="633">
        <v>66030</v>
      </c>
      <c r="CS43" s="664"/>
      <c r="CT43" s="664"/>
      <c r="CU43" s="664"/>
      <c r="CV43" s="664"/>
      <c r="CW43" s="664"/>
      <c r="CX43" s="664"/>
      <c r="CY43" s="665"/>
      <c r="CZ43" s="638">
        <v>0.5</v>
      </c>
      <c r="DA43" s="666"/>
      <c r="DB43" s="666"/>
      <c r="DC43" s="668"/>
      <c r="DD43" s="642">
        <v>66030</v>
      </c>
      <c r="DE43" s="664"/>
      <c r="DF43" s="664"/>
      <c r="DG43" s="664"/>
      <c r="DH43" s="664"/>
      <c r="DI43" s="664"/>
      <c r="DJ43" s="664"/>
      <c r="DK43" s="665"/>
      <c r="DL43" s="708"/>
      <c r="DM43" s="709"/>
      <c r="DN43" s="709"/>
      <c r="DO43" s="709"/>
      <c r="DP43" s="709"/>
      <c r="DQ43" s="709"/>
      <c r="DR43" s="709"/>
      <c r="DS43" s="709"/>
      <c r="DT43" s="709"/>
      <c r="DU43" s="709"/>
      <c r="DV43" s="710"/>
      <c r="DW43" s="702"/>
      <c r="DX43" s="703"/>
      <c r="DY43" s="703"/>
      <c r="DZ43" s="703"/>
      <c r="EA43" s="703"/>
      <c r="EB43" s="703"/>
      <c r="EC43" s="704"/>
    </row>
    <row r="44" spans="2:133" ht="11.25" customHeight="1" x14ac:dyDescent="0.2">
      <c r="B44" s="654" t="s">
        <v>355</v>
      </c>
      <c r="C44" s="655"/>
      <c r="D44" s="655"/>
      <c r="E44" s="655"/>
      <c r="F44" s="655"/>
      <c r="G44" s="655"/>
      <c r="H44" s="655"/>
      <c r="I44" s="655"/>
      <c r="J44" s="655"/>
      <c r="K44" s="655"/>
      <c r="L44" s="655"/>
      <c r="M44" s="655"/>
      <c r="N44" s="655"/>
      <c r="O44" s="655"/>
      <c r="P44" s="655"/>
      <c r="Q44" s="656"/>
      <c r="R44" s="711">
        <v>14284973</v>
      </c>
      <c r="S44" s="712"/>
      <c r="T44" s="712"/>
      <c r="U44" s="712"/>
      <c r="V44" s="712"/>
      <c r="W44" s="712"/>
      <c r="X44" s="712"/>
      <c r="Y44" s="713"/>
      <c r="Z44" s="714">
        <v>100</v>
      </c>
      <c r="AA44" s="714"/>
      <c r="AB44" s="714"/>
      <c r="AC44" s="714"/>
      <c r="AD44" s="715">
        <v>8408538</v>
      </c>
      <c r="AE44" s="715"/>
      <c r="AF44" s="715"/>
      <c r="AG44" s="715"/>
      <c r="AH44" s="715"/>
      <c r="AI44" s="715"/>
      <c r="AJ44" s="715"/>
      <c r="AK44" s="715"/>
      <c r="AL44" s="716">
        <v>100</v>
      </c>
      <c r="AM44" s="693"/>
      <c r="AN44" s="693"/>
      <c r="AO44" s="717"/>
      <c r="CD44" s="671" t="s">
        <v>302</v>
      </c>
      <c r="CE44" s="672"/>
      <c r="CF44" s="630" t="s">
        <v>356</v>
      </c>
      <c r="CG44" s="631"/>
      <c r="CH44" s="631"/>
      <c r="CI44" s="631"/>
      <c r="CJ44" s="631"/>
      <c r="CK44" s="631"/>
      <c r="CL44" s="631"/>
      <c r="CM44" s="631"/>
      <c r="CN44" s="631"/>
      <c r="CO44" s="631"/>
      <c r="CP44" s="631"/>
      <c r="CQ44" s="632"/>
      <c r="CR44" s="633">
        <v>2134709</v>
      </c>
      <c r="CS44" s="634"/>
      <c r="CT44" s="634"/>
      <c r="CU44" s="634"/>
      <c r="CV44" s="634"/>
      <c r="CW44" s="634"/>
      <c r="CX44" s="634"/>
      <c r="CY44" s="635"/>
      <c r="CZ44" s="638">
        <v>15.4</v>
      </c>
      <c r="DA44" s="639"/>
      <c r="DB44" s="639"/>
      <c r="DC44" s="645"/>
      <c r="DD44" s="642">
        <v>427883</v>
      </c>
      <c r="DE44" s="634"/>
      <c r="DF44" s="634"/>
      <c r="DG44" s="634"/>
      <c r="DH44" s="634"/>
      <c r="DI44" s="634"/>
      <c r="DJ44" s="634"/>
      <c r="DK44" s="635"/>
      <c r="DL44" s="708"/>
      <c r="DM44" s="709"/>
      <c r="DN44" s="709"/>
      <c r="DO44" s="709"/>
      <c r="DP44" s="709"/>
      <c r="DQ44" s="709"/>
      <c r="DR44" s="709"/>
      <c r="DS44" s="709"/>
      <c r="DT44" s="709"/>
      <c r="DU44" s="709"/>
      <c r="DV44" s="710"/>
      <c r="DW44" s="702"/>
      <c r="DX44" s="703"/>
      <c r="DY44" s="703"/>
      <c r="DZ44" s="703"/>
      <c r="EA44" s="703"/>
      <c r="EB44" s="703"/>
      <c r="EC44" s="704"/>
    </row>
    <row r="45" spans="2:133" ht="11.25" customHeight="1" x14ac:dyDescent="0.2">
      <c r="CD45" s="673"/>
      <c r="CE45" s="674"/>
      <c r="CF45" s="630" t="s">
        <v>357</v>
      </c>
      <c r="CG45" s="631"/>
      <c r="CH45" s="631"/>
      <c r="CI45" s="631"/>
      <c r="CJ45" s="631"/>
      <c r="CK45" s="631"/>
      <c r="CL45" s="631"/>
      <c r="CM45" s="631"/>
      <c r="CN45" s="631"/>
      <c r="CO45" s="631"/>
      <c r="CP45" s="631"/>
      <c r="CQ45" s="632"/>
      <c r="CR45" s="633">
        <v>839491</v>
      </c>
      <c r="CS45" s="664"/>
      <c r="CT45" s="664"/>
      <c r="CU45" s="664"/>
      <c r="CV45" s="664"/>
      <c r="CW45" s="664"/>
      <c r="CX45" s="664"/>
      <c r="CY45" s="665"/>
      <c r="CZ45" s="638">
        <v>6.1</v>
      </c>
      <c r="DA45" s="666"/>
      <c r="DB45" s="666"/>
      <c r="DC45" s="668"/>
      <c r="DD45" s="642">
        <v>55712</v>
      </c>
      <c r="DE45" s="664"/>
      <c r="DF45" s="664"/>
      <c r="DG45" s="664"/>
      <c r="DH45" s="664"/>
      <c r="DI45" s="664"/>
      <c r="DJ45" s="664"/>
      <c r="DK45" s="665"/>
      <c r="DL45" s="708"/>
      <c r="DM45" s="709"/>
      <c r="DN45" s="709"/>
      <c r="DO45" s="709"/>
      <c r="DP45" s="709"/>
      <c r="DQ45" s="709"/>
      <c r="DR45" s="709"/>
      <c r="DS45" s="709"/>
      <c r="DT45" s="709"/>
      <c r="DU45" s="709"/>
      <c r="DV45" s="710"/>
      <c r="DW45" s="702"/>
      <c r="DX45" s="703"/>
      <c r="DY45" s="703"/>
      <c r="DZ45" s="703"/>
      <c r="EA45" s="703"/>
      <c r="EB45" s="703"/>
      <c r="EC45" s="704"/>
    </row>
    <row r="46" spans="2:133" ht="11.25" customHeight="1" x14ac:dyDescent="0.2">
      <c r="B46" s="205" t="s">
        <v>358</v>
      </c>
      <c r="CD46" s="673"/>
      <c r="CE46" s="674"/>
      <c r="CF46" s="630" t="s">
        <v>359</v>
      </c>
      <c r="CG46" s="631"/>
      <c r="CH46" s="631"/>
      <c r="CI46" s="631"/>
      <c r="CJ46" s="631"/>
      <c r="CK46" s="631"/>
      <c r="CL46" s="631"/>
      <c r="CM46" s="631"/>
      <c r="CN46" s="631"/>
      <c r="CO46" s="631"/>
      <c r="CP46" s="631"/>
      <c r="CQ46" s="632"/>
      <c r="CR46" s="633">
        <v>1177263</v>
      </c>
      <c r="CS46" s="634"/>
      <c r="CT46" s="634"/>
      <c r="CU46" s="634"/>
      <c r="CV46" s="634"/>
      <c r="CW46" s="634"/>
      <c r="CX46" s="634"/>
      <c r="CY46" s="635"/>
      <c r="CZ46" s="638">
        <v>8.5</v>
      </c>
      <c r="DA46" s="639"/>
      <c r="DB46" s="639"/>
      <c r="DC46" s="645"/>
      <c r="DD46" s="642">
        <v>302208</v>
      </c>
      <c r="DE46" s="634"/>
      <c r="DF46" s="634"/>
      <c r="DG46" s="634"/>
      <c r="DH46" s="634"/>
      <c r="DI46" s="634"/>
      <c r="DJ46" s="634"/>
      <c r="DK46" s="635"/>
      <c r="DL46" s="708"/>
      <c r="DM46" s="709"/>
      <c r="DN46" s="709"/>
      <c r="DO46" s="709"/>
      <c r="DP46" s="709"/>
      <c r="DQ46" s="709"/>
      <c r="DR46" s="709"/>
      <c r="DS46" s="709"/>
      <c r="DT46" s="709"/>
      <c r="DU46" s="709"/>
      <c r="DV46" s="710"/>
      <c r="DW46" s="702"/>
      <c r="DX46" s="703"/>
      <c r="DY46" s="703"/>
      <c r="DZ46" s="703"/>
      <c r="EA46" s="703"/>
      <c r="EB46" s="703"/>
      <c r="EC46" s="704"/>
    </row>
    <row r="47" spans="2:133" ht="11.25" customHeight="1" x14ac:dyDescent="0.2">
      <c r="B47" s="729" t="s">
        <v>360</v>
      </c>
      <c r="C47" s="729"/>
      <c r="D47" s="729"/>
      <c r="E47" s="729"/>
      <c r="F47" s="729"/>
      <c r="G47" s="729"/>
      <c r="H47" s="729"/>
      <c r="I47" s="729"/>
      <c r="J47" s="729"/>
      <c r="K47" s="729"/>
      <c r="L47" s="729"/>
      <c r="M47" s="729"/>
      <c r="N47" s="729"/>
      <c r="O47" s="729"/>
      <c r="P47" s="729"/>
      <c r="Q47" s="729"/>
      <c r="R47" s="729"/>
      <c r="S47" s="729"/>
      <c r="T47" s="729"/>
      <c r="U47" s="729"/>
      <c r="V47" s="729"/>
      <c r="W47" s="729"/>
      <c r="X47" s="729"/>
      <c r="Y47" s="729"/>
      <c r="Z47" s="729"/>
      <c r="AA47" s="729"/>
      <c r="AB47" s="729"/>
      <c r="AC47" s="729"/>
      <c r="AD47" s="729"/>
      <c r="AE47" s="729"/>
      <c r="AF47" s="729"/>
      <c r="AG47" s="729"/>
      <c r="AH47" s="729"/>
      <c r="AI47" s="729"/>
      <c r="AJ47" s="729"/>
      <c r="AK47" s="729"/>
      <c r="AL47" s="729"/>
      <c r="AM47" s="729"/>
      <c r="AN47" s="729"/>
      <c r="AO47" s="729"/>
      <c r="AP47" s="729"/>
      <c r="AQ47" s="729"/>
      <c r="AR47" s="729"/>
      <c r="AS47" s="729"/>
      <c r="AT47" s="729"/>
      <c r="AU47" s="729"/>
      <c r="AV47" s="729"/>
      <c r="AW47" s="729"/>
      <c r="AX47" s="729"/>
      <c r="AY47" s="729"/>
      <c r="AZ47" s="729"/>
      <c r="BA47" s="729"/>
      <c r="BB47" s="729"/>
      <c r="BC47" s="729"/>
      <c r="BD47" s="729"/>
      <c r="BE47" s="729"/>
      <c r="BF47" s="729"/>
      <c r="BG47" s="729"/>
      <c r="BH47" s="729"/>
      <c r="BI47" s="729"/>
      <c r="BJ47" s="729"/>
      <c r="BK47" s="729"/>
      <c r="BL47" s="729"/>
      <c r="BM47" s="729"/>
      <c r="BN47" s="729"/>
      <c r="BO47" s="729"/>
      <c r="BP47" s="729"/>
      <c r="BQ47" s="729"/>
      <c r="BR47" s="729"/>
      <c r="BS47" s="729"/>
      <c r="BT47" s="729"/>
      <c r="BU47" s="729"/>
      <c r="BV47" s="729"/>
      <c r="BW47" s="729"/>
      <c r="BX47" s="729"/>
      <c r="BY47" s="729"/>
      <c r="BZ47" s="729"/>
      <c r="CA47" s="729"/>
      <c r="CB47" s="729"/>
      <c r="CD47" s="673"/>
      <c r="CE47" s="674"/>
      <c r="CF47" s="630" t="s">
        <v>361</v>
      </c>
      <c r="CG47" s="631"/>
      <c r="CH47" s="631"/>
      <c r="CI47" s="631"/>
      <c r="CJ47" s="631"/>
      <c r="CK47" s="631"/>
      <c r="CL47" s="631"/>
      <c r="CM47" s="631"/>
      <c r="CN47" s="631"/>
      <c r="CO47" s="631"/>
      <c r="CP47" s="631"/>
      <c r="CQ47" s="632"/>
      <c r="CR47" s="633">
        <v>70500</v>
      </c>
      <c r="CS47" s="664"/>
      <c r="CT47" s="664"/>
      <c r="CU47" s="664"/>
      <c r="CV47" s="664"/>
      <c r="CW47" s="664"/>
      <c r="CX47" s="664"/>
      <c r="CY47" s="665"/>
      <c r="CZ47" s="638">
        <v>0.5</v>
      </c>
      <c r="DA47" s="666"/>
      <c r="DB47" s="666"/>
      <c r="DC47" s="668"/>
      <c r="DD47" s="642">
        <v>32577</v>
      </c>
      <c r="DE47" s="664"/>
      <c r="DF47" s="664"/>
      <c r="DG47" s="664"/>
      <c r="DH47" s="664"/>
      <c r="DI47" s="664"/>
      <c r="DJ47" s="664"/>
      <c r="DK47" s="665"/>
      <c r="DL47" s="708"/>
      <c r="DM47" s="709"/>
      <c r="DN47" s="709"/>
      <c r="DO47" s="709"/>
      <c r="DP47" s="709"/>
      <c r="DQ47" s="709"/>
      <c r="DR47" s="709"/>
      <c r="DS47" s="709"/>
      <c r="DT47" s="709"/>
      <c r="DU47" s="709"/>
      <c r="DV47" s="710"/>
      <c r="DW47" s="702"/>
      <c r="DX47" s="703"/>
      <c r="DY47" s="703"/>
      <c r="DZ47" s="703"/>
      <c r="EA47" s="703"/>
      <c r="EB47" s="703"/>
      <c r="EC47" s="704"/>
    </row>
    <row r="48" spans="2:133" ht="10.8" x14ac:dyDescent="0.2">
      <c r="B48" s="729" t="s">
        <v>362</v>
      </c>
      <c r="C48" s="729"/>
      <c r="D48" s="729"/>
      <c r="E48" s="729"/>
      <c r="F48" s="729"/>
      <c r="G48" s="729"/>
      <c r="H48" s="729"/>
      <c r="I48" s="729"/>
      <c r="J48" s="729"/>
      <c r="K48" s="729"/>
      <c r="L48" s="729"/>
      <c r="M48" s="729"/>
      <c r="N48" s="729"/>
      <c r="O48" s="729"/>
      <c r="P48" s="729"/>
      <c r="Q48" s="729"/>
      <c r="R48" s="729"/>
      <c r="S48" s="729"/>
      <c r="T48" s="729"/>
      <c r="U48" s="729"/>
      <c r="V48" s="729"/>
      <c r="W48" s="729"/>
      <c r="X48" s="729"/>
      <c r="Y48" s="729"/>
      <c r="Z48" s="729"/>
      <c r="AA48" s="729"/>
      <c r="AB48" s="729"/>
      <c r="AC48" s="729"/>
      <c r="AD48" s="729"/>
      <c r="AE48" s="729"/>
      <c r="AF48" s="729"/>
      <c r="AG48" s="729"/>
      <c r="AH48" s="729"/>
      <c r="AI48" s="729"/>
      <c r="AJ48" s="729"/>
      <c r="AK48" s="729"/>
      <c r="AL48" s="729"/>
      <c r="AM48" s="729"/>
      <c r="AN48" s="729"/>
      <c r="AO48" s="729"/>
      <c r="AP48" s="729"/>
      <c r="AQ48" s="729"/>
      <c r="AR48" s="729"/>
      <c r="AS48" s="729"/>
      <c r="AT48" s="729"/>
      <c r="AU48" s="729"/>
      <c r="AV48" s="729"/>
      <c r="AW48" s="729"/>
      <c r="AX48" s="729"/>
      <c r="AY48" s="729"/>
      <c r="AZ48" s="729"/>
      <c r="BA48" s="729"/>
      <c r="BB48" s="729"/>
      <c r="BC48" s="729"/>
      <c r="BD48" s="729"/>
      <c r="BE48" s="729"/>
      <c r="BF48" s="729"/>
      <c r="BG48" s="729"/>
      <c r="BH48" s="729"/>
      <c r="BI48" s="729"/>
      <c r="BJ48" s="729"/>
      <c r="BK48" s="729"/>
      <c r="BL48" s="729"/>
      <c r="BM48" s="729"/>
      <c r="BN48" s="729"/>
      <c r="BO48" s="729"/>
      <c r="BP48" s="729"/>
      <c r="BQ48" s="729"/>
      <c r="BR48" s="729"/>
      <c r="BS48" s="729"/>
      <c r="BT48" s="729"/>
      <c r="BU48" s="729"/>
      <c r="BV48" s="729"/>
      <c r="BW48" s="729"/>
      <c r="BX48" s="729"/>
      <c r="BY48" s="729"/>
      <c r="BZ48" s="729"/>
      <c r="CA48" s="729"/>
      <c r="CB48" s="729"/>
      <c r="CD48" s="675"/>
      <c r="CE48" s="676"/>
      <c r="CF48" s="630" t="s">
        <v>363</v>
      </c>
      <c r="CG48" s="631"/>
      <c r="CH48" s="631"/>
      <c r="CI48" s="631"/>
      <c r="CJ48" s="631"/>
      <c r="CK48" s="631"/>
      <c r="CL48" s="631"/>
      <c r="CM48" s="631"/>
      <c r="CN48" s="631"/>
      <c r="CO48" s="631"/>
      <c r="CP48" s="631"/>
      <c r="CQ48" s="632"/>
      <c r="CR48" s="633" t="s">
        <v>127</v>
      </c>
      <c r="CS48" s="634"/>
      <c r="CT48" s="634"/>
      <c r="CU48" s="634"/>
      <c r="CV48" s="634"/>
      <c r="CW48" s="634"/>
      <c r="CX48" s="634"/>
      <c r="CY48" s="635"/>
      <c r="CZ48" s="638" t="s">
        <v>127</v>
      </c>
      <c r="DA48" s="639"/>
      <c r="DB48" s="639"/>
      <c r="DC48" s="645"/>
      <c r="DD48" s="642" t="s">
        <v>127</v>
      </c>
      <c r="DE48" s="634"/>
      <c r="DF48" s="634"/>
      <c r="DG48" s="634"/>
      <c r="DH48" s="634"/>
      <c r="DI48" s="634"/>
      <c r="DJ48" s="634"/>
      <c r="DK48" s="635"/>
      <c r="DL48" s="708"/>
      <c r="DM48" s="709"/>
      <c r="DN48" s="709"/>
      <c r="DO48" s="709"/>
      <c r="DP48" s="709"/>
      <c r="DQ48" s="709"/>
      <c r="DR48" s="709"/>
      <c r="DS48" s="709"/>
      <c r="DT48" s="709"/>
      <c r="DU48" s="709"/>
      <c r="DV48" s="710"/>
      <c r="DW48" s="702"/>
      <c r="DX48" s="703"/>
      <c r="DY48" s="703"/>
      <c r="DZ48" s="703"/>
      <c r="EA48" s="703"/>
      <c r="EB48" s="703"/>
      <c r="EC48" s="704"/>
    </row>
    <row r="49" spans="2:133" ht="11.25" customHeight="1" x14ac:dyDescent="0.2">
      <c r="B49" s="216"/>
      <c r="CD49" s="654" t="s">
        <v>364</v>
      </c>
      <c r="CE49" s="655"/>
      <c r="CF49" s="655"/>
      <c r="CG49" s="655"/>
      <c r="CH49" s="655"/>
      <c r="CI49" s="655"/>
      <c r="CJ49" s="655"/>
      <c r="CK49" s="655"/>
      <c r="CL49" s="655"/>
      <c r="CM49" s="655"/>
      <c r="CN49" s="655"/>
      <c r="CO49" s="655"/>
      <c r="CP49" s="655"/>
      <c r="CQ49" s="656"/>
      <c r="CR49" s="711">
        <v>13867958</v>
      </c>
      <c r="CS49" s="692"/>
      <c r="CT49" s="692"/>
      <c r="CU49" s="692"/>
      <c r="CV49" s="692"/>
      <c r="CW49" s="692"/>
      <c r="CX49" s="692"/>
      <c r="CY49" s="719"/>
      <c r="CZ49" s="716">
        <v>100</v>
      </c>
      <c r="DA49" s="720"/>
      <c r="DB49" s="720"/>
      <c r="DC49" s="721"/>
      <c r="DD49" s="722">
        <v>9907257</v>
      </c>
      <c r="DE49" s="692"/>
      <c r="DF49" s="692"/>
      <c r="DG49" s="692"/>
      <c r="DH49" s="692"/>
      <c r="DI49" s="692"/>
      <c r="DJ49" s="692"/>
      <c r="DK49" s="719"/>
      <c r="DL49" s="723"/>
      <c r="DM49" s="724"/>
      <c r="DN49" s="724"/>
      <c r="DO49" s="724"/>
      <c r="DP49" s="724"/>
      <c r="DQ49" s="724"/>
      <c r="DR49" s="724"/>
      <c r="DS49" s="724"/>
      <c r="DT49" s="724"/>
      <c r="DU49" s="724"/>
      <c r="DV49" s="725"/>
      <c r="DW49" s="726"/>
      <c r="DX49" s="727"/>
      <c r="DY49" s="727"/>
      <c r="DZ49" s="727"/>
      <c r="EA49" s="727"/>
      <c r="EB49" s="727"/>
      <c r="EC49" s="728"/>
    </row>
    <row r="50" spans="2:133" ht="10.8" hidden="1" x14ac:dyDescent="0.2">
      <c r="B50" s="216"/>
    </row>
  </sheetData>
  <sheetProtection algorithmName="SHA-512" hashValue="2vdilMTBS+6/mWQjtRJx//qX9HBi7JmmZwyJ9KuaoITqoufy95bwt1bbk1ZMZbPnK55xG8h/rQrvVj2QHMZDyg==" saltValue="Nmvnu4WxBEXz9sZP+tDuC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CW10" sqref="CW10:DA10"/>
    </sheetView>
  </sheetViews>
  <sheetFormatPr defaultColWidth="0" defaultRowHeight="13.2" zeroHeight="1" x14ac:dyDescent="0.2"/>
  <cols>
    <col min="1" max="130" width="2.77734375" style="222" customWidth="1"/>
    <col min="131" max="131" width="1.6640625" style="222" customWidth="1"/>
    <col min="132" max="16384" width="9" style="222" hidden="1"/>
  </cols>
  <sheetData>
    <row r="1" spans="1:131" ht="11.25" customHeight="1" thickBot="1" x14ac:dyDescent="0.25">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5">
      <c r="A2" s="1099" t="s">
        <v>365</v>
      </c>
      <c r="B2" s="1099"/>
      <c r="C2" s="1099"/>
      <c r="D2" s="1099"/>
      <c r="E2" s="1099"/>
      <c r="F2" s="1099"/>
      <c r="G2" s="1099"/>
      <c r="H2" s="1099"/>
      <c r="I2" s="1099"/>
      <c r="J2" s="1099"/>
      <c r="K2" s="1099"/>
      <c r="L2" s="1099"/>
      <c r="M2" s="1099"/>
      <c r="N2" s="1099"/>
      <c r="O2" s="1099"/>
      <c r="P2" s="1099"/>
      <c r="Q2" s="1099"/>
      <c r="R2" s="1099"/>
      <c r="S2" s="1099"/>
      <c r="T2" s="1099"/>
      <c r="U2" s="1099"/>
      <c r="V2" s="1099"/>
      <c r="W2" s="1099"/>
      <c r="X2" s="1099"/>
      <c r="Y2" s="1099"/>
      <c r="Z2" s="1099"/>
      <c r="AA2" s="1099"/>
      <c r="AB2" s="1099"/>
      <c r="AC2" s="1099"/>
      <c r="AD2" s="1099"/>
      <c r="AE2" s="1099"/>
      <c r="AF2" s="1099"/>
      <c r="AG2" s="1099"/>
      <c r="AH2" s="1099"/>
      <c r="AI2" s="1099"/>
      <c r="AJ2" s="1099"/>
      <c r="AK2" s="1099"/>
      <c r="AL2" s="1099"/>
      <c r="AM2" s="1099"/>
      <c r="AN2" s="1099"/>
      <c r="AO2" s="1099"/>
      <c r="AP2" s="1099"/>
      <c r="AQ2" s="1099"/>
      <c r="AR2" s="1099"/>
      <c r="AS2" s="1099"/>
      <c r="AT2" s="1099"/>
      <c r="AU2" s="1099"/>
      <c r="AV2" s="1099"/>
      <c r="AW2" s="1099"/>
      <c r="AX2" s="1099"/>
      <c r="AY2" s="1099"/>
      <c r="AZ2" s="1099"/>
      <c r="BA2" s="1099"/>
      <c r="BB2" s="1099"/>
      <c r="BC2" s="1099"/>
      <c r="BD2" s="1099"/>
      <c r="BE2" s="1099"/>
      <c r="BF2" s="1099"/>
      <c r="BG2" s="1099"/>
      <c r="BH2" s="1099"/>
      <c r="BI2" s="1099"/>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00" t="s">
        <v>366</v>
      </c>
      <c r="DK2" s="1101"/>
      <c r="DL2" s="1101"/>
      <c r="DM2" s="1101"/>
      <c r="DN2" s="1101"/>
      <c r="DO2" s="1102"/>
      <c r="DP2" s="219"/>
      <c r="DQ2" s="1100" t="s">
        <v>367</v>
      </c>
      <c r="DR2" s="1101"/>
      <c r="DS2" s="1101"/>
      <c r="DT2" s="1101"/>
      <c r="DU2" s="1101"/>
      <c r="DV2" s="1101"/>
      <c r="DW2" s="1101"/>
      <c r="DX2" s="1101"/>
      <c r="DY2" s="1101"/>
      <c r="DZ2" s="1102"/>
      <c r="EA2" s="221"/>
    </row>
    <row r="3" spans="1:131" ht="11.2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5">
      <c r="A4" s="1068" t="s">
        <v>368</v>
      </c>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223"/>
      <c r="BA4" s="223"/>
      <c r="BB4" s="223"/>
      <c r="BC4" s="223"/>
      <c r="BD4" s="223"/>
      <c r="BE4" s="224"/>
      <c r="BF4" s="224"/>
      <c r="BG4" s="224"/>
      <c r="BH4" s="224"/>
      <c r="BI4" s="224"/>
      <c r="BJ4" s="224"/>
      <c r="BK4" s="224"/>
      <c r="BL4" s="224"/>
      <c r="BM4" s="224"/>
      <c r="BN4" s="224"/>
      <c r="BO4" s="224"/>
      <c r="BP4" s="224"/>
      <c r="BQ4" s="739" t="s">
        <v>369</v>
      </c>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225"/>
    </row>
    <row r="5" spans="1:131" s="226" customFormat="1" ht="26.25" customHeight="1" x14ac:dyDescent="0.2">
      <c r="A5" s="1004" t="s">
        <v>370</v>
      </c>
      <c r="B5" s="1005"/>
      <c r="C5" s="1005"/>
      <c r="D5" s="1005"/>
      <c r="E5" s="1005"/>
      <c r="F5" s="1005"/>
      <c r="G5" s="1005"/>
      <c r="H5" s="1005"/>
      <c r="I5" s="1005"/>
      <c r="J5" s="1005"/>
      <c r="K5" s="1005"/>
      <c r="L5" s="1005"/>
      <c r="M5" s="1005"/>
      <c r="N5" s="1005"/>
      <c r="O5" s="1005"/>
      <c r="P5" s="1006"/>
      <c r="Q5" s="1010" t="s">
        <v>371</v>
      </c>
      <c r="R5" s="1011"/>
      <c r="S5" s="1011"/>
      <c r="T5" s="1011"/>
      <c r="U5" s="1012"/>
      <c r="V5" s="1010" t="s">
        <v>372</v>
      </c>
      <c r="W5" s="1011"/>
      <c r="X5" s="1011"/>
      <c r="Y5" s="1011"/>
      <c r="Z5" s="1012"/>
      <c r="AA5" s="1010" t="s">
        <v>373</v>
      </c>
      <c r="AB5" s="1011"/>
      <c r="AC5" s="1011"/>
      <c r="AD5" s="1011"/>
      <c r="AE5" s="1011"/>
      <c r="AF5" s="1103" t="s">
        <v>374</v>
      </c>
      <c r="AG5" s="1011"/>
      <c r="AH5" s="1011"/>
      <c r="AI5" s="1011"/>
      <c r="AJ5" s="1024"/>
      <c r="AK5" s="1011" t="s">
        <v>375</v>
      </c>
      <c r="AL5" s="1011"/>
      <c r="AM5" s="1011"/>
      <c r="AN5" s="1011"/>
      <c r="AO5" s="1012"/>
      <c r="AP5" s="1010" t="s">
        <v>376</v>
      </c>
      <c r="AQ5" s="1011"/>
      <c r="AR5" s="1011"/>
      <c r="AS5" s="1011"/>
      <c r="AT5" s="1012"/>
      <c r="AU5" s="1010" t="s">
        <v>377</v>
      </c>
      <c r="AV5" s="1011"/>
      <c r="AW5" s="1011"/>
      <c r="AX5" s="1011"/>
      <c r="AY5" s="1024"/>
      <c r="AZ5" s="223"/>
      <c r="BA5" s="223"/>
      <c r="BB5" s="223"/>
      <c r="BC5" s="223"/>
      <c r="BD5" s="223"/>
      <c r="BE5" s="224"/>
      <c r="BF5" s="224"/>
      <c r="BG5" s="224"/>
      <c r="BH5" s="224"/>
      <c r="BI5" s="224"/>
      <c r="BJ5" s="224"/>
      <c r="BK5" s="224"/>
      <c r="BL5" s="224"/>
      <c r="BM5" s="224"/>
      <c r="BN5" s="224"/>
      <c r="BO5" s="224"/>
      <c r="BP5" s="224"/>
      <c r="BQ5" s="1004" t="s">
        <v>378</v>
      </c>
      <c r="BR5" s="1005"/>
      <c r="BS5" s="1005"/>
      <c r="BT5" s="1005"/>
      <c r="BU5" s="1005"/>
      <c r="BV5" s="1005"/>
      <c r="BW5" s="1005"/>
      <c r="BX5" s="1005"/>
      <c r="BY5" s="1005"/>
      <c r="BZ5" s="1005"/>
      <c r="CA5" s="1005"/>
      <c r="CB5" s="1005"/>
      <c r="CC5" s="1005"/>
      <c r="CD5" s="1005"/>
      <c r="CE5" s="1005"/>
      <c r="CF5" s="1005"/>
      <c r="CG5" s="1006"/>
      <c r="CH5" s="1010" t="s">
        <v>379</v>
      </c>
      <c r="CI5" s="1011"/>
      <c r="CJ5" s="1011"/>
      <c r="CK5" s="1011"/>
      <c r="CL5" s="1012"/>
      <c r="CM5" s="1010" t="s">
        <v>380</v>
      </c>
      <c r="CN5" s="1011"/>
      <c r="CO5" s="1011"/>
      <c r="CP5" s="1011"/>
      <c r="CQ5" s="1012"/>
      <c r="CR5" s="1010" t="s">
        <v>381</v>
      </c>
      <c r="CS5" s="1011"/>
      <c r="CT5" s="1011"/>
      <c r="CU5" s="1011"/>
      <c r="CV5" s="1012"/>
      <c r="CW5" s="1010" t="s">
        <v>382</v>
      </c>
      <c r="CX5" s="1011"/>
      <c r="CY5" s="1011"/>
      <c r="CZ5" s="1011"/>
      <c r="DA5" s="1012"/>
      <c r="DB5" s="1010" t="s">
        <v>383</v>
      </c>
      <c r="DC5" s="1011"/>
      <c r="DD5" s="1011"/>
      <c r="DE5" s="1011"/>
      <c r="DF5" s="1012"/>
      <c r="DG5" s="1093" t="s">
        <v>384</v>
      </c>
      <c r="DH5" s="1094"/>
      <c r="DI5" s="1094"/>
      <c r="DJ5" s="1094"/>
      <c r="DK5" s="1095"/>
      <c r="DL5" s="1093" t="s">
        <v>385</v>
      </c>
      <c r="DM5" s="1094"/>
      <c r="DN5" s="1094"/>
      <c r="DO5" s="1094"/>
      <c r="DP5" s="1095"/>
      <c r="DQ5" s="1010" t="s">
        <v>386</v>
      </c>
      <c r="DR5" s="1011"/>
      <c r="DS5" s="1011"/>
      <c r="DT5" s="1011"/>
      <c r="DU5" s="1012"/>
      <c r="DV5" s="1010" t="s">
        <v>377</v>
      </c>
      <c r="DW5" s="1011"/>
      <c r="DX5" s="1011"/>
      <c r="DY5" s="1011"/>
      <c r="DZ5" s="1024"/>
      <c r="EA5" s="225"/>
    </row>
    <row r="6" spans="1:131" s="226" customFormat="1" ht="26.25" customHeight="1" thickBot="1" x14ac:dyDescent="0.25">
      <c r="A6" s="1007"/>
      <c r="B6" s="1008"/>
      <c r="C6" s="1008"/>
      <c r="D6" s="1008"/>
      <c r="E6" s="1008"/>
      <c r="F6" s="1008"/>
      <c r="G6" s="1008"/>
      <c r="H6" s="1008"/>
      <c r="I6" s="1008"/>
      <c r="J6" s="1008"/>
      <c r="K6" s="1008"/>
      <c r="L6" s="1008"/>
      <c r="M6" s="1008"/>
      <c r="N6" s="1008"/>
      <c r="O6" s="1008"/>
      <c r="P6" s="1009"/>
      <c r="Q6" s="1013"/>
      <c r="R6" s="1014"/>
      <c r="S6" s="1014"/>
      <c r="T6" s="1014"/>
      <c r="U6" s="1015"/>
      <c r="V6" s="1013"/>
      <c r="W6" s="1014"/>
      <c r="X6" s="1014"/>
      <c r="Y6" s="1014"/>
      <c r="Z6" s="1015"/>
      <c r="AA6" s="1013"/>
      <c r="AB6" s="1014"/>
      <c r="AC6" s="1014"/>
      <c r="AD6" s="1014"/>
      <c r="AE6" s="1014"/>
      <c r="AF6" s="1104"/>
      <c r="AG6" s="1014"/>
      <c r="AH6" s="1014"/>
      <c r="AI6" s="1014"/>
      <c r="AJ6" s="1025"/>
      <c r="AK6" s="1014"/>
      <c r="AL6" s="1014"/>
      <c r="AM6" s="1014"/>
      <c r="AN6" s="1014"/>
      <c r="AO6" s="1015"/>
      <c r="AP6" s="1013"/>
      <c r="AQ6" s="1014"/>
      <c r="AR6" s="1014"/>
      <c r="AS6" s="1014"/>
      <c r="AT6" s="1015"/>
      <c r="AU6" s="1013"/>
      <c r="AV6" s="1014"/>
      <c r="AW6" s="1014"/>
      <c r="AX6" s="1014"/>
      <c r="AY6" s="1025"/>
      <c r="AZ6" s="223"/>
      <c r="BA6" s="223"/>
      <c r="BB6" s="223"/>
      <c r="BC6" s="223"/>
      <c r="BD6" s="223"/>
      <c r="BE6" s="224"/>
      <c r="BF6" s="224"/>
      <c r="BG6" s="224"/>
      <c r="BH6" s="224"/>
      <c r="BI6" s="224"/>
      <c r="BJ6" s="224"/>
      <c r="BK6" s="224"/>
      <c r="BL6" s="224"/>
      <c r="BM6" s="224"/>
      <c r="BN6" s="224"/>
      <c r="BO6" s="224"/>
      <c r="BP6" s="224"/>
      <c r="BQ6" s="1007"/>
      <c r="BR6" s="1008"/>
      <c r="BS6" s="1008"/>
      <c r="BT6" s="1008"/>
      <c r="BU6" s="1008"/>
      <c r="BV6" s="1008"/>
      <c r="BW6" s="1008"/>
      <c r="BX6" s="1008"/>
      <c r="BY6" s="1008"/>
      <c r="BZ6" s="1008"/>
      <c r="CA6" s="1008"/>
      <c r="CB6" s="1008"/>
      <c r="CC6" s="1008"/>
      <c r="CD6" s="1008"/>
      <c r="CE6" s="1008"/>
      <c r="CF6" s="1008"/>
      <c r="CG6" s="1009"/>
      <c r="CH6" s="1013"/>
      <c r="CI6" s="1014"/>
      <c r="CJ6" s="1014"/>
      <c r="CK6" s="1014"/>
      <c r="CL6" s="1015"/>
      <c r="CM6" s="1013"/>
      <c r="CN6" s="1014"/>
      <c r="CO6" s="1014"/>
      <c r="CP6" s="1014"/>
      <c r="CQ6" s="1015"/>
      <c r="CR6" s="1013"/>
      <c r="CS6" s="1014"/>
      <c r="CT6" s="1014"/>
      <c r="CU6" s="1014"/>
      <c r="CV6" s="1015"/>
      <c r="CW6" s="1013"/>
      <c r="CX6" s="1014"/>
      <c r="CY6" s="1014"/>
      <c r="CZ6" s="1014"/>
      <c r="DA6" s="1015"/>
      <c r="DB6" s="1013"/>
      <c r="DC6" s="1014"/>
      <c r="DD6" s="1014"/>
      <c r="DE6" s="1014"/>
      <c r="DF6" s="1015"/>
      <c r="DG6" s="1096"/>
      <c r="DH6" s="1097"/>
      <c r="DI6" s="1097"/>
      <c r="DJ6" s="1097"/>
      <c r="DK6" s="1098"/>
      <c r="DL6" s="1096"/>
      <c r="DM6" s="1097"/>
      <c r="DN6" s="1097"/>
      <c r="DO6" s="1097"/>
      <c r="DP6" s="1098"/>
      <c r="DQ6" s="1013"/>
      <c r="DR6" s="1014"/>
      <c r="DS6" s="1014"/>
      <c r="DT6" s="1014"/>
      <c r="DU6" s="1015"/>
      <c r="DV6" s="1013"/>
      <c r="DW6" s="1014"/>
      <c r="DX6" s="1014"/>
      <c r="DY6" s="1014"/>
      <c r="DZ6" s="1025"/>
      <c r="EA6" s="225"/>
    </row>
    <row r="7" spans="1:131" s="226" customFormat="1" ht="26.25" customHeight="1" thickTop="1" x14ac:dyDescent="0.2">
      <c r="A7" s="227">
        <v>1</v>
      </c>
      <c r="B7" s="1056" t="s">
        <v>387</v>
      </c>
      <c r="C7" s="1057"/>
      <c r="D7" s="1057"/>
      <c r="E7" s="1057"/>
      <c r="F7" s="1057"/>
      <c r="G7" s="1057"/>
      <c r="H7" s="1057"/>
      <c r="I7" s="1057"/>
      <c r="J7" s="1057"/>
      <c r="K7" s="1057"/>
      <c r="L7" s="1057"/>
      <c r="M7" s="1057"/>
      <c r="N7" s="1057"/>
      <c r="O7" s="1057"/>
      <c r="P7" s="1058"/>
      <c r="Q7" s="1111">
        <v>14285</v>
      </c>
      <c r="R7" s="1112"/>
      <c r="S7" s="1112"/>
      <c r="T7" s="1112"/>
      <c r="U7" s="1112"/>
      <c r="V7" s="1112">
        <v>13868</v>
      </c>
      <c r="W7" s="1112"/>
      <c r="X7" s="1112"/>
      <c r="Y7" s="1112"/>
      <c r="Z7" s="1112"/>
      <c r="AA7" s="1112">
        <v>417</v>
      </c>
      <c r="AB7" s="1112"/>
      <c r="AC7" s="1112"/>
      <c r="AD7" s="1112"/>
      <c r="AE7" s="1113"/>
      <c r="AF7" s="1114">
        <v>404</v>
      </c>
      <c r="AG7" s="1115"/>
      <c r="AH7" s="1115"/>
      <c r="AI7" s="1115"/>
      <c r="AJ7" s="1116"/>
      <c r="AK7" s="1117">
        <v>225</v>
      </c>
      <c r="AL7" s="1118"/>
      <c r="AM7" s="1118"/>
      <c r="AN7" s="1118"/>
      <c r="AO7" s="1118"/>
      <c r="AP7" s="1118">
        <v>16976</v>
      </c>
      <c r="AQ7" s="1118"/>
      <c r="AR7" s="1118"/>
      <c r="AS7" s="1118"/>
      <c r="AT7" s="1118"/>
      <c r="AU7" s="1119"/>
      <c r="AV7" s="1119"/>
      <c r="AW7" s="1119"/>
      <c r="AX7" s="1119"/>
      <c r="AY7" s="1120"/>
      <c r="AZ7" s="223"/>
      <c r="BA7" s="223"/>
      <c r="BB7" s="223"/>
      <c r="BC7" s="223"/>
      <c r="BD7" s="223"/>
      <c r="BE7" s="224"/>
      <c r="BF7" s="224"/>
      <c r="BG7" s="224"/>
      <c r="BH7" s="224"/>
      <c r="BI7" s="224"/>
      <c r="BJ7" s="224"/>
      <c r="BK7" s="224"/>
      <c r="BL7" s="224"/>
      <c r="BM7" s="224"/>
      <c r="BN7" s="224"/>
      <c r="BO7" s="224"/>
      <c r="BP7" s="224"/>
      <c r="BQ7" s="227">
        <v>1</v>
      </c>
      <c r="BR7" s="228"/>
      <c r="BS7" s="1108" t="s">
        <v>577</v>
      </c>
      <c r="BT7" s="1109"/>
      <c r="BU7" s="1109"/>
      <c r="BV7" s="1109"/>
      <c r="BW7" s="1109"/>
      <c r="BX7" s="1109"/>
      <c r="BY7" s="1109"/>
      <c r="BZ7" s="1109"/>
      <c r="CA7" s="1109"/>
      <c r="CB7" s="1109"/>
      <c r="CC7" s="1109"/>
      <c r="CD7" s="1109"/>
      <c r="CE7" s="1109"/>
      <c r="CF7" s="1109"/>
      <c r="CG7" s="1121"/>
      <c r="CH7" s="1105">
        <v>0</v>
      </c>
      <c r="CI7" s="1106"/>
      <c r="CJ7" s="1106"/>
      <c r="CK7" s="1106"/>
      <c r="CL7" s="1107"/>
      <c r="CM7" s="1105">
        <v>7</v>
      </c>
      <c r="CN7" s="1106"/>
      <c r="CO7" s="1106"/>
      <c r="CP7" s="1106"/>
      <c r="CQ7" s="1107"/>
      <c r="CR7" s="1105">
        <v>3</v>
      </c>
      <c r="CS7" s="1106"/>
      <c r="CT7" s="1106"/>
      <c r="CU7" s="1106"/>
      <c r="CV7" s="1107"/>
      <c r="CW7" s="1105" t="s">
        <v>573</v>
      </c>
      <c r="CX7" s="1106"/>
      <c r="CY7" s="1106"/>
      <c r="CZ7" s="1106"/>
      <c r="DA7" s="1107"/>
      <c r="DB7" s="1105" t="s">
        <v>573</v>
      </c>
      <c r="DC7" s="1106"/>
      <c r="DD7" s="1106"/>
      <c r="DE7" s="1106"/>
      <c r="DF7" s="1107"/>
      <c r="DG7" s="1105" t="s">
        <v>573</v>
      </c>
      <c r="DH7" s="1106"/>
      <c r="DI7" s="1106"/>
      <c r="DJ7" s="1106"/>
      <c r="DK7" s="1107"/>
      <c r="DL7" s="1105" t="s">
        <v>582</v>
      </c>
      <c r="DM7" s="1106"/>
      <c r="DN7" s="1106"/>
      <c r="DO7" s="1106"/>
      <c r="DP7" s="1107"/>
      <c r="DQ7" s="1105" t="s">
        <v>573</v>
      </c>
      <c r="DR7" s="1106"/>
      <c r="DS7" s="1106"/>
      <c r="DT7" s="1106"/>
      <c r="DU7" s="1107"/>
      <c r="DV7" s="1108"/>
      <c r="DW7" s="1109"/>
      <c r="DX7" s="1109"/>
      <c r="DY7" s="1109"/>
      <c r="DZ7" s="1110"/>
      <c r="EA7" s="225"/>
    </row>
    <row r="8" spans="1:131" s="226" customFormat="1" ht="26.25" customHeight="1" x14ac:dyDescent="0.2">
      <c r="A8" s="229">
        <v>2</v>
      </c>
      <c r="B8" s="1039"/>
      <c r="C8" s="1040"/>
      <c r="D8" s="1040"/>
      <c r="E8" s="1040"/>
      <c r="F8" s="1040"/>
      <c r="G8" s="1040"/>
      <c r="H8" s="1040"/>
      <c r="I8" s="1040"/>
      <c r="J8" s="1040"/>
      <c r="K8" s="1040"/>
      <c r="L8" s="1040"/>
      <c r="M8" s="1040"/>
      <c r="N8" s="1040"/>
      <c r="O8" s="1040"/>
      <c r="P8" s="1041"/>
      <c r="Q8" s="1047"/>
      <c r="R8" s="1048"/>
      <c r="S8" s="1048"/>
      <c r="T8" s="1048"/>
      <c r="U8" s="1048"/>
      <c r="V8" s="1048"/>
      <c r="W8" s="1048"/>
      <c r="X8" s="1048"/>
      <c r="Y8" s="1048"/>
      <c r="Z8" s="1048"/>
      <c r="AA8" s="1048"/>
      <c r="AB8" s="1048"/>
      <c r="AC8" s="1048"/>
      <c r="AD8" s="1048"/>
      <c r="AE8" s="1049"/>
      <c r="AF8" s="1044"/>
      <c r="AG8" s="1045"/>
      <c r="AH8" s="1045"/>
      <c r="AI8" s="1045"/>
      <c r="AJ8" s="1046"/>
      <c r="AK8" s="1089"/>
      <c r="AL8" s="1090"/>
      <c r="AM8" s="1090"/>
      <c r="AN8" s="1090"/>
      <c r="AO8" s="1090"/>
      <c r="AP8" s="1090"/>
      <c r="AQ8" s="1090"/>
      <c r="AR8" s="1090"/>
      <c r="AS8" s="1090"/>
      <c r="AT8" s="1090"/>
      <c r="AU8" s="1091"/>
      <c r="AV8" s="1091"/>
      <c r="AW8" s="1091"/>
      <c r="AX8" s="1091"/>
      <c r="AY8" s="1092"/>
      <c r="AZ8" s="223"/>
      <c r="BA8" s="223"/>
      <c r="BB8" s="223"/>
      <c r="BC8" s="223"/>
      <c r="BD8" s="223"/>
      <c r="BE8" s="224"/>
      <c r="BF8" s="224"/>
      <c r="BG8" s="224"/>
      <c r="BH8" s="224"/>
      <c r="BI8" s="224"/>
      <c r="BJ8" s="224"/>
      <c r="BK8" s="224"/>
      <c r="BL8" s="224"/>
      <c r="BM8" s="224"/>
      <c r="BN8" s="224"/>
      <c r="BO8" s="224"/>
      <c r="BP8" s="224"/>
      <c r="BQ8" s="229">
        <v>2</v>
      </c>
      <c r="BR8" s="230"/>
      <c r="BS8" s="1001" t="s">
        <v>578</v>
      </c>
      <c r="BT8" s="1002"/>
      <c r="BU8" s="1002"/>
      <c r="BV8" s="1002"/>
      <c r="BW8" s="1002"/>
      <c r="BX8" s="1002"/>
      <c r="BY8" s="1002"/>
      <c r="BZ8" s="1002"/>
      <c r="CA8" s="1002"/>
      <c r="CB8" s="1002"/>
      <c r="CC8" s="1002"/>
      <c r="CD8" s="1002"/>
      <c r="CE8" s="1002"/>
      <c r="CF8" s="1002"/>
      <c r="CG8" s="1023"/>
      <c r="CH8" s="998">
        <v>0</v>
      </c>
      <c r="CI8" s="999"/>
      <c r="CJ8" s="999"/>
      <c r="CK8" s="999"/>
      <c r="CL8" s="1000"/>
      <c r="CM8" s="998">
        <v>40</v>
      </c>
      <c r="CN8" s="999"/>
      <c r="CO8" s="999"/>
      <c r="CP8" s="999"/>
      <c r="CQ8" s="1000"/>
      <c r="CR8" s="998">
        <v>30</v>
      </c>
      <c r="CS8" s="999"/>
      <c r="CT8" s="999"/>
      <c r="CU8" s="999"/>
      <c r="CV8" s="1000"/>
      <c r="CW8" s="998">
        <v>123</v>
      </c>
      <c r="CX8" s="999"/>
      <c r="CY8" s="999"/>
      <c r="CZ8" s="999"/>
      <c r="DA8" s="1000"/>
      <c r="DB8" s="998" t="s">
        <v>573</v>
      </c>
      <c r="DC8" s="999"/>
      <c r="DD8" s="999"/>
      <c r="DE8" s="999"/>
      <c r="DF8" s="1000"/>
      <c r="DG8" s="998" t="s">
        <v>573</v>
      </c>
      <c r="DH8" s="999"/>
      <c r="DI8" s="999"/>
      <c r="DJ8" s="999"/>
      <c r="DK8" s="1000"/>
      <c r="DL8" s="998" t="s">
        <v>573</v>
      </c>
      <c r="DM8" s="999"/>
      <c r="DN8" s="999"/>
      <c r="DO8" s="999"/>
      <c r="DP8" s="1000"/>
      <c r="DQ8" s="998" t="s">
        <v>583</v>
      </c>
      <c r="DR8" s="999"/>
      <c r="DS8" s="999"/>
      <c r="DT8" s="999"/>
      <c r="DU8" s="1000"/>
      <c r="DV8" s="1001"/>
      <c r="DW8" s="1002"/>
      <c r="DX8" s="1002"/>
      <c r="DY8" s="1002"/>
      <c r="DZ8" s="1003"/>
      <c r="EA8" s="225"/>
    </row>
    <row r="9" spans="1:131" s="226" customFormat="1" ht="26.25" customHeight="1" x14ac:dyDescent="0.2">
      <c r="A9" s="229">
        <v>3</v>
      </c>
      <c r="B9" s="1039"/>
      <c r="C9" s="1040"/>
      <c r="D9" s="1040"/>
      <c r="E9" s="1040"/>
      <c r="F9" s="1040"/>
      <c r="G9" s="1040"/>
      <c r="H9" s="1040"/>
      <c r="I9" s="1040"/>
      <c r="J9" s="1040"/>
      <c r="K9" s="1040"/>
      <c r="L9" s="1040"/>
      <c r="M9" s="1040"/>
      <c r="N9" s="1040"/>
      <c r="O9" s="1040"/>
      <c r="P9" s="1041"/>
      <c r="Q9" s="1047"/>
      <c r="R9" s="1048"/>
      <c r="S9" s="1048"/>
      <c r="T9" s="1048"/>
      <c r="U9" s="1048"/>
      <c r="V9" s="1048"/>
      <c r="W9" s="1048"/>
      <c r="X9" s="1048"/>
      <c r="Y9" s="1048"/>
      <c r="Z9" s="1048"/>
      <c r="AA9" s="1048"/>
      <c r="AB9" s="1048"/>
      <c r="AC9" s="1048"/>
      <c r="AD9" s="1048"/>
      <c r="AE9" s="1049"/>
      <c r="AF9" s="1044"/>
      <c r="AG9" s="1045"/>
      <c r="AH9" s="1045"/>
      <c r="AI9" s="1045"/>
      <c r="AJ9" s="1046"/>
      <c r="AK9" s="1089"/>
      <c r="AL9" s="1090"/>
      <c r="AM9" s="1090"/>
      <c r="AN9" s="1090"/>
      <c r="AO9" s="1090"/>
      <c r="AP9" s="1090"/>
      <c r="AQ9" s="1090"/>
      <c r="AR9" s="1090"/>
      <c r="AS9" s="1090"/>
      <c r="AT9" s="1090"/>
      <c r="AU9" s="1091"/>
      <c r="AV9" s="1091"/>
      <c r="AW9" s="1091"/>
      <c r="AX9" s="1091"/>
      <c r="AY9" s="1092"/>
      <c r="AZ9" s="223"/>
      <c r="BA9" s="223"/>
      <c r="BB9" s="223"/>
      <c r="BC9" s="223"/>
      <c r="BD9" s="223"/>
      <c r="BE9" s="224"/>
      <c r="BF9" s="224"/>
      <c r="BG9" s="224"/>
      <c r="BH9" s="224"/>
      <c r="BI9" s="224"/>
      <c r="BJ9" s="224"/>
      <c r="BK9" s="224"/>
      <c r="BL9" s="224"/>
      <c r="BM9" s="224"/>
      <c r="BN9" s="224"/>
      <c r="BO9" s="224"/>
      <c r="BP9" s="224"/>
      <c r="BQ9" s="229">
        <v>3</v>
      </c>
      <c r="BR9" s="230"/>
      <c r="BS9" s="1001" t="s">
        <v>579</v>
      </c>
      <c r="BT9" s="1002"/>
      <c r="BU9" s="1002"/>
      <c r="BV9" s="1002"/>
      <c r="BW9" s="1002"/>
      <c r="BX9" s="1002"/>
      <c r="BY9" s="1002"/>
      <c r="BZ9" s="1002"/>
      <c r="CA9" s="1002"/>
      <c r="CB9" s="1002"/>
      <c r="CC9" s="1002"/>
      <c r="CD9" s="1002"/>
      <c r="CE9" s="1002"/>
      <c r="CF9" s="1002"/>
      <c r="CG9" s="1023"/>
      <c r="CH9" s="998">
        <v>28</v>
      </c>
      <c r="CI9" s="999"/>
      <c r="CJ9" s="999"/>
      <c r="CK9" s="999"/>
      <c r="CL9" s="1000"/>
      <c r="CM9" s="998">
        <v>208</v>
      </c>
      <c r="CN9" s="999"/>
      <c r="CO9" s="999"/>
      <c r="CP9" s="999"/>
      <c r="CQ9" s="1000"/>
      <c r="CR9" s="998">
        <v>225</v>
      </c>
      <c r="CS9" s="999"/>
      <c r="CT9" s="999"/>
      <c r="CU9" s="999"/>
      <c r="CV9" s="1000"/>
      <c r="CW9" s="998" t="s">
        <v>573</v>
      </c>
      <c r="CX9" s="999"/>
      <c r="CY9" s="999"/>
      <c r="CZ9" s="999"/>
      <c r="DA9" s="1000"/>
      <c r="DB9" s="998" t="s">
        <v>573</v>
      </c>
      <c r="DC9" s="999"/>
      <c r="DD9" s="999"/>
      <c r="DE9" s="999"/>
      <c r="DF9" s="1000"/>
      <c r="DG9" s="998" t="s">
        <v>573</v>
      </c>
      <c r="DH9" s="999"/>
      <c r="DI9" s="999"/>
      <c r="DJ9" s="999"/>
      <c r="DK9" s="1000"/>
      <c r="DL9" s="998" t="s">
        <v>584</v>
      </c>
      <c r="DM9" s="999"/>
      <c r="DN9" s="999"/>
      <c r="DO9" s="999"/>
      <c r="DP9" s="1000"/>
      <c r="DQ9" s="998" t="s">
        <v>573</v>
      </c>
      <c r="DR9" s="999"/>
      <c r="DS9" s="999"/>
      <c r="DT9" s="999"/>
      <c r="DU9" s="1000"/>
      <c r="DV9" s="1001"/>
      <c r="DW9" s="1002"/>
      <c r="DX9" s="1002"/>
      <c r="DY9" s="1002"/>
      <c r="DZ9" s="1003"/>
      <c r="EA9" s="225"/>
    </row>
    <row r="10" spans="1:131" s="226" customFormat="1" ht="26.25" customHeight="1" x14ac:dyDescent="0.2">
      <c r="A10" s="229">
        <v>4</v>
      </c>
      <c r="B10" s="1039"/>
      <c r="C10" s="1040"/>
      <c r="D10" s="1040"/>
      <c r="E10" s="1040"/>
      <c r="F10" s="1040"/>
      <c r="G10" s="1040"/>
      <c r="H10" s="1040"/>
      <c r="I10" s="1040"/>
      <c r="J10" s="1040"/>
      <c r="K10" s="1040"/>
      <c r="L10" s="1040"/>
      <c r="M10" s="1040"/>
      <c r="N10" s="1040"/>
      <c r="O10" s="1040"/>
      <c r="P10" s="1041"/>
      <c r="Q10" s="1047"/>
      <c r="R10" s="1048"/>
      <c r="S10" s="1048"/>
      <c r="T10" s="1048"/>
      <c r="U10" s="1048"/>
      <c r="V10" s="1048"/>
      <c r="W10" s="1048"/>
      <c r="X10" s="1048"/>
      <c r="Y10" s="1048"/>
      <c r="Z10" s="1048"/>
      <c r="AA10" s="1048"/>
      <c r="AB10" s="1048"/>
      <c r="AC10" s="1048"/>
      <c r="AD10" s="1048"/>
      <c r="AE10" s="1049"/>
      <c r="AF10" s="1044"/>
      <c r="AG10" s="1045"/>
      <c r="AH10" s="1045"/>
      <c r="AI10" s="1045"/>
      <c r="AJ10" s="1046"/>
      <c r="AK10" s="1089"/>
      <c r="AL10" s="1090"/>
      <c r="AM10" s="1090"/>
      <c r="AN10" s="1090"/>
      <c r="AO10" s="1090"/>
      <c r="AP10" s="1090"/>
      <c r="AQ10" s="1090"/>
      <c r="AR10" s="1090"/>
      <c r="AS10" s="1090"/>
      <c r="AT10" s="1090"/>
      <c r="AU10" s="1091"/>
      <c r="AV10" s="1091"/>
      <c r="AW10" s="1091"/>
      <c r="AX10" s="1091"/>
      <c r="AY10" s="1092"/>
      <c r="AZ10" s="223"/>
      <c r="BA10" s="223"/>
      <c r="BB10" s="223"/>
      <c r="BC10" s="223"/>
      <c r="BD10" s="223"/>
      <c r="BE10" s="224"/>
      <c r="BF10" s="224"/>
      <c r="BG10" s="224"/>
      <c r="BH10" s="224"/>
      <c r="BI10" s="224"/>
      <c r="BJ10" s="224"/>
      <c r="BK10" s="224"/>
      <c r="BL10" s="224"/>
      <c r="BM10" s="224"/>
      <c r="BN10" s="224"/>
      <c r="BO10" s="224"/>
      <c r="BP10" s="224"/>
      <c r="BQ10" s="229">
        <v>4</v>
      </c>
      <c r="BR10" s="230"/>
      <c r="BS10" s="1001" t="s">
        <v>580</v>
      </c>
      <c r="BT10" s="1002"/>
      <c r="BU10" s="1002"/>
      <c r="BV10" s="1002"/>
      <c r="BW10" s="1002"/>
      <c r="BX10" s="1002"/>
      <c r="BY10" s="1002"/>
      <c r="BZ10" s="1002"/>
      <c r="CA10" s="1002"/>
      <c r="CB10" s="1002"/>
      <c r="CC10" s="1002"/>
      <c r="CD10" s="1002"/>
      <c r="CE10" s="1002"/>
      <c r="CF10" s="1002"/>
      <c r="CG10" s="1023"/>
      <c r="CH10" s="998">
        <v>38</v>
      </c>
      <c r="CI10" s="999"/>
      <c r="CJ10" s="999"/>
      <c r="CK10" s="999"/>
      <c r="CL10" s="1000"/>
      <c r="CM10" s="998">
        <v>157</v>
      </c>
      <c r="CN10" s="999"/>
      <c r="CO10" s="999"/>
      <c r="CP10" s="999"/>
      <c r="CQ10" s="1000"/>
      <c r="CR10" s="998">
        <v>10</v>
      </c>
      <c r="CS10" s="999"/>
      <c r="CT10" s="999"/>
      <c r="CU10" s="999"/>
      <c r="CV10" s="1000"/>
      <c r="CW10" s="998" t="s">
        <v>573</v>
      </c>
      <c r="CX10" s="999"/>
      <c r="CY10" s="999"/>
      <c r="CZ10" s="999"/>
      <c r="DA10" s="1000"/>
      <c r="DB10" s="998" t="s">
        <v>585</v>
      </c>
      <c r="DC10" s="999"/>
      <c r="DD10" s="999"/>
      <c r="DE10" s="999"/>
      <c r="DF10" s="1000"/>
      <c r="DG10" s="998" t="s">
        <v>573</v>
      </c>
      <c r="DH10" s="999"/>
      <c r="DI10" s="999"/>
      <c r="DJ10" s="999"/>
      <c r="DK10" s="1000"/>
      <c r="DL10" s="998" t="s">
        <v>573</v>
      </c>
      <c r="DM10" s="999"/>
      <c r="DN10" s="999"/>
      <c r="DO10" s="999"/>
      <c r="DP10" s="1000"/>
      <c r="DQ10" s="998" t="s">
        <v>573</v>
      </c>
      <c r="DR10" s="999"/>
      <c r="DS10" s="999"/>
      <c r="DT10" s="999"/>
      <c r="DU10" s="1000"/>
      <c r="DV10" s="1001"/>
      <c r="DW10" s="1002"/>
      <c r="DX10" s="1002"/>
      <c r="DY10" s="1002"/>
      <c r="DZ10" s="1003"/>
      <c r="EA10" s="225"/>
    </row>
    <row r="11" spans="1:131" s="226" customFormat="1" ht="26.25" customHeight="1" x14ac:dyDescent="0.2">
      <c r="A11" s="229">
        <v>5</v>
      </c>
      <c r="B11" s="1039"/>
      <c r="C11" s="1040"/>
      <c r="D11" s="1040"/>
      <c r="E11" s="1040"/>
      <c r="F11" s="1040"/>
      <c r="G11" s="1040"/>
      <c r="H11" s="1040"/>
      <c r="I11" s="1040"/>
      <c r="J11" s="1040"/>
      <c r="K11" s="1040"/>
      <c r="L11" s="1040"/>
      <c r="M11" s="1040"/>
      <c r="N11" s="1040"/>
      <c r="O11" s="1040"/>
      <c r="P11" s="1041"/>
      <c r="Q11" s="1047"/>
      <c r="R11" s="1048"/>
      <c r="S11" s="1048"/>
      <c r="T11" s="1048"/>
      <c r="U11" s="1048"/>
      <c r="V11" s="1048"/>
      <c r="W11" s="1048"/>
      <c r="X11" s="1048"/>
      <c r="Y11" s="1048"/>
      <c r="Z11" s="1048"/>
      <c r="AA11" s="1048"/>
      <c r="AB11" s="1048"/>
      <c r="AC11" s="1048"/>
      <c r="AD11" s="1048"/>
      <c r="AE11" s="1049"/>
      <c r="AF11" s="1044"/>
      <c r="AG11" s="1045"/>
      <c r="AH11" s="1045"/>
      <c r="AI11" s="1045"/>
      <c r="AJ11" s="1046"/>
      <c r="AK11" s="1089"/>
      <c r="AL11" s="1090"/>
      <c r="AM11" s="1090"/>
      <c r="AN11" s="1090"/>
      <c r="AO11" s="1090"/>
      <c r="AP11" s="1090"/>
      <c r="AQ11" s="1090"/>
      <c r="AR11" s="1090"/>
      <c r="AS11" s="1090"/>
      <c r="AT11" s="1090"/>
      <c r="AU11" s="1091"/>
      <c r="AV11" s="1091"/>
      <c r="AW11" s="1091"/>
      <c r="AX11" s="1091"/>
      <c r="AY11" s="1092"/>
      <c r="AZ11" s="223"/>
      <c r="BA11" s="223"/>
      <c r="BB11" s="223"/>
      <c r="BC11" s="223"/>
      <c r="BD11" s="223"/>
      <c r="BE11" s="224"/>
      <c r="BF11" s="224"/>
      <c r="BG11" s="224"/>
      <c r="BH11" s="224"/>
      <c r="BI11" s="224"/>
      <c r="BJ11" s="224"/>
      <c r="BK11" s="224"/>
      <c r="BL11" s="224"/>
      <c r="BM11" s="224"/>
      <c r="BN11" s="224"/>
      <c r="BO11" s="224"/>
      <c r="BP11" s="224"/>
      <c r="BQ11" s="229">
        <v>5</v>
      </c>
      <c r="BR11" s="230"/>
      <c r="BS11" s="1001" t="s">
        <v>581</v>
      </c>
      <c r="BT11" s="1002"/>
      <c r="BU11" s="1002"/>
      <c r="BV11" s="1002"/>
      <c r="BW11" s="1002"/>
      <c r="BX11" s="1002"/>
      <c r="BY11" s="1002"/>
      <c r="BZ11" s="1002"/>
      <c r="CA11" s="1002"/>
      <c r="CB11" s="1002"/>
      <c r="CC11" s="1002"/>
      <c r="CD11" s="1002"/>
      <c r="CE11" s="1002"/>
      <c r="CF11" s="1002"/>
      <c r="CG11" s="1023"/>
      <c r="CH11" s="998">
        <v>11</v>
      </c>
      <c r="CI11" s="999"/>
      <c r="CJ11" s="999"/>
      <c r="CK11" s="999"/>
      <c r="CL11" s="1000"/>
      <c r="CM11" s="998">
        <v>64</v>
      </c>
      <c r="CN11" s="999"/>
      <c r="CO11" s="999"/>
      <c r="CP11" s="999"/>
      <c r="CQ11" s="1000"/>
      <c r="CR11" s="998">
        <v>0</v>
      </c>
      <c r="CS11" s="999"/>
      <c r="CT11" s="999"/>
      <c r="CU11" s="999"/>
      <c r="CV11" s="1000"/>
      <c r="CW11" s="998" t="s">
        <v>573</v>
      </c>
      <c r="CX11" s="999"/>
      <c r="CY11" s="999"/>
      <c r="CZ11" s="999"/>
      <c r="DA11" s="1000"/>
      <c r="DB11" s="998" t="s">
        <v>586</v>
      </c>
      <c r="DC11" s="999"/>
      <c r="DD11" s="999"/>
      <c r="DE11" s="999"/>
      <c r="DF11" s="1000"/>
      <c r="DG11" s="998" t="s">
        <v>582</v>
      </c>
      <c r="DH11" s="999"/>
      <c r="DI11" s="999"/>
      <c r="DJ11" s="999"/>
      <c r="DK11" s="1000"/>
      <c r="DL11" s="998" t="s">
        <v>585</v>
      </c>
      <c r="DM11" s="999"/>
      <c r="DN11" s="999"/>
      <c r="DO11" s="999"/>
      <c r="DP11" s="1000"/>
      <c r="DQ11" s="998" t="s">
        <v>573</v>
      </c>
      <c r="DR11" s="999"/>
      <c r="DS11" s="999"/>
      <c r="DT11" s="999"/>
      <c r="DU11" s="1000"/>
      <c r="DV11" s="1001"/>
      <c r="DW11" s="1002"/>
      <c r="DX11" s="1002"/>
      <c r="DY11" s="1002"/>
      <c r="DZ11" s="1003"/>
      <c r="EA11" s="225"/>
    </row>
    <row r="12" spans="1:131" s="226" customFormat="1" ht="26.25" customHeight="1" x14ac:dyDescent="0.2">
      <c r="A12" s="229">
        <v>6</v>
      </c>
      <c r="B12" s="1039"/>
      <c r="C12" s="1040"/>
      <c r="D12" s="1040"/>
      <c r="E12" s="1040"/>
      <c r="F12" s="1040"/>
      <c r="G12" s="1040"/>
      <c r="H12" s="1040"/>
      <c r="I12" s="1040"/>
      <c r="J12" s="1040"/>
      <c r="K12" s="1040"/>
      <c r="L12" s="1040"/>
      <c r="M12" s="1040"/>
      <c r="N12" s="1040"/>
      <c r="O12" s="1040"/>
      <c r="P12" s="1041"/>
      <c r="Q12" s="1047"/>
      <c r="R12" s="1048"/>
      <c r="S12" s="1048"/>
      <c r="T12" s="1048"/>
      <c r="U12" s="1048"/>
      <c r="V12" s="1048"/>
      <c r="W12" s="1048"/>
      <c r="X12" s="1048"/>
      <c r="Y12" s="1048"/>
      <c r="Z12" s="1048"/>
      <c r="AA12" s="1048"/>
      <c r="AB12" s="1048"/>
      <c r="AC12" s="1048"/>
      <c r="AD12" s="1048"/>
      <c r="AE12" s="1049"/>
      <c r="AF12" s="1044"/>
      <c r="AG12" s="1045"/>
      <c r="AH12" s="1045"/>
      <c r="AI12" s="1045"/>
      <c r="AJ12" s="1046"/>
      <c r="AK12" s="1089"/>
      <c r="AL12" s="1090"/>
      <c r="AM12" s="1090"/>
      <c r="AN12" s="1090"/>
      <c r="AO12" s="1090"/>
      <c r="AP12" s="1090"/>
      <c r="AQ12" s="1090"/>
      <c r="AR12" s="1090"/>
      <c r="AS12" s="1090"/>
      <c r="AT12" s="1090"/>
      <c r="AU12" s="1091"/>
      <c r="AV12" s="1091"/>
      <c r="AW12" s="1091"/>
      <c r="AX12" s="1091"/>
      <c r="AY12" s="1092"/>
      <c r="AZ12" s="223"/>
      <c r="BA12" s="223"/>
      <c r="BB12" s="223"/>
      <c r="BC12" s="223"/>
      <c r="BD12" s="223"/>
      <c r="BE12" s="224"/>
      <c r="BF12" s="224"/>
      <c r="BG12" s="224"/>
      <c r="BH12" s="224"/>
      <c r="BI12" s="224"/>
      <c r="BJ12" s="224"/>
      <c r="BK12" s="224"/>
      <c r="BL12" s="224"/>
      <c r="BM12" s="224"/>
      <c r="BN12" s="224"/>
      <c r="BO12" s="224"/>
      <c r="BP12" s="224"/>
      <c r="BQ12" s="229">
        <v>6</v>
      </c>
      <c r="BR12" s="230"/>
      <c r="BS12" s="1001"/>
      <c r="BT12" s="1002"/>
      <c r="BU12" s="1002"/>
      <c r="BV12" s="1002"/>
      <c r="BW12" s="1002"/>
      <c r="BX12" s="1002"/>
      <c r="BY12" s="1002"/>
      <c r="BZ12" s="1002"/>
      <c r="CA12" s="1002"/>
      <c r="CB12" s="1002"/>
      <c r="CC12" s="1002"/>
      <c r="CD12" s="1002"/>
      <c r="CE12" s="1002"/>
      <c r="CF12" s="1002"/>
      <c r="CG12" s="1023"/>
      <c r="CH12" s="998"/>
      <c r="CI12" s="999"/>
      <c r="CJ12" s="999"/>
      <c r="CK12" s="999"/>
      <c r="CL12" s="1000"/>
      <c r="CM12" s="998"/>
      <c r="CN12" s="999"/>
      <c r="CO12" s="999"/>
      <c r="CP12" s="999"/>
      <c r="CQ12" s="1000"/>
      <c r="CR12" s="998"/>
      <c r="CS12" s="999"/>
      <c r="CT12" s="999"/>
      <c r="CU12" s="999"/>
      <c r="CV12" s="1000"/>
      <c r="CW12" s="998"/>
      <c r="CX12" s="999"/>
      <c r="CY12" s="999"/>
      <c r="CZ12" s="999"/>
      <c r="DA12" s="1000"/>
      <c r="DB12" s="998"/>
      <c r="DC12" s="999"/>
      <c r="DD12" s="999"/>
      <c r="DE12" s="999"/>
      <c r="DF12" s="1000"/>
      <c r="DG12" s="998"/>
      <c r="DH12" s="999"/>
      <c r="DI12" s="999"/>
      <c r="DJ12" s="999"/>
      <c r="DK12" s="1000"/>
      <c r="DL12" s="998"/>
      <c r="DM12" s="999"/>
      <c r="DN12" s="999"/>
      <c r="DO12" s="999"/>
      <c r="DP12" s="1000"/>
      <c r="DQ12" s="998"/>
      <c r="DR12" s="999"/>
      <c r="DS12" s="999"/>
      <c r="DT12" s="999"/>
      <c r="DU12" s="1000"/>
      <c r="DV12" s="1001"/>
      <c r="DW12" s="1002"/>
      <c r="DX12" s="1002"/>
      <c r="DY12" s="1002"/>
      <c r="DZ12" s="1003"/>
      <c r="EA12" s="225"/>
    </row>
    <row r="13" spans="1:131" s="226" customFormat="1" ht="26.25" customHeight="1" x14ac:dyDescent="0.2">
      <c r="A13" s="229">
        <v>7</v>
      </c>
      <c r="B13" s="1039"/>
      <c r="C13" s="1040"/>
      <c r="D13" s="1040"/>
      <c r="E13" s="1040"/>
      <c r="F13" s="1040"/>
      <c r="G13" s="1040"/>
      <c r="H13" s="1040"/>
      <c r="I13" s="1040"/>
      <c r="J13" s="1040"/>
      <c r="K13" s="1040"/>
      <c r="L13" s="1040"/>
      <c r="M13" s="1040"/>
      <c r="N13" s="1040"/>
      <c r="O13" s="1040"/>
      <c r="P13" s="1041"/>
      <c r="Q13" s="1047"/>
      <c r="R13" s="1048"/>
      <c r="S13" s="1048"/>
      <c r="T13" s="1048"/>
      <c r="U13" s="1048"/>
      <c r="V13" s="1048"/>
      <c r="W13" s="1048"/>
      <c r="X13" s="1048"/>
      <c r="Y13" s="1048"/>
      <c r="Z13" s="1048"/>
      <c r="AA13" s="1048"/>
      <c r="AB13" s="1048"/>
      <c r="AC13" s="1048"/>
      <c r="AD13" s="1048"/>
      <c r="AE13" s="1049"/>
      <c r="AF13" s="1044"/>
      <c r="AG13" s="1045"/>
      <c r="AH13" s="1045"/>
      <c r="AI13" s="1045"/>
      <c r="AJ13" s="1046"/>
      <c r="AK13" s="1089"/>
      <c r="AL13" s="1090"/>
      <c r="AM13" s="1090"/>
      <c r="AN13" s="1090"/>
      <c r="AO13" s="1090"/>
      <c r="AP13" s="1090"/>
      <c r="AQ13" s="1090"/>
      <c r="AR13" s="1090"/>
      <c r="AS13" s="1090"/>
      <c r="AT13" s="1090"/>
      <c r="AU13" s="1091"/>
      <c r="AV13" s="1091"/>
      <c r="AW13" s="1091"/>
      <c r="AX13" s="1091"/>
      <c r="AY13" s="1092"/>
      <c r="AZ13" s="223"/>
      <c r="BA13" s="223"/>
      <c r="BB13" s="223"/>
      <c r="BC13" s="223"/>
      <c r="BD13" s="223"/>
      <c r="BE13" s="224"/>
      <c r="BF13" s="224"/>
      <c r="BG13" s="224"/>
      <c r="BH13" s="224"/>
      <c r="BI13" s="224"/>
      <c r="BJ13" s="224"/>
      <c r="BK13" s="224"/>
      <c r="BL13" s="224"/>
      <c r="BM13" s="224"/>
      <c r="BN13" s="224"/>
      <c r="BO13" s="224"/>
      <c r="BP13" s="224"/>
      <c r="BQ13" s="229">
        <v>7</v>
      </c>
      <c r="BR13" s="230"/>
      <c r="BS13" s="1001"/>
      <c r="BT13" s="1002"/>
      <c r="BU13" s="1002"/>
      <c r="BV13" s="1002"/>
      <c r="BW13" s="1002"/>
      <c r="BX13" s="1002"/>
      <c r="BY13" s="1002"/>
      <c r="BZ13" s="1002"/>
      <c r="CA13" s="1002"/>
      <c r="CB13" s="1002"/>
      <c r="CC13" s="1002"/>
      <c r="CD13" s="1002"/>
      <c r="CE13" s="1002"/>
      <c r="CF13" s="1002"/>
      <c r="CG13" s="1023"/>
      <c r="CH13" s="998"/>
      <c r="CI13" s="999"/>
      <c r="CJ13" s="999"/>
      <c r="CK13" s="999"/>
      <c r="CL13" s="1000"/>
      <c r="CM13" s="998"/>
      <c r="CN13" s="999"/>
      <c r="CO13" s="999"/>
      <c r="CP13" s="999"/>
      <c r="CQ13" s="1000"/>
      <c r="CR13" s="998"/>
      <c r="CS13" s="999"/>
      <c r="CT13" s="999"/>
      <c r="CU13" s="999"/>
      <c r="CV13" s="1000"/>
      <c r="CW13" s="998"/>
      <c r="CX13" s="999"/>
      <c r="CY13" s="999"/>
      <c r="CZ13" s="999"/>
      <c r="DA13" s="1000"/>
      <c r="DB13" s="998"/>
      <c r="DC13" s="999"/>
      <c r="DD13" s="999"/>
      <c r="DE13" s="999"/>
      <c r="DF13" s="1000"/>
      <c r="DG13" s="998"/>
      <c r="DH13" s="999"/>
      <c r="DI13" s="999"/>
      <c r="DJ13" s="999"/>
      <c r="DK13" s="1000"/>
      <c r="DL13" s="998"/>
      <c r="DM13" s="999"/>
      <c r="DN13" s="999"/>
      <c r="DO13" s="999"/>
      <c r="DP13" s="1000"/>
      <c r="DQ13" s="998"/>
      <c r="DR13" s="999"/>
      <c r="DS13" s="999"/>
      <c r="DT13" s="999"/>
      <c r="DU13" s="1000"/>
      <c r="DV13" s="1001"/>
      <c r="DW13" s="1002"/>
      <c r="DX13" s="1002"/>
      <c r="DY13" s="1002"/>
      <c r="DZ13" s="1003"/>
      <c r="EA13" s="225"/>
    </row>
    <row r="14" spans="1:131" s="226" customFormat="1" ht="26.25" customHeight="1" x14ac:dyDescent="0.2">
      <c r="A14" s="229">
        <v>8</v>
      </c>
      <c r="B14" s="1039"/>
      <c r="C14" s="1040"/>
      <c r="D14" s="1040"/>
      <c r="E14" s="1040"/>
      <c r="F14" s="1040"/>
      <c r="G14" s="1040"/>
      <c r="H14" s="1040"/>
      <c r="I14" s="1040"/>
      <c r="J14" s="1040"/>
      <c r="K14" s="1040"/>
      <c r="L14" s="1040"/>
      <c r="M14" s="1040"/>
      <c r="N14" s="1040"/>
      <c r="O14" s="1040"/>
      <c r="P14" s="1041"/>
      <c r="Q14" s="1047"/>
      <c r="R14" s="1048"/>
      <c r="S14" s="1048"/>
      <c r="T14" s="1048"/>
      <c r="U14" s="1048"/>
      <c r="V14" s="1048"/>
      <c r="W14" s="1048"/>
      <c r="X14" s="1048"/>
      <c r="Y14" s="1048"/>
      <c r="Z14" s="1048"/>
      <c r="AA14" s="1048"/>
      <c r="AB14" s="1048"/>
      <c r="AC14" s="1048"/>
      <c r="AD14" s="1048"/>
      <c r="AE14" s="1049"/>
      <c r="AF14" s="1044"/>
      <c r="AG14" s="1045"/>
      <c r="AH14" s="1045"/>
      <c r="AI14" s="1045"/>
      <c r="AJ14" s="1046"/>
      <c r="AK14" s="1089"/>
      <c r="AL14" s="1090"/>
      <c r="AM14" s="1090"/>
      <c r="AN14" s="1090"/>
      <c r="AO14" s="1090"/>
      <c r="AP14" s="1090"/>
      <c r="AQ14" s="1090"/>
      <c r="AR14" s="1090"/>
      <c r="AS14" s="1090"/>
      <c r="AT14" s="1090"/>
      <c r="AU14" s="1091"/>
      <c r="AV14" s="1091"/>
      <c r="AW14" s="1091"/>
      <c r="AX14" s="1091"/>
      <c r="AY14" s="1092"/>
      <c r="AZ14" s="223"/>
      <c r="BA14" s="223"/>
      <c r="BB14" s="223"/>
      <c r="BC14" s="223"/>
      <c r="BD14" s="223"/>
      <c r="BE14" s="224"/>
      <c r="BF14" s="224"/>
      <c r="BG14" s="224"/>
      <c r="BH14" s="224"/>
      <c r="BI14" s="224"/>
      <c r="BJ14" s="224"/>
      <c r="BK14" s="224"/>
      <c r="BL14" s="224"/>
      <c r="BM14" s="224"/>
      <c r="BN14" s="224"/>
      <c r="BO14" s="224"/>
      <c r="BP14" s="224"/>
      <c r="BQ14" s="229">
        <v>8</v>
      </c>
      <c r="BR14" s="230"/>
      <c r="BS14" s="1001"/>
      <c r="BT14" s="1002"/>
      <c r="BU14" s="1002"/>
      <c r="BV14" s="1002"/>
      <c r="BW14" s="1002"/>
      <c r="BX14" s="1002"/>
      <c r="BY14" s="1002"/>
      <c r="BZ14" s="1002"/>
      <c r="CA14" s="1002"/>
      <c r="CB14" s="1002"/>
      <c r="CC14" s="1002"/>
      <c r="CD14" s="1002"/>
      <c r="CE14" s="1002"/>
      <c r="CF14" s="1002"/>
      <c r="CG14" s="1023"/>
      <c r="CH14" s="998"/>
      <c r="CI14" s="999"/>
      <c r="CJ14" s="999"/>
      <c r="CK14" s="999"/>
      <c r="CL14" s="1000"/>
      <c r="CM14" s="998"/>
      <c r="CN14" s="999"/>
      <c r="CO14" s="999"/>
      <c r="CP14" s="999"/>
      <c r="CQ14" s="1000"/>
      <c r="CR14" s="998"/>
      <c r="CS14" s="999"/>
      <c r="CT14" s="999"/>
      <c r="CU14" s="999"/>
      <c r="CV14" s="1000"/>
      <c r="CW14" s="998"/>
      <c r="CX14" s="999"/>
      <c r="CY14" s="999"/>
      <c r="CZ14" s="999"/>
      <c r="DA14" s="1000"/>
      <c r="DB14" s="998"/>
      <c r="DC14" s="999"/>
      <c r="DD14" s="999"/>
      <c r="DE14" s="999"/>
      <c r="DF14" s="1000"/>
      <c r="DG14" s="998"/>
      <c r="DH14" s="999"/>
      <c r="DI14" s="999"/>
      <c r="DJ14" s="999"/>
      <c r="DK14" s="1000"/>
      <c r="DL14" s="998"/>
      <c r="DM14" s="999"/>
      <c r="DN14" s="999"/>
      <c r="DO14" s="999"/>
      <c r="DP14" s="1000"/>
      <c r="DQ14" s="998"/>
      <c r="DR14" s="999"/>
      <c r="DS14" s="999"/>
      <c r="DT14" s="999"/>
      <c r="DU14" s="1000"/>
      <c r="DV14" s="1001"/>
      <c r="DW14" s="1002"/>
      <c r="DX14" s="1002"/>
      <c r="DY14" s="1002"/>
      <c r="DZ14" s="1003"/>
      <c r="EA14" s="225"/>
    </row>
    <row r="15" spans="1:131" s="226" customFormat="1" ht="26.25" customHeight="1" x14ac:dyDescent="0.2">
      <c r="A15" s="229">
        <v>9</v>
      </c>
      <c r="B15" s="1039"/>
      <c r="C15" s="1040"/>
      <c r="D15" s="1040"/>
      <c r="E15" s="1040"/>
      <c r="F15" s="1040"/>
      <c r="G15" s="1040"/>
      <c r="H15" s="1040"/>
      <c r="I15" s="1040"/>
      <c r="J15" s="1040"/>
      <c r="K15" s="1040"/>
      <c r="L15" s="1040"/>
      <c r="M15" s="1040"/>
      <c r="N15" s="1040"/>
      <c r="O15" s="1040"/>
      <c r="P15" s="1041"/>
      <c r="Q15" s="1047"/>
      <c r="R15" s="1048"/>
      <c r="S15" s="1048"/>
      <c r="T15" s="1048"/>
      <c r="U15" s="1048"/>
      <c r="V15" s="1048"/>
      <c r="W15" s="1048"/>
      <c r="X15" s="1048"/>
      <c r="Y15" s="1048"/>
      <c r="Z15" s="1048"/>
      <c r="AA15" s="1048"/>
      <c r="AB15" s="1048"/>
      <c r="AC15" s="1048"/>
      <c r="AD15" s="1048"/>
      <c r="AE15" s="1049"/>
      <c r="AF15" s="1044"/>
      <c r="AG15" s="1045"/>
      <c r="AH15" s="1045"/>
      <c r="AI15" s="1045"/>
      <c r="AJ15" s="1046"/>
      <c r="AK15" s="1089"/>
      <c r="AL15" s="1090"/>
      <c r="AM15" s="1090"/>
      <c r="AN15" s="1090"/>
      <c r="AO15" s="1090"/>
      <c r="AP15" s="1090"/>
      <c r="AQ15" s="1090"/>
      <c r="AR15" s="1090"/>
      <c r="AS15" s="1090"/>
      <c r="AT15" s="1090"/>
      <c r="AU15" s="1091"/>
      <c r="AV15" s="1091"/>
      <c r="AW15" s="1091"/>
      <c r="AX15" s="1091"/>
      <c r="AY15" s="1092"/>
      <c r="AZ15" s="223"/>
      <c r="BA15" s="223"/>
      <c r="BB15" s="223"/>
      <c r="BC15" s="223"/>
      <c r="BD15" s="223"/>
      <c r="BE15" s="224"/>
      <c r="BF15" s="224"/>
      <c r="BG15" s="224"/>
      <c r="BH15" s="224"/>
      <c r="BI15" s="224"/>
      <c r="BJ15" s="224"/>
      <c r="BK15" s="224"/>
      <c r="BL15" s="224"/>
      <c r="BM15" s="224"/>
      <c r="BN15" s="224"/>
      <c r="BO15" s="224"/>
      <c r="BP15" s="224"/>
      <c r="BQ15" s="229">
        <v>9</v>
      </c>
      <c r="BR15" s="230"/>
      <c r="BS15" s="1001"/>
      <c r="BT15" s="1002"/>
      <c r="BU15" s="1002"/>
      <c r="BV15" s="1002"/>
      <c r="BW15" s="1002"/>
      <c r="BX15" s="1002"/>
      <c r="BY15" s="1002"/>
      <c r="BZ15" s="1002"/>
      <c r="CA15" s="1002"/>
      <c r="CB15" s="1002"/>
      <c r="CC15" s="1002"/>
      <c r="CD15" s="1002"/>
      <c r="CE15" s="1002"/>
      <c r="CF15" s="1002"/>
      <c r="CG15" s="1023"/>
      <c r="CH15" s="998"/>
      <c r="CI15" s="999"/>
      <c r="CJ15" s="999"/>
      <c r="CK15" s="999"/>
      <c r="CL15" s="1000"/>
      <c r="CM15" s="998"/>
      <c r="CN15" s="999"/>
      <c r="CO15" s="999"/>
      <c r="CP15" s="999"/>
      <c r="CQ15" s="1000"/>
      <c r="CR15" s="998"/>
      <c r="CS15" s="999"/>
      <c r="CT15" s="999"/>
      <c r="CU15" s="999"/>
      <c r="CV15" s="1000"/>
      <c r="CW15" s="998"/>
      <c r="CX15" s="999"/>
      <c r="CY15" s="999"/>
      <c r="CZ15" s="999"/>
      <c r="DA15" s="1000"/>
      <c r="DB15" s="998"/>
      <c r="DC15" s="999"/>
      <c r="DD15" s="999"/>
      <c r="DE15" s="999"/>
      <c r="DF15" s="1000"/>
      <c r="DG15" s="998"/>
      <c r="DH15" s="999"/>
      <c r="DI15" s="999"/>
      <c r="DJ15" s="999"/>
      <c r="DK15" s="1000"/>
      <c r="DL15" s="998"/>
      <c r="DM15" s="999"/>
      <c r="DN15" s="999"/>
      <c r="DO15" s="999"/>
      <c r="DP15" s="1000"/>
      <c r="DQ15" s="998"/>
      <c r="DR15" s="999"/>
      <c r="DS15" s="999"/>
      <c r="DT15" s="999"/>
      <c r="DU15" s="1000"/>
      <c r="DV15" s="1001"/>
      <c r="DW15" s="1002"/>
      <c r="DX15" s="1002"/>
      <c r="DY15" s="1002"/>
      <c r="DZ15" s="1003"/>
      <c r="EA15" s="225"/>
    </row>
    <row r="16" spans="1:131" s="226" customFormat="1" ht="26.25" customHeight="1" x14ac:dyDescent="0.2">
      <c r="A16" s="229">
        <v>10</v>
      </c>
      <c r="B16" s="1039"/>
      <c r="C16" s="1040"/>
      <c r="D16" s="1040"/>
      <c r="E16" s="1040"/>
      <c r="F16" s="1040"/>
      <c r="G16" s="1040"/>
      <c r="H16" s="1040"/>
      <c r="I16" s="1040"/>
      <c r="J16" s="1040"/>
      <c r="K16" s="1040"/>
      <c r="L16" s="1040"/>
      <c r="M16" s="1040"/>
      <c r="N16" s="1040"/>
      <c r="O16" s="1040"/>
      <c r="P16" s="1041"/>
      <c r="Q16" s="1047"/>
      <c r="R16" s="1048"/>
      <c r="S16" s="1048"/>
      <c r="T16" s="1048"/>
      <c r="U16" s="1048"/>
      <c r="V16" s="1048"/>
      <c r="W16" s="1048"/>
      <c r="X16" s="1048"/>
      <c r="Y16" s="1048"/>
      <c r="Z16" s="1048"/>
      <c r="AA16" s="1048"/>
      <c r="AB16" s="1048"/>
      <c r="AC16" s="1048"/>
      <c r="AD16" s="1048"/>
      <c r="AE16" s="1049"/>
      <c r="AF16" s="1044"/>
      <c r="AG16" s="1045"/>
      <c r="AH16" s="1045"/>
      <c r="AI16" s="1045"/>
      <c r="AJ16" s="1046"/>
      <c r="AK16" s="1089"/>
      <c r="AL16" s="1090"/>
      <c r="AM16" s="1090"/>
      <c r="AN16" s="1090"/>
      <c r="AO16" s="1090"/>
      <c r="AP16" s="1090"/>
      <c r="AQ16" s="1090"/>
      <c r="AR16" s="1090"/>
      <c r="AS16" s="1090"/>
      <c r="AT16" s="1090"/>
      <c r="AU16" s="1091"/>
      <c r="AV16" s="1091"/>
      <c r="AW16" s="1091"/>
      <c r="AX16" s="1091"/>
      <c r="AY16" s="1092"/>
      <c r="AZ16" s="223"/>
      <c r="BA16" s="223"/>
      <c r="BB16" s="223"/>
      <c r="BC16" s="223"/>
      <c r="BD16" s="223"/>
      <c r="BE16" s="224"/>
      <c r="BF16" s="224"/>
      <c r="BG16" s="224"/>
      <c r="BH16" s="224"/>
      <c r="BI16" s="224"/>
      <c r="BJ16" s="224"/>
      <c r="BK16" s="224"/>
      <c r="BL16" s="224"/>
      <c r="BM16" s="224"/>
      <c r="BN16" s="224"/>
      <c r="BO16" s="224"/>
      <c r="BP16" s="224"/>
      <c r="BQ16" s="229">
        <v>10</v>
      </c>
      <c r="BR16" s="230"/>
      <c r="BS16" s="1001"/>
      <c r="BT16" s="1002"/>
      <c r="BU16" s="1002"/>
      <c r="BV16" s="1002"/>
      <c r="BW16" s="1002"/>
      <c r="BX16" s="1002"/>
      <c r="BY16" s="1002"/>
      <c r="BZ16" s="1002"/>
      <c r="CA16" s="1002"/>
      <c r="CB16" s="1002"/>
      <c r="CC16" s="1002"/>
      <c r="CD16" s="1002"/>
      <c r="CE16" s="1002"/>
      <c r="CF16" s="1002"/>
      <c r="CG16" s="1023"/>
      <c r="CH16" s="998"/>
      <c r="CI16" s="999"/>
      <c r="CJ16" s="999"/>
      <c r="CK16" s="999"/>
      <c r="CL16" s="1000"/>
      <c r="CM16" s="998"/>
      <c r="CN16" s="999"/>
      <c r="CO16" s="999"/>
      <c r="CP16" s="999"/>
      <c r="CQ16" s="1000"/>
      <c r="CR16" s="998"/>
      <c r="CS16" s="999"/>
      <c r="CT16" s="999"/>
      <c r="CU16" s="999"/>
      <c r="CV16" s="1000"/>
      <c r="CW16" s="998"/>
      <c r="CX16" s="999"/>
      <c r="CY16" s="999"/>
      <c r="CZ16" s="999"/>
      <c r="DA16" s="1000"/>
      <c r="DB16" s="998"/>
      <c r="DC16" s="999"/>
      <c r="DD16" s="999"/>
      <c r="DE16" s="999"/>
      <c r="DF16" s="1000"/>
      <c r="DG16" s="998"/>
      <c r="DH16" s="999"/>
      <c r="DI16" s="999"/>
      <c r="DJ16" s="999"/>
      <c r="DK16" s="1000"/>
      <c r="DL16" s="998"/>
      <c r="DM16" s="999"/>
      <c r="DN16" s="999"/>
      <c r="DO16" s="999"/>
      <c r="DP16" s="1000"/>
      <c r="DQ16" s="998"/>
      <c r="DR16" s="999"/>
      <c r="DS16" s="999"/>
      <c r="DT16" s="999"/>
      <c r="DU16" s="1000"/>
      <c r="DV16" s="1001"/>
      <c r="DW16" s="1002"/>
      <c r="DX16" s="1002"/>
      <c r="DY16" s="1002"/>
      <c r="DZ16" s="1003"/>
      <c r="EA16" s="225"/>
    </row>
    <row r="17" spans="1:131" s="226" customFormat="1" ht="26.25" customHeight="1" x14ac:dyDescent="0.2">
      <c r="A17" s="229">
        <v>11</v>
      </c>
      <c r="B17" s="1039"/>
      <c r="C17" s="1040"/>
      <c r="D17" s="1040"/>
      <c r="E17" s="1040"/>
      <c r="F17" s="1040"/>
      <c r="G17" s="1040"/>
      <c r="H17" s="1040"/>
      <c r="I17" s="1040"/>
      <c r="J17" s="1040"/>
      <c r="K17" s="1040"/>
      <c r="L17" s="1040"/>
      <c r="M17" s="1040"/>
      <c r="N17" s="1040"/>
      <c r="O17" s="1040"/>
      <c r="P17" s="1041"/>
      <c r="Q17" s="1047"/>
      <c r="R17" s="1048"/>
      <c r="S17" s="1048"/>
      <c r="T17" s="1048"/>
      <c r="U17" s="1048"/>
      <c r="V17" s="1048"/>
      <c r="W17" s="1048"/>
      <c r="X17" s="1048"/>
      <c r="Y17" s="1048"/>
      <c r="Z17" s="1048"/>
      <c r="AA17" s="1048"/>
      <c r="AB17" s="1048"/>
      <c r="AC17" s="1048"/>
      <c r="AD17" s="1048"/>
      <c r="AE17" s="1049"/>
      <c r="AF17" s="1044"/>
      <c r="AG17" s="1045"/>
      <c r="AH17" s="1045"/>
      <c r="AI17" s="1045"/>
      <c r="AJ17" s="1046"/>
      <c r="AK17" s="1089"/>
      <c r="AL17" s="1090"/>
      <c r="AM17" s="1090"/>
      <c r="AN17" s="1090"/>
      <c r="AO17" s="1090"/>
      <c r="AP17" s="1090"/>
      <c r="AQ17" s="1090"/>
      <c r="AR17" s="1090"/>
      <c r="AS17" s="1090"/>
      <c r="AT17" s="1090"/>
      <c r="AU17" s="1091"/>
      <c r="AV17" s="1091"/>
      <c r="AW17" s="1091"/>
      <c r="AX17" s="1091"/>
      <c r="AY17" s="1092"/>
      <c r="AZ17" s="223"/>
      <c r="BA17" s="223"/>
      <c r="BB17" s="223"/>
      <c r="BC17" s="223"/>
      <c r="BD17" s="223"/>
      <c r="BE17" s="224"/>
      <c r="BF17" s="224"/>
      <c r="BG17" s="224"/>
      <c r="BH17" s="224"/>
      <c r="BI17" s="224"/>
      <c r="BJ17" s="224"/>
      <c r="BK17" s="224"/>
      <c r="BL17" s="224"/>
      <c r="BM17" s="224"/>
      <c r="BN17" s="224"/>
      <c r="BO17" s="224"/>
      <c r="BP17" s="224"/>
      <c r="BQ17" s="229">
        <v>11</v>
      </c>
      <c r="BR17" s="230"/>
      <c r="BS17" s="1001"/>
      <c r="BT17" s="1002"/>
      <c r="BU17" s="1002"/>
      <c r="BV17" s="1002"/>
      <c r="BW17" s="1002"/>
      <c r="BX17" s="1002"/>
      <c r="BY17" s="1002"/>
      <c r="BZ17" s="1002"/>
      <c r="CA17" s="1002"/>
      <c r="CB17" s="1002"/>
      <c r="CC17" s="1002"/>
      <c r="CD17" s="1002"/>
      <c r="CE17" s="1002"/>
      <c r="CF17" s="1002"/>
      <c r="CG17" s="1023"/>
      <c r="CH17" s="998"/>
      <c r="CI17" s="999"/>
      <c r="CJ17" s="999"/>
      <c r="CK17" s="999"/>
      <c r="CL17" s="1000"/>
      <c r="CM17" s="998"/>
      <c r="CN17" s="999"/>
      <c r="CO17" s="999"/>
      <c r="CP17" s="999"/>
      <c r="CQ17" s="1000"/>
      <c r="CR17" s="998"/>
      <c r="CS17" s="999"/>
      <c r="CT17" s="999"/>
      <c r="CU17" s="999"/>
      <c r="CV17" s="1000"/>
      <c r="CW17" s="998"/>
      <c r="CX17" s="999"/>
      <c r="CY17" s="999"/>
      <c r="CZ17" s="999"/>
      <c r="DA17" s="1000"/>
      <c r="DB17" s="998"/>
      <c r="DC17" s="999"/>
      <c r="DD17" s="999"/>
      <c r="DE17" s="999"/>
      <c r="DF17" s="1000"/>
      <c r="DG17" s="998"/>
      <c r="DH17" s="999"/>
      <c r="DI17" s="999"/>
      <c r="DJ17" s="999"/>
      <c r="DK17" s="1000"/>
      <c r="DL17" s="998"/>
      <c r="DM17" s="999"/>
      <c r="DN17" s="999"/>
      <c r="DO17" s="999"/>
      <c r="DP17" s="1000"/>
      <c r="DQ17" s="998"/>
      <c r="DR17" s="999"/>
      <c r="DS17" s="999"/>
      <c r="DT17" s="999"/>
      <c r="DU17" s="1000"/>
      <c r="DV17" s="1001"/>
      <c r="DW17" s="1002"/>
      <c r="DX17" s="1002"/>
      <c r="DY17" s="1002"/>
      <c r="DZ17" s="1003"/>
      <c r="EA17" s="225"/>
    </row>
    <row r="18" spans="1:131" s="226" customFormat="1" ht="26.25" customHeight="1" x14ac:dyDescent="0.2">
      <c r="A18" s="229">
        <v>12</v>
      </c>
      <c r="B18" s="1039"/>
      <c r="C18" s="1040"/>
      <c r="D18" s="1040"/>
      <c r="E18" s="1040"/>
      <c r="F18" s="1040"/>
      <c r="G18" s="1040"/>
      <c r="H18" s="1040"/>
      <c r="I18" s="1040"/>
      <c r="J18" s="1040"/>
      <c r="K18" s="1040"/>
      <c r="L18" s="1040"/>
      <c r="M18" s="1040"/>
      <c r="N18" s="1040"/>
      <c r="O18" s="1040"/>
      <c r="P18" s="1041"/>
      <c r="Q18" s="1047"/>
      <c r="R18" s="1048"/>
      <c r="S18" s="1048"/>
      <c r="T18" s="1048"/>
      <c r="U18" s="1048"/>
      <c r="V18" s="1048"/>
      <c r="W18" s="1048"/>
      <c r="X18" s="1048"/>
      <c r="Y18" s="1048"/>
      <c r="Z18" s="1048"/>
      <c r="AA18" s="1048"/>
      <c r="AB18" s="1048"/>
      <c r="AC18" s="1048"/>
      <c r="AD18" s="1048"/>
      <c r="AE18" s="1049"/>
      <c r="AF18" s="1044"/>
      <c r="AG18" s="1045"/>
      <c r="AH18" s="1045"/>
      <c r="AI18" s="1045"/>
      <c r="AJ18" s="1046"/>
      <c r="AK18" s="1089"/>
      <c r="AL18" s="1090"/>
      <c r="AM18" s="1090"/>
      <c r="AN18" s="1090"/>
      <c r="AO18" s="1090"/>
      <c r="AP18" s="1090"/>
      <c r="AQ18" s="1090"/>
      <c r="AR18" s="1090"/>
      <c r="AS18" s="1090"/>
      <c r="AT18" s="1090"/>
      <c r="AU18" s="1091"/>
      <c r="AV18" s="1091"/>
      <c r="AW18" s="1091"/>
      <c r="AX18" s="1091"/>
      <c r="AY18" s="1092"/>
      <c r="AZ18" s="223"/>
      <c r="BA18" s="223"/>
      <c r="BB18" s="223"/>
      <c r="BC18" s="223"/>
      <c r="BD18" s="223"/>
      <c r="BE18" s="224"/>
      <c r="BF18" s="224"/>
      <c r="BG18" s="224"/>
      <c r="BH18" s="224"/>
      <c r="BI18" s="224"/>
      <c r="BJ18" s="224"/>
      <c r="BK18" s="224"/>
      <c r="BL18" s="224"/>
      <c r="BM18" s="224"/>
      <c r="BN18" s="224"/>
      <c r="BO18" s="224"/>
      <c r="BP18" s="224"/>
      <c r="BQ18" s="229">
        <v>12</v>
      </c>
      <c r="BR18" s="230"/>
      <c r="BS18" s="1001"/>
      <c r="BT18" s="1002"/>
      <c r="BU18" s="1002"/>
      <c r="BV18" s="1002"/>
      <c r="BW18" s="1002"/>
      <c r="BX18" s="1002"/>
      <c r="BY18" s="1002"/>
      <c r="BZ18" s="1002"/>
      <c r="CA18" s="1002"/>
      <c r="CB18" s="1002"/>
      <c r="CC18" s="1002"/>
      <c r="CD18" s="1002"/>
      <c r="CE18" s="1002"/>
      <c r="CF18" s="1002"/>
      <c r="CG18" s="1023"/>
      <c r="CH18" s="998"/>
      <c r="CI18" s="999"/>
      <c r="CJ18" s="999"/>
      <c r="CK18" s="999"/>
      <c r="CL18" s="1000"/>
      <c r="CM18" s="998"/>
      <c r="CN18" s="999"/>
      <c r="CO18" s="999"/>
      <c r="CP18" s="999"/>
      <c r="CQ18" s="1000"/>
      <c r="CR18" s="998"/>
      <c r="CS18" s="999"/>
      <c r="CT18" s="999"/>
      <c r="CU18" s="999"/>
      <c r="CV18" s="1000"/>
      <c r="CW18" s="998"/>
      <c r="CX18" s="999"/>
      <c r="CY18" s="999"/>
      <c r="CZ18" s="999"/>
      <c r="DA18" s="1000"/>
      <c r="DB18" s="998"/>
      <c r="DC18" s="999"/>
      <c r="DD18" s="999"/>
      <c r="DE18" s="999"/>
      <c r="DF18" s="1000"/>
      <c r="DG18" s="998"/>
      <c r="DH18" s="999"/>
      <c r="DI18" s="999"/>
      <c r="DJ18" s="999"/>
      <c r="DK18" s="1000"/>
      <c r="DL18" s="998"/>
      <c r="DM18" s="999"/>
      <c r="DN18" s="999"/>
      <c r="DO18" s="999"/>
      <c r="DP18" s="1000"/>
      <c r="DQ18" s="998"/>
      <c r="DR18" s="999"/>
      <c r="DS18" s="999"/>
      <c r="DT18" s="999"/>
      <c r="DU18" s="1000"/>
      <c r="DV18" s="1001"/>
      <c r="DW18" s="1002"/>
      <c r="DX18" s="1002"/>
      <c r="DY18" s="1002"/>
      <c r="DZ18" s="1003"/>
      <c r="EA18" s="225"/>
    </row>
    <row r="19" spans="1:131" s="226" customFormat="1" ht="26.25" customHeight="1" x14ac:dyDescent="0.2">
      <c r="A19" s="229">
        <v>13</v>
      </c>
      <c r="B19" s="1039"/>
      <c r="C19" s="1040"/>
      <c r="D19" s="1040"/>
      <c r="E19" s="1040"/>
      <c r="F19" s="1040"/>
      <c r="G19" s="1040"/>
      <c r="H19" s="1040"/>
      <c r="I19" s="1040"/>
      <c r="J19" s="1040"/>
      <c r="K19" s="1040"/>
      <c r="L19" s="1040"/>
      <c r="M19" s="1040"/>
      <c r="N19" s="1040"/>
      <c r="O19" s="1040"/>
      <c r="P19" s="1041"/>
      <c r="Q19" s="1047"/>
      <c r="R19" s="1048"/>
      <c r="S19" s="1048"/>
      <c r="T19" s="1048"/>
      <c r="U19" s="1048"/>
      <c r="V19" s="1048"/>
      <c r="W19" s="1048"/>
      <c r="X19" s="1048"/>
      <c r="Y19" s="1048"/>
      <c r="Z19" s="1048"/>
      <c r="AA19" s="1048"/>
      <c r="AB19" s="1048"/>
      <c r="AC19" s="1048"/>
      <c r="AD19" s="1048"/>
      <c r="AE19" s="1049"/>
      <c r="AF19" s="1044"/>
      <c r="AG19" s="1045"/>
      <c r="AH19" s="1045"/>
      <c r="AI19" s="1045"/>
      <c r="AJ19" s="1046"/>
      <c r="AK19" s="1089"/>
      <c r="AL19" s="1090"/>
      <c r="AM19" s="1090"/>
      <c r="AN19" s="1090"/>
      <c r="AO19" s="1090"/>
      <c r="AP19" s="1090"/>
      <c r="AQ19" s="1090"/>
      <c r="AR19" s="1090"/>
      <c r="AS19" s="1090"/>
      <c r="AT19" s="1090"/>
      <c r="AU19" s="1091"/>
      <c r="AV19" s="1091"/>
      <c r="AW19" s="1091"/>
      <c r="AX19" s="1091"/>
      <c r="AY19" s="1092"/>
      <c r="AZ19" s="223"/>
      <c r="BA19" s="223"/>
      <c r="BB19" s="223"/>
      <c r="BC19" s="223"/>
      <c r="BD19" s="223"/>
      <c r="BE19" s="224"/>
      <c r="BF19" s="224"/>
      <c r="BG19" s="224"/>
      <c r="BH19" s="224"/>
      <c r="BI19" s="224"/>
      <c r="BJ19" s="224"/>
      <c r="BK19" s="224"/>
      <c r="BL19" s="224"/>
      <c r="BM19" s="224"/>
      <c r="BN19" s="224"/>
      <c r="BO19" s="224"/>
      <c r="BP19" s="224"/>
      <c r="BQ19" s="229">
        <v>13</v>
      </c>
      <c r="BR19" s="230"/>
      <c r="BS19" s="1001"/>
      <c r="BT19" s="1002"/>
      <c r="BU19" s="1002"/>
      <c r="BV19" s="1002"/>
      <c r="BW19" s="1002"/>
      <c r="BX19" s="1002"/>
      <c r="BY19" s="1002"/>
      <c r="BZ19" s="1002"/>
      <c r="CA19" s="1002"/>
      <c r="CB19" s="1002"/>
      <c r="CC19" s="1002"/>
      <c r="CD19" s="1002"/>
      <c r="CE19" s="1002"/>
      <c r="CF19" s="1002"/>
      <c r="CG19" s="1023"/>
      <c r="CH19" s="998"/>
      <c r="CI19" s="999"/>
      <c r="CJ19" s="999"/>
      <c r="CK19" s="999"/>
      <c r="CL19" s="1000"/>
      <c r="CM19" s="998"/>
      <c r="CN19" s="999"/>
      <c r="CO19" s="999"/>
      <c r="CP19" s="999"/>
      <c r="CQ19" s="1000"/>
      <c r="CR19" s="998"/>
      <c r="CS19" s="999"/>
      <c r="CT19" s="999"/>
      <c r="CU19" s="999"/>
      <c r="CV19" s="1000"/>
      <c r="CW19" s="998"/>
      <c r="CX19" s="999"/>
      <c r="CY19" s="999"/>
      <c r="CZ19" s="999"/>
      <c r="DA19" s="1000"/>
      <c r="DB19" s="998"/>
      <c r="DC19" s="999"/>
      <c r="DD19" s="999"/>
      <c r="DE19" s="999"/>
      <c r="DF19" s="1000"/>
      <c r="DG19" s="998"/>
      <c r="DH19" s="999"/>
      <c r="DI19" s="999"/>
      <c r="DJ19" s="999"/>
      <c r="DK19" s="1000"/>
      <c r="DL19" s="998"/>
      <c r="DM19" s="999"/>
      <c r="DN19" s="999"/>
      <c r="DO19" s="999"/>
      <c r="DP19" s="1000"/>
      <c r="DQ19" s="998"/>
      <c r="DR19" s="999"/>
      <c r="DS19" s="999"/>
      <c r="DT19" s="999"/>
      <c r="DU19" s="1000"/>
      <c r="DV19" s="1001"/>
      <c r="DW19" s="1002"/>
      <c r="DX19" s="1002"/>
      <c r="DY19" s="1002"/>
      <c r="DZ19" s="1003"/>
      <c r="EA19" s="225"/>
    </row>
    <row r="20" spans="1:131" s="226" customFormat="1" ht="26.25" customHeight="1" x14ac:dyDescent="0.2">
      <c r="A20" s="229">
        <v>14</v>
      </c>
      <c r="B20" s="1039"/>
      <c r="C20" s="1040"/>
      <c r="D20" s="1040"/>
      <c r="E20" s="1040"/>
      <c r="F20" s="1040"/>
      <c r="G20" s="1040"/>
      <c r="H20" s="1040"/>
      <c r="I20" s="1040"/>
      <c r="J20" s="1040"/>
      <c r="K20" s="1040"/>
      <c r="L20" s="1040"/>
      <c r="M20" s="1040"/>
      <c r="N20" s="1040"/>
      <c r="O20" s="1040"/>
      <c r="P20" s="1041"/>
      <c r="Q20" s="1047"/>
      <c r="R20" s="1048"/>
      <c r="S20" s="1048"/>
      <c r="T20" s="1048"/>
      <c r="U20" s="1048"/>
      <c r="V20" s="1048"/>
      <c r="W20" s="1048"/>
      <c r="X20" s="1048"/>
      <c r="Y20" s="1048"/>
      <c r="Z20" s="1048"/>
      <c r="AA20" s="1048"/>
      <c r="AB20" s="1048"/>
      <c r="AC20" s="1048"/>
      <c r="AD20" s="1048"/>
      <c r="AE20" s="1049"/>
      <c r="AF20" s="1044"/>
      <c r="AG20" s="1045"/>
      <c r="AH20" s="1045"/>
      <c r="AI20" s="1045"/>
      <c r="AJ20" s="1046"/>
      <c r="AK20" s="1089"/>
      <c r="AL20" s="1090"/>
      <c r="AM20" s="1090"/>
      <c r="AN20" s="1090"/>
      <c r="AO20" s="1090"/>
      <c r="AP20" s="1090"/>
      <c r="AQ20" s="1090"/>
      <c r="AR20" s="1090"/>
      <c r="AS20" s="1090"/>
      <c r="AT20" s="1090"/>
      <c r="AU20" s="1091"/>
      <c r="AV20" s="1091"/>
      <c r="AW20" s="1091"/>
      <c r="AX20" s="1091"/>
      <c r="AY20" s="1092"/>
      <c r="AZ20" s="223"/>
      <c r="BA20" s="223"/>
      <c r="BB20" s="223"/>
      <c r="BC20" s="223"/>
      <c r="BD20" s="223"/>
      <c r="BE20" s="224"/>
      <c r="BF20" s="224"/>
      <c r="BG20" s="224"/>
      <c r="BH20" s="224"/>
      <c r="BI20" s="224"/>
      <c r="BJ20" s="224"/>
      <c r="BK20" s="224"/>
      <c r="BL20" s="224"/>
      <c r="BM20" s="224"/>
      <c r="BN20" s="224"/>
      <c r="BO20" s="224"/>
      <c r="BP20" s="224"/>
      <c r="BQ20" s="229">
        <v>14</v>
      </c>
      <c r="BR20" s="230"/>
      <c r="BS20" s="1001"/>
      <c r="BT20" s="1002"/>
      <c r="BU20" s="1002"/>
      <c r="BV20" s="1002"/>
      <c r="BW20" s="1002"/>
      <c r="BX20" s="1002"/>
      <c r="BY20" s="1002"/>
      <c r="BZ20" s="1002"/>
      <c r="CA20" s="1002"/>
      <c r="CB20" s="1002"/>
      <c r="CC20" s="1002"/>
      <c r="CD20" s="1002"/>
      <c r="CE20" s="1002"/>
      <c r="CF20" s="1002"/>
      <c r="CG20" s="1023"/>
      <c r="CH20" s="998"/>
      <c r="CI20" s="999"/>
      <c r="CJ20" s="999"/>
      <c r="CK20" s="999"/>
      <c r="CL20" s="1000"/>
      <c r="CM20" s="998"/>
      <c r="CN20" s="999"/>
      <c r="CO20" s="999"/>
      <c r="CP20" s="999"/>
      <c r="CQ20" s="1000"/>
      <c r="CR20" s="998"/>
      <c r="CS20" s="999"/>
      <c r="CT20" s="999"/>
      <c r="CU20" s="999"/>
      <c r="CV20" s="1000"/>
      <c r="CW20" s="998"/>
      <c r="CX20" s="999"/>
      <c r="CY20" s="999"/>
      <c r="CZ20" s="999"/>
      <c r="DA20" s="1000"/>
      <c r="DB20" s="998"/>
      <c r="DC20" s="999"/>
      <c r="DD20" s="999"/>
      <c r="DE20" s="999"/>
      <c r="DF20" s="1000"/>
      <c r="DG20" s="998"/>
      <c r="DH20" s="999"/>
      <c r="DI20" s="999"/>
      <c r="DJ20" s="999"/>
      <c r="DK20" s="1000"/>
      <c r="DL20" s="998"/>
      <c r="DM20" s="999"/>
      <c r="DN20" s="999"/>
      <c r="DO20" s="999"/>
      <c r="DP20" s="1000"/>
      <c r="DQ20" s="998"/>
      <c r="DR20" s="999"/>
      <c r="DS20" s="999"/>
      <c r="DT20" s="999"/>
      <c r="DU20" s="1000"/>
      <c r="DV20" s="1001"/>
      <c r="DW20" s="1002"/>
      <c r="DX20" s="1002"/>
      <c r="DY20" s="1002"/>
      <c r="DZ20" s="1003"/>
      <c r="EA20" s="225"/>
    </row>
    <row r="21" spans="1:131" s="226" customFormat="1" ht="26.25" customHeight="1" thickBot="1" x14ac:dyDescent="0.25">
      <c r="A21" s="229">
        <v>15</v>
      </c>
      <c r="B21" s="1039"/>
      <c r="C21" s="1040"/>
      <c r="D21" s="1040"/>
      <c r="E21" s="1040"/>
      <c r="F21" s="1040"/>
      <c r="G21" s="1040"/>
      <c r="H21" s="1040"/>
      <c r="I21" s="1040"/>
      <c r="J21" s="1040"/>
      <c r="K21" s="1040"/>
      <c r="L21" s="1040"/>
      <c r="M21" s="1040"/>
      <c r="N21" s="1040"/>
      <c r="O21" s="1040"/>
      <c r="P21" s="1041"/>
      <c r="Q21" s="1047"/>
      <c r="R21" s="1048"/>
      <c r="S21" s="1048"/>
      <c r="T21" s="1048"/>
      <c r="U21" s="1048"/>
      <c r="V21" s="1048"/>
      <c r="W21" s="1048"/>
      <c r="X21" s="1048"/>
      <c r="Y21" s="1048"/>
      <c r="Z21" s="1048"/>
      <c r="AA21" s="1048"/>
      <c r="AB21" s="1048"/>
      <c r="AC21" s="1048"/>
      <c r="AD21" s="1048"/>
      <c r="AE21" s="1049"/>
      <c r="AF21" s="1044"/>
      <c r="AG21" s="1045"/>
      <c r="AH21" s="1045"/>
      <c r="AI21" s="1045"/>
      <c r="AJ21" s="1046"/>
      <c r="AK21" s="1089"/>
      <c r="AL21" s="1090"/>
      <c r="AM21" s="1090"/>
      <c r="AN21" s="1090"/>
      <c r="AO21" s="1090"/>
      <c r="AP21" s="1090"/>
      <c r="AQ21" s="1090"/>
      <c r="AR21" s="1090"/>
      <c r="AS21" s="1090"/>
      <c r="AT21" s="1090"/>
      <c r="AU21" s="1091"/>
      <c r="AV21" s="1091"/>
      <c r="AW21" s="1091"/>
      <c r="AX21" s="1091"/>
      <c r="AY21" s="1092"/>
      <c r="AZ21" s="223"/>
      <c r="BA21" s="223"/>
      <c r="BB21" s="223"/>
      <c r="BC21" s="223"/>
      <c r="BD21" s="223"/>
      <c r="BE21" s="224"/>
      <c r="BF21" s="224"/>
      <c r="BG21" s="224"/>
      <c r="BH21" s="224"/>
      <c r="BI21" s="224"/>
      <c r="BJ21" s="224"/>
      <c r="BK21" s="224"/>
      <c r="BL21" s="224"/>
      <c r="BM21" s="224"/>
      <c r="BN21" s="224"/>
      <c r="BO21" s="224"/>
      <c r="BP21" s="224"/>
      <c r="BQ21" s="229">
        <v>15</v>
      </c>
      <c r="BR21" s="230"/>
      <c r="BS21" s="1001"/>
      <c r="BT21" s="1002"/>
      <c r="BU21" s="1002"/>
      <c r="BV21" s="1002"/>
      <c r="BW21" s="1002"/>
      <c r="BX21" s="1002"/>
      <c r="BY21" s="1002"/>
      <c r="BZ21" s="1002"/>
      <c r="CA21" s="1002"/>
      <c r="CB21" s="1002"/>
      <c r="CC21" s="1002"/>
      <c r="CD21" s="1002"/>
      <c r="CE21" s="1002"/>
      <c r="CF21" s="1002"/>
      <c r="CG21" s="1023"/>
      <c r="CH21" s="998"/>
      <c r="CI21" s="999"/>
      <c r="CJ21" s="999"/>
      <c r="CK21" s="999"/>
      <c r="CL21" s="1000"/>
      <c r="CM21" s="998"/>
      <c r="CN21" s="999"/>
      <c r="CO21" s="999"/>
      <c r="CP21" s="999"/>
      <c r="CQ21" s="1000"/>
      <c r="CR21" s="998"/>
      <c r="CS21" s="999"/>
      <c r="CT21" s="999"/>
      <c r="CU21" s="999"/>
      <c r="CV21" s="1000"/>
      <c r="CW21" s="998"/>
      <c r="CX21" s="999"/>
      <c r="CY21" s="999"/>
      <c r="CZ21" s="999"/>
      <c r="DA21" s="1000"/>
      <c r="DB21" s="998"/>
      <c r="DC21" s="999"/>
      <c r="DD21" s="999"/>
      <c r="DE21" s="999"/>
      <c r="DF21" s="1000"/>
      <c r="DG21" s="998"/>
      <c r="DH21" s="999"/>
      <c r="DI21" s="999"/>
      <c r="DJ21" s="999"/>
      <c r="DK21" s="1000"/>
      <c r="DL21" s="998"/>
      <c r="DM21" s="999"/>
      <c r="DN21" s="999"/>
      <c r="DO21" s="999"/>
      <c r="DP21" s="1000"/>
      <c r="DQ21" s="998"/>
      <c r="DR21" s="999"/>
      <c r="DS21" s="999"/>
      <c r="DT21" s="999"/>
      <c r="DU21" s="1000"/>
      <c r="DV21" s="1001"/>
      <c r="DW21" s="1002"/>
      <c r="DX21" s="1002"/>
      <c r="DY21" s="1002"/>
      <c r="DZ21" s="1003"/>
      <c r="EA21" s="225"/>
    </row>
    <row r="22" spans="1:131" s="226" customFormat="1" ht="26.25" customHeight="1" x14ac:dyDescent="0.2">
      <c r="A22" s="229">
        <v>16</v>
      </c>
      <c r="B22" s="1039"/>
      <c r="C22" s="1040"/>
      <c r="D22" s="1040"/>
      <c r="E22" s="1040"/>
      <c r="F22" s="1040"/>
      <c r="G22" s="1040"/>
      <c r="H22" s="1040"/>
      <c r="I22" s="1040"/>
      <c r="J22" s="1040"/>
      <c r="K22" s="1040"/>
      <c r="L22" s="1040"/>
      <c r="M22" s="1040"/>
      <c r="N22" s="1040"/>
      <c r="O22" s="1040"/>
      <c r="P22" s="1041"/>
      <c r="Q22" s="1082"/>
      <c r="R22" s="1083"/>
      <c r="S22" s="1083"/>
      <c r="T22" s="1083"/>
      <c r="U22" s="1083"/>
      <c r="V22" s="1083"/>
      <c r="W22" s="1083"/>
      <c r="X22" s="1083"/>
      <c r="Y22" s="1083"/>
      <c r="Z22" s="1083"/>
      <c r="AA22" s="1083"/>
      <c r="AB22" s="1083"/>
      <c r="AC22" s="1083"/>
      <c r="AD22" s="1083"/>
      <c r="AE22" s="1084"/>
      <c r="AF22" s="1044"/>
      <c r="AG22" s="1045"/>
      <c r="AH22" s="1045"/>
      <c r="AI22" s="1045"/>
      <c r="AJ22" s="1046"/>
      <c r="AK22" s="1085"/>
      <c r="AL22" s="1086"/>
      <c r="AM22" s="1086"/>
      <c r="AN22" s="1086"/>
      <c r="AO22" s="1086"/>
      <c r="AP22" s="1086"/>
      <c r="AQ22" s="1086"/>
      <c r="AR22" s="1086"/>
      <c r="AS22" s="1086"/>
      <c r="AT22" s="1086"/>
      <c r="AU22" s="1087"/>
      <c r="AV22" s="1087"/>
      <c r="AW22" s="1087"/>
      <c r="AX22" s="1087"/>
      <c r="AY22" s="1088"/>
      <c r="AZ22" s="1037" t="s">
        <v>388</v>
      </c>
      <c r="BA22" s="1037"/>
      <c r="BB22" s="1037"/>
      <c r="BC22" s="1037"/>
      <c r="BD22" s="1038"/>
      <c r="BE22" s="224"/>
      <c r="BF22" s="224"/>
      <c r="BG22" s="224"/>
      <c r="BH22" s="224"/>
      <c r="BI22" s="224"/>
      <c r="BJ22" s="224"/>
      <c r="BK22" s="224"/>
      <c r="BL22" s="224"/>
      <c r="BM22" s="224"/>
      <c r="BN22" s="224"/>
      <c r="BO22" s="224"/>
      <c r="BP22" s="224"/>
      <c r="BQ22" s="229">
        <v>16</v>
      </c>
      <c r="BR22" s="230"/>
      <c r="BS22" s="1001"/>
      <c r="BT22" s="1002"/>
      <c r="BU22" s="1002"/>
      <c r="BV22" s="1002"/>
      <c r="BW22" s="1002"/>
      <c r="BX22" s="1002"/>
      <c r="BY22" s="1002"/>
      <c r="BZ22" s="1002"/>
      <c r="CA22" s="1002"/>
      <c r="CB22" s="1002"/>
      <c r="CC22" s="1002"/>
      <c r="CD22" s="1002"/>
      <c r="CE22" s="1002"/>
      <c r="CF22" s="1002"/>
      <c r="CG22" s="1023"/>
      <c r="CH22" s="998"/>
      <c r="CI22" s="999"/>
      <c r="CJ22" s="999"/>
      <c r="CK22" s="999"/>
      <c r="CL22" s="1000"/>
      <c r="CM22" s="998"/>
      <c r="CN22" s="999"/>
      <c r="CO22" s="999"/>
      <c r="CP22" s="999"/>
      <c r="CQ22" s="1000"/>
      <c r="CR22" s="998"/>
      <c r="CS22" s="999"/>
      <c r="CT22" s="999"/>
      <c r="CU22" s="999"/>
      <c r="CV22" s="1000"/>
      <c r="CW22" s="998"/>
      <c r="CX22" s="999"/>
      <c r="CY22" s="999"/>
      <c r="CZ22" s="999"/>
      <c r="DA22" s="1000"/>
      <c r="DB22" s="998"/>
      <c r="DC22" s="999"/>
      <c r="DD22" s="999"/>
      <c r="DE22" s="999"/>
      <c r="DF22" s="1000"/>
      <c r="DG22" s="998"/>
      <c r="DH22" s="999"/>
      <c r="DI22" s="999"/>
      <c r="DJ22" s="999"/>
      <c r="DK22" s="1000"/>
      <c r="DL22" s="998"/>
      <c r="DM22" s="999"/>
      <c r="DN22" s="999"/>
      <c r="DO22" s="999"/>
      <c r="DP22" s="1000"/>
      <c r="DQ22" s="998"/>
      <c r="DR22" s="999"/>
      <c r="DS22" s="999"/>
      <c r="DT22" s="999"/>
      <c r="DU22" s="1000"/>
      <c r="DV22" s="1001"/>
      <c r="DW22" s="1002"/>
      <c r="DX22" s="1002"/>
      <c r="DY22" s="1002"/>
      <c r="DZ22" s="1003"/>
      <c r="EA22" s="225"/>
    </row>
    <row r="23" spans="1:131" s="226" customFormat="1" ht="26.25" customHeight="1" thickBot="1" x14ac:dyDescent="0.25">
      <c r="A23" s="231" t="s">
        <v>389</v>
      </c>
      <c r="B23" s="946" t="s">
        <v>390</v>
      </c>
      <c r="C23" s="947"/>
      <c r="D23" s="947"/>
      <c r="E23" s="947"/>
      <c r="F23" s="947"/>
      <c r="G23" s="947"/>
      <c r="H23" s="947"/>
      <c r="I23" s="947"/>
      <c r="J23" s="947"/>
      <c r="K23" s="947"/>
      <c r="L23" s="947"/>
      <c r="M23" s="947"/>
      <c r="N23" s="947"/>
      <c r="O23" s="947"/>
      <c r="P23" s="957"/>
      <c r="Q23" s="1076"/>
      <c r="R23" s="1070"/>
      <c r="S23" s="1070"/>
      <c r="T23" s="1070"/>
      <c r="U23" s="1070"/>
      <c r="V23" s="1070"/>
      <c r="W23" s="1070"/>
      <c r="X23" s="1070"/>
      <c r="Y23" s="1070"/>
      <c r="Z23" s="1070"/>
      <c r="AA23" s="1070"/>
      <c r="AB23" s="1070"/>
      <c r="AC23" s="1070"/>
      <c r="AD23" s="1070"/>
      <c r="AE23" s="1077"/>
      <c r="AF23" s="1078">
        <v>404</v>
      </c>
      <c r="AG23" s="1070"/>
      <c r="AH23" s="1070"/>
      <c r="AI23" s="1070"/>
      <c r="AJ23" s="1079"/>
      <c r="AK23" s="1080"/>
      <c r="AL23" s="1081"/>
      <c r="AM23" s="1081"/>
      <c r="AN23" s="1081"/>
      <c r="AO23" s="1081"/>
      <c r="AP23" s="1070"/>
      <c r="AQ23" s="1070"/>
      <c r="AR23" s="1070"/>
      <c r="AS23" s="1070"/>
      <c r="AT23" s="1070"/>
      <c r="AU23" s="1071"/>
      <c r="AV23" s="1071"/>
      <c r="AW23" s="1071"/>
      <c r="AX23" s="1071"/>
      <c r="AY23" s="1072"/>
      <c r="AZ23" s="1073" t="s">
        <v>127</v>
      </c>
      <c r="BA23" s="1074"/>
      <c r="BB23" s="1074"/>
      <c r="BC23" s="1074"/>
      <c r="BD23" s="1075"/>
      <c r="BE23" s="224"/>
      <c r="BF23" s="224"/>
      <c r="BG23" s="224"/>
      <c r="BH23" s="224"/>
      <c r="BI23" s="224"/>
      <c r="BJ23" s="224"/>
      <c r="BK23" s="224"/>
      <c r="BL23" s="224"/>
      <c r="BM23" s="224"/>
      <c r="BN23" s="224"/>
      <c r="BO23" s="224"/>
      <c r="BP23" s="224"/>
      <c r="BQ23" s="229">
        <v>17</v>
      </c>
      <c r="BR23" s="230"/>
      <c r="BS23" s="1001"/>
      <c r="BT23" s="1002"/>
      <c r="BU23" s="1002"/>
      <c r="BV23" s="1002"/>
      <c r="BW23" s="1002"/>
      <c r="BX23" s="1002"/>
      <c r="BY23" s="1002"/>
      <c r="BZ23" s="1002"/>
      <c r="CA23" s="1002"/>
      <c r="CB23" s="1002"/>
      <c r="CC23" s="1002"/>
      <c r="CD23" s="1002"/>
      <c r="CE23" s="1002"/>
      <c r="CF23" s="1002"/>
      <c r="CG23" s="1023"/>
      <c r="CH23" s="998"/>
      <c r="CI23" s="999"/>
      <c r="CJ23" s="999"/>
      <c r="CK23" s="999"/>
      <c r="CL23" s="1000"/>
      <c r="CM23" s="998"/>
      <c r="CN23" s="999"/>
      <c r="CO23" s="999"/>
      <c r="CP23" s="999"/>
      <c r="CQ23" s="1000"/>
      <c r="CR23" s="998"/>
      <c r="CS23" s="999"/>
      <c r="CT23" s="999"/>
      <c r="CU23" s="999"/>
      <c r="CV23" s="1000"/>
      <c r="CW23" s="998"/>
      <c r="CX23" s="999"/>
      <c r="CY23" s="999"/>
      <c r="CZ23" s="999"/>
      <c r="DA23" s="1000"/>
      <c r="DB23" s="998"/>
      <c r="DC23" s="999"/>
      <c r="DD23" s="999"/>
      <c r="DE23" s="999"/>
      <c r="DF23" s="1000"/>
      <c r="DG23" s="998"/>
      <c r="DH23" s="999"/>
      <c r="DI23" s="999"/>
      <c r="DJ23" s="999"/>
      <c r="DK23" s="1000"/>
      <c r="DL23" s="998"/>
      <c r="DM23" s="999"/>
      <c r="DN23" s="999"/>
      <c r="DO23" s="999"/>
      <c r="DP23" s="1000"/>
      <c r="DQ23" s="998"/>
      <c r="DR23" s="999"/>
      <c r="DS23" s="999"/>
      <c r="DT23" s="999"/>
      <c r="DU23" s="1000"/>
      <c r="DV23" s="1001"/>
      <c r="DW23" s="1002"/>
      <c r="DX23" s="1002"/>
      <c r="DY23" s="1002"/>
      <c r="DZ23" s="1003"/>
      <c r="EA23" s="225"/>
    </row>
    <row r="24" spans="1:131" s="226" customFormat="1" ht="26.25" customHeight="1" x14ac:dyDescent="0.2">
      <c r="A24" s="1069" t="s">
        <v>391</v>
      </c>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69"/>
      <c r="AM24" s="1069"/>
      <c r="AN24" s="1069"/>
      <c r="AO24" s="1069"/>
      <c r="AP24" s="1069"/>
      <c r="AQ24" s="1069"/>
      <c r="AR24" s="1069"/>
      <c r="AS24" s="1069"/>
      <c r="AT24" s="1069"/>
      <c r="AU24" s="1069"/>
      <c r="AV24" s="1069"/>
      <c r="AW24" s="1069"/>
      <c r="AX24" s="1069"/>
      <c r="AY24" s="1069"/>
      <c r="AZ24" s="223"/>
      <c r="BA24" s="223"/>
      <c r="BB24" s="223"/>
      <c r="BC24" s="223"/>
      <c r="BD24" s="223"/>
      <c r="BE24" s="224"/>
      <c r="BF24" s="224"/>
      <c r="BG24" s="224"/>
      <c r="BH24" s="224"/>
      <c r="BI24" s="224"/>
      <c r="BJ24" s="224"/>
      <c r="BK24" s="224"/>
      <c r="BL24" s="224"/>
      <c r="BM24" s="224"/>
      <c r="BN24" s="224"/>
      <c r="BO24" s="224"/>
      <c r="BP24" s="224"/>
      <c r="BQ24" s="229">
        <v>18</v>
      </c>
      <c r="BR24" s="230"/>
      <c r="BS24" s="1001"/>
      <c r="BT24" s="1002"/>
      <c r="BU24" s="1002"/>
      <c r="BV24" s="1002"/>
      <c r="BW24" s="1002"/>
      <c r="BX24" s="1002"/>
      <c r="BY24" s="1002"/>
      <c r="BZ24" s="1002"/>
      <c r="CA24" s="1002"/>
      <c r="CB24" s="1002"/>
      <c r="CC24" s="1002"/>
      <c r="CD24" s="1002"/>
      <c r="CE24" s="1002"/>
      <c r="CF24" s="1002"/>
      <c r="CG24" s="1023"/>
      <c r="CH24" s="998"/>
      <c r="CI24" s="999"/>
      <c r="CJ24" s="999"/>
      <c r="CK24" s="999"/>
      <c r="CL24" s="1000"/>
      <c r="CM24" s="998"/>
      <c r="CN24" s="999"/>
      <c r="CO24" s="999"/>
      <c r="CP24" s="999"/>
      <c r="CQ24" s="1000"/>
      <c r="CR24" s="998"/>
      <c r="CS24" s="999"/>
      <c r="CT24" s="999"/>
      <c r="CU24" s="999"/>
      <c r="CV24" s="1000"/>
      <c r="CW24" s="998"/>
      <c r="CX24" s="999"/>
      <c r="CY24" s="999"/>
      <c r="CZ24" s="999"/>
      <c r="DA24" s="1000"/>
      <c r="DB24" s="998"/>
      <c r="DC24" s="999"/>
      <c r="DD24" s="999"/>
      <c r="DE24" s="999"/>
      <c r="DF24" s="1000"/>
      <c r="DG24" s="998"/>
      <c r="DH24" s="999"/>
      <c r="DI24" s="999"/>
      <c r="DJ24" s="999"/>
      <c r="DK24" s="1000"/>
      <c r="DL24" s="998"/>
      <c r="DM24" s="999"/>
      <c r="DN24" s="999"/>
      <c r="DO24" s="999"/>
      <c r="DP24" s="1000"/>
      <c r="DQ24" s="998"/>
      <c r="DR24" s="999"/>
      <c r="DS24" s="999"/>
      <c r="DT24" s="999"/>
      <c r="DU24" s="1000"/>
      <c r="DV24" s="1001"/>
      <c r="DW24" s="1002"/>
      <c r="DX24" s="1002"/>
      <c r="DY24" s="1002"/>
      <c r="DZ24" s="1003"/>
      <c r="EA24" s="225"/>
    </row>
    <row r="25" spans="1:131" ht="26.25" customHeight="1" thickBot="1" x14ac:dyDescent="0.25">
      <c r="A25" s="1068" t="s">
        <v>392</v>
      </c>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1068"/>
      <c r="AM25" s="1068"/>
      <c r="AN25" s="1068"/>
      <c r="AO25" s="1068"/>
      <c r="AP25" s="1068"/>
      <c r="AQ25" s="1068"/>
      <c r="AR25" s="1068"/>
      <c r="AS25" s="1068"/>
      <c r="AT25" s="1068"/>
      <c r="AU25" s="1068"/>
      <c r="AV25" s="1068"/>
      <c r="AW25" s="1068"/>
      <c r="AX25" s="1068"/>
      <c r="AY25" s="1068"/>
      <c r="AZ25" s="1068"/>
      <c r="BA25" s="1068"/>
      <c r="BB25" s="1068"/>
      <c r="BC25" s="1068"/>
      <c r="BD25" s="1068"/>
      <c r="BE25" s="1068"/>
      <c r="BF25" s="1068"/>
      <c r="BG25" s="1068"/>
      <c r="BH25" s="1068"/>
      <c r="BI25" s="1068"/>
      <c r="BJ25" s="223"/>
      <c r="BK25" s="223"/>
      <c r="BL25" s="223"/>
      <c r="BM25" s="223"/>
      <c r="BN25" s="223"/>
      <c r="BO25" s="232"/>
      <c r="BP25" s="232"/>
      <c r="BQ25" s="229">
        <v>19</v>
      </c>
      <c r="BR25" s="230"/>
      <c r="BS25" s="1001"/>
      <c r="BT25" s="1002"/>
      <c r="BU25" s="1002"/>
      <c r="BV25" s="1002"/>
      <c r="BW25" s="1002"/>
      <c r="BX25" s="1002"/>
      <c r="BY25" s="1002"/>
      <c r="BZ25" s="1002"/>
      <c r="CA25" s="1002"/>
      <c r="CB25" s="1002"/>
      <c r="CC25" s="1002"/>
      <c r="CD25" s="1002"/>
      <c r="CE25" s="1002"/>
      <c r="CF25" s="1002"/>
      <c r="CG25" s="1023"/>
      <c r="CH25" s="998"/>
      <c r="CI25" s="999"/>
      <c r="CJ25" s="999"/>
      <c r="CK25" s="999"/>
      <c r="CL25" s="1000"/>
      <c r="CM25" s="998"/>
      <c r="CN25" s="999"/>
      <c r="CO25" s="999"/>
      <c r="CP25" s="999"/>
      <c r="CQ25" s="1000"/>
      <c r="CR25" s="998"/>
      <c r="CS25" s="999"/>
      <c r="CT25" s="999"/>
      <c r="CU25" s="999"/>
      <c r="CV25" s="1000"/>
      <c r="CW25" s="998"/>
      <c r="CX25" s="999"/>
      <c r="CY25" s="999"/>
      <c r="CZ25" s="999"/>
      <c r="DA25" s="1000"/>
      <c r="DB25" s="998"/>
      <c r="DC25" s="999"/>
      <c r="DD25" s="999"/>
      <c r="DE25" s="999"/>
      <c r="DF25" s="1000"/>
      <c r="DG25" s="998"/>
      <c r="DH25" s="999"/>
      <c r="DI25" s="999"/>
      <c r="DJ25" s="999"/>
      <c r="DK25" s="1000"/>
      <c r="DL25" s="998"/>
      <c r="DM25" s="999"/>
      <c r="DN25" s="999"/>
      <c r="DO25" s="999"/>
      <c r="DP25" s="1000"/>
      <c r="DQ25" s="998"/>
      <c r="DR25" s="999"/>
      <c r="DS25" s="999"/>
      <c r="DT25" s="999"/>
      <c r="DU25" s="1000"/>
      <c r="DV25" s="1001"/>
      <c r="DW25" s="1002"/>
      <c r="DX25" s="1002"/>
      <c r="DY25" s="1002"/>
      <c r="DZ25" s="1003"/>
      <c r="EA25" s="221"/>
    </row>
    <row r="26" spans="1:131" ht="26.25" customHeight="1" x14ac:dyDescent="0.2">
      <c r="A26" s="1004" t="s">
        <v>370</v>
      </c>
      <c r="B26" s="1005"/>
      <c r="C26" s="1005"/>
      <c r="D26" s="1005"/>
      <c r="E26" s="1005"/>
      <c r="F26" s="1005"/>
      <c r="G26" s="1005"/>
      <c r="H26" s="1005"/>
      <c r="I26" s="1005"/>
      <c r="J26" s="1005"/>
      <c r="K26" s="1005"/>
      <c r="L26" s="1005"/>
      <c r="M26" s="1005"/>
      <c r="N26" s="1005"/>
      <c r="O26" s="1005"/>
      <c r="P26" s="1006"/>
      <c r="Q26" s="1010" t="s">
        <v>393</v>
      </c>
      <c r="R26" s="1011"/>
      <c r="S26" s="1011"/>
      <c r="T26" s="1011"/>
      <c r="U26" s="1012"/>
      <c r="V26" s="1010" t="s">
        <v>394</v>
      </c>
      <c r="W26" s="1011"/>
      <c r="X26" s="1011"/>
      <c r="Y26" s="1011"/>
      <c r="Z26" s="1012"/>
      <c r="AA26" s="1010" t="s">
        <v>395</v>
      </c>
      <c r="AB26" s="1011"/>
      <c r="AC26" s="1011"/>
      <c r="AD26" s="1011"/>
      <c r="AE26" s="1011"/>
      <c r="AF26" s="1064" t="s">
        <v>396</v>
      </c>
      <c r="AG26" s="1017"/>
      <c r="AH26" s="1017"/>
      <c r="AI26" s="1017"/>
      <c r="AJ26" s="1065"/>
      <c r="AK26" s="1011" t="s">
        <v>397</v>
      </c>
      <c r="AL26" s="1011"/>
      <c r="AM26" s="1011"/>
      <c r="AN26" s="1011"/>
      <c r="AO26" s="1012"/>
      <c r="AP26" s="1010" t="s">
        <v>398</v>
      </c>
      <c r="AQ26" s="1011"/>
      <c r="AR26" s="1011"/>
      <c r="AS26" s="1011"/>
      <c r="AT26" s="1012"/>
      <c r="AU26" s="1010" t="s">
        <v>399</v>
      </c>
      <c r="AV26" s="1011"/>
      <c r="AW26" s="1011"/>
      <c r="AX26" s="1011"/>
      <c r="AY26" s="1012"/>
      <c r="AZ26" s="1010" t="s">
        <v>400</v>
      </c>
      <c r="BA26" s="1011"/>
      <c r="BB26" s="1011"/>
      <c r="BC26" s="1011"/>
      <c r="BD26" s="1012"/>
      <c r="BE26" s="1010" t="s">
        <v>377</v>
      </c>
      <c r="BF26" s="1011"/>
      <c r="BG26" s="1011"/>
      <c r="BH26" s="1011"/>
      <c r="BI26" s="1024"/>
      <c r="BJ26" s="223"/>
      <c r="BK26" s="223"/>
      <c r="BL26" s="223"/>
      <c r="BM26" s="223"/>
      <c r="BN26" s="223"/>
      <c r="BO26" s="232"/>
      <c r="BP26" s="232"/>
      <c r="BQ26" s="229">
        <v>20</v>
      </c>
      <c r="BR26" s="230"/>
      <c r="BS26" s="1001"/>
      <c r="BT26" s="1002"/>
      <c r="BU26" s="1002"/>
      <c r="BV26" s="1002"/>
      <c r="BW26" s="1002"/>
      <c r="BX26" s="1002"/>
      <c r="BY26" s="1002"/>
      <c r="BZ26" s="1002"/>
      <c r="CA26" s="1002"/>
      <c r="CB26" s="1002"/>
      <c r="CC26" s="1002"/>
      <c r="CD26" s="1002"/>
      <c r="CE26" s="1002"/>
      <c r="CF26" s="1002"/>
      <c r="CG26" s="1023"/>
      <c r="CH26" s="998"/>
      <c r="CI26" s="999"/>
      <c r="CJ26" s="999"/>
      <c r="CK26" s="999"/>
      <c r="CL26" s="1000"/>
      <c r="CM26" s="998"/>
      <c r="CN26" s="999"/>
      <c r="CO26" s="999"/>
      <c r="CP26" s="999"/>
      <c r="CQ26" s="1000"/>
      <c r="CR26" s="998"/>
      <c r="CS26" s="999"/>
      <c r="CT26" s="999"/>
      <c r="CU26" s="999"/>
      <c r="CV26" s="1000"/>
      <c r="CW26" s="998"/>
      <c r="CX26" s="999"/>
      <c r="CY26" s="999"/>
      <c r="CZ26" s="999"/>
      <c r="DA26" s="1000"/>
      <c r="DB26" s="998"/>
      <c r="DC26" s="999"/>
      <c r="DD26" s="999"/>
      <c r="DE26" s="999"/>
      <c r="DF26" s="1000"/>
      <c r="DG26" s="998"/>
      <c r="DH26" s="999"/>
      <c r="DI26" s="999"/>
      <c r="DJ26" s="999"/>
      <c r="DK26" s="1000"/>
      <c r="DL26" s="998"/>
      <c r="DM26" s="999"/>
      <c r="DN26" s="999"/>
      <c r="DO26" s="999"/>
      <c r="DP26" s="1000"/>
      <c r="DQ26" s="998"/>
      <c r="DR26" s="999"/>
      <c r="DS26" s="999"/>
      <c r="DT26" s="999"/>
      <c r="DU26" s="1000"/>
      <c r="DV26" s="1001"/>
      <c r="DW26" s="1002"/>
      <c r="DX26" s="1002"/>
      <c r="DY26" s="1002"/>
      <c r="DZ26" s="1003"/>
      <c r="EA26" s="221"/>
    </row>
    <row r="27" spans="1:131" ht="26.25" customHeight="1" thickBot="1" x14ac:dyDescent="0.25">
      <c r="A27" s="1007"/>
      <c r="B27" s="1008"/>
      <c r="C27" s="1008"/>
      <c r="D27" s="1008"/>
      <c r="E27" s="1008"/>
      <c r="F27" s="1008"/>
      <c r="G27" s="1008"/>
      <c r="H27" s="1008"/>
      <c r="I27" s="1008"/>
      <c r="J27" s="1008"/>
      <c r="K27" s="1008"/>
      <c r="L27" s="1008"/>
      <c r="M27" s="1008"/>
      <c r="N27" s="1008"/>
      <c r="O27" s="1008"/>
      <c r="P27" s="1009"/>
      <c r="Q27" s="1013"/>
      <c r="R27" s="1014"/>
      <c r="S27" s="1014"/>
      <c r="T27" s="1014"/>
      <c r="U27" s="1015"/>
      <c r="V27" s="1013"/>
      <c r="W27" s="1014"/>
      <c r="X27" s="1014"/>
      <c r="Y27" s="1014"/>
      <c r="Z27" s="1015"/>
      <c r="AA27" s="1013"/>
      <c r="AB27" s="1014"/>
      <c r="AC27" s="1014"/>
      <c r="AD27" s="1014"/>
      <c r="AE27" s="1014"/>
      <c r="AF27" s="1066"/>
      <c r="AG27" s="1020"/>
      <c r="AH27" s="1020"/>
      <c r="AI27" s="1020"/>
      <c r="AJ27" s="1067"/>
      <c r="AK27" s="1014"/>
      <c r="AL27" s="1014"/>
      <c r="AM27" s="1014"/>
      <c r="AN27" s="1014"/>
      <c r="AO27" s="1015"/>
      <c r="AP27" s="1013"/>
      <c r="AQ27" s="1014"/>
      <c r="AR27" s="1014"/>
      <c r="AS27" s="1014"/>
      <c r="AT27" s="1015"/>
      <c r="AU27" s="1013"/>
      <c r="AV27" s="1014"/>
      <c r="AW27" s="1014"/>
      <c r="AX27" s="1014"/>
      <c r="AY27" s="1015"/>
      <c r="AZ27" s="1013"/>
      <c r="BA27" s="1014"/>
      <c r="BB27" s="1014"/>
      <c r="BC27" s="1014"/>
      <c r="BD27" s="1015"/>
      <c r="BE27" s="1013"/>
      <c r="BF27" s="1014"/>
      <c r="BG27" s="1014"/>
      <c r="BH27" s="1014"/>
      <c r="BI27" s="1025"/>
      <c r="BJ27" s="223"/>
      <c r="BK27" s="223"/>
      <c r="BL27" s="223"/>
      <c r="BM27" s="223"/>
      <c r="BN27" s="223"/>
      <c r="BO27" s="232"/>
      <c r="BP27" s="232"/>
      <c r="BQ27" s="229">
        <v>21</v>
      </c>
      <c r="BR27" s="230"/>
      <c r="BS27" s="1001"/>
      <c r="BT27" s="1002"/>
      <c r="BU27" s="1002"/>
      <c r="BV27" s="1002"/>
      <c r="BW27" s="1002"/>
      <c r="BX27" s="1002"/>
      <c r="BY27" s="1002"/>
      <c r="BZ27" s="1002"/>
      <c r="CA27" s="1002"/>
      <c r="CB27" s="1002"/>
      <c r="CC27" s="1002"/>
      <c r="CD27" s="1002"/>
      <c r="CE27" s="1002"/>
      <c r="CF27" s="1002"/>
      <c r="CG27" s="1023"/>
      <c r="CH27" s="998"/>
      <c r="CI27" s="999"/>
      <c r="CJ27" s="999"/>
      <c r="CK27" s="999"/>
      <c r="CL27" s="1000"/>
      <c r="CM27" s="998"/>
      <c r="CN27" s="999"/>
      <c r="CO27" s="999"/>
      <c r="CP27" s="999"/>
      <c r="CQ27" s="1000"/>
      <c r="CR27" s="998"/>
      <c r="CS27" s="999"/>
      <c r="CT27" s="999"/>
      <c r="CU27" s="999"/>
      <c r="CV27" s="1000"/>
      <c r="CW27" s="998"/>
      <c r="CX27" s="999"/>
      <c r="CY27" s="999"/>
      <c r="CZ27" s="999"/>
      <c r="DA27" s="1000"/>
      <c r="DB27" s="998"/>
      <c r="DC27" s="999"/>
      <c r="DD27" s="999"/>
      <c r="DE27" s="999"/>
      <c r="DF27" s="1000"/>
      <c r="DG27" s="998"/>
      <c r="DH27" s="999"/>
      <c r="DI27" s="999"/>
      <c r="DJ27" s="999"/>
      <c r="DK27" s="1000"/>
      <c r="DL27" s="998"/>
      <c r="DM27" s="999"/>
      <c r="DN27" s="999"/>
      <c r="DO27" s="999"/>
      <c r="DP27" s="1000"/>
      <c r="DQ27" s="998"/>
      <c r="DR27" s="999"/>
      <c r="DS27" s="999"/>
      <c r="DT27" s="999"/>
      <c r="DU27" s="1000"/>
      <c r="DV27" s="1001"/>
      <c r="DW27" s="1002"/>
      <c r="DX27" s="1002"/>
      <c r="DY27" s="1002"/>
      <c r="DZ27" s="1003"/>
      <c r="EA27" s="221"/>
    </row>
    <row r="28" spans="1:131" ht="26.25" customHeight="1" thickTop="1" x14ac:dyDescent="0.2">
      <c r="A28" s="233">
        <v>1</v>
      </c>
      <c r="B28" s="1056" t="s">
        <v>401</v>
      </c>
      <c r="C28" s="1057"/>
      <c r="D28" s="1057"/>
      <c r="E28" s="1057"/>
      <c r="F28" s="1057"/>
      <c r="G28" s="1057"/>
      <c r="H28" s="1057"/>
      <c r="I28" s="1057"/>
      <c r="J28" s="1057"/>
      <c r="K28" s="1057"/>
      <c r="L28" s="1057"/>
      <c r="M28" s="1057"/>
      <c r="N28" s="1057"/>
      <c r="O28" s="1057"/>
      <c r="P28" s="1058"/>
      <c r="Q28" s="1059">
        <v>1633</v>
      </c>
      <c r="R28" s="1060"/>
      <c r="S28" s="1060"/>
      <c r="T28" s="1060"/>
      <c r="U28" s="1060"/>
      <c r="V28" s="1060">
        <v>1603</v>
      </c>
      <c r="W28" s="1060"/>
      <c r="X28" s="1060"/>
      <c r="Y28" s="1060"/>
      <c r="Z28" s="1060"/>
      <c r="AA28" s="1060">
        <v>30</v>
      </c>
      <c r="AB28" s="1060"/>
      <c r="AC28" s="1060"/>
      <c r="AD28" s="1060"/>
      <c r="AE28" s="1061"/>
      <c r="AF28" s="1062">
        <v>30</v>
      </c>
      <c r="AG28" s="1060"/>
      <c r="AH28" s="1060"/>
      <c r="AI28" s="1060"/>
      <c r="AJ28" s="1063"/>
      <c r="AK28" s="1051">
        <v>170</v>
      </c>
      <c r="AL28" s="1052"/>
      <c r="AM28" s="1052"/>
      <c r="AN28" s="1052"/>
      <c r="AO28" s="1052"/>
      <c r="AP28" s="1052" t="s">
        <v>573</v>
      </c>
      <c r="AQ28" s="1052"/>
      <c r="AR28" s="1052"/>
      <c r="AS28" s="1052"/>
      <c r="AT28" s="1052"/>
      <c r="AU28" s="1052" t="s">
        <v>575</v>
      </c>
      <c r="AV28" s="1052"/>
      <c r="AW28" s="1052"/>
      <c r="AX28" s="1052"/>
      <c r="AY28" s="1052"/>
      <c r="AZ28" s="1053" t="s">
        <v>573</v>
      </c>
      <c r="BA28" s="1053"/>
      <c r="BB28" s="1053"/>
      <c r="BC28" s="1053"/>
      <c r="BD28" s="1053"/>
      <c r="BE28" s="1054"/>
      <c r="BF28" s="1054"/>
      <c r="BG28" s="1054"/>
      <c r="BH28" s="1054"/>
      <c r="BI28" s="1055"/>
      <c r="BJ28" s="223"/>
      <c r="BK28" s="223"/>
      <c r="BL28" s="223"/>
      <c r="BM28" s="223"/>
      <c r="BN28" s="223"/>
      <c r="BO28" s="232"/>
      <c r="BP28" s="232"/>
      <c r="BQ28" s="229">
        <v>22</v>
      </c>
      <c r="BR28" s="230"/>
      <c r="BS28" s="1001"/>
      <c r="BT28" s="1002"/>
      <c r="BU28" s="1002"/>
      <c r="BV28" s="1002"/>
      <c r="BW28" s="1002"/>
      <c r="BX28" s="1002"/>
      <c r="BY28" s="1002"/>
      <c r="BZ28" s="1002"/>
      <c r="CA28" s="1002"/>
      <c r="CB28" s="1002"/>
      <c r="CC28" s="1002"/>
      <c r="CD28" s="1002"/>
      <c r="CE28" s="1002"/>
      <c r="CF28" s="1002"/>
      <c r="CG28" s="1023"/>
      <c r="CH28" s="998"/>
      <c r="CI28" s="999"/>
      <c r="CJ28" s="999"/>
      <c r="CK28" s="999"/>
      <c r="CL28" s="1000"/>
      <c r="CM28" s="998"/>
      <c r="CN28" s="999"/>
      <c r="CO28" s="999"/>
      <c r="CP28" s="999"/>
      <c r="CQ28" s="1000"/>
      <c r="CR28" s="998"/>
      <c r="CS28" s="999"/>
      <c r="CT28" s="999"/>
      <c r="CU28" s="999"/>
      <c r="CV28" s="1000"/>
      <c r="CW28" s="998"/>
      <c r="CX28" s="999"/>
      <c r="CY28" s="999"/>
      <c r="CZ28" s="999"/>
      <c r="DA28" s="1000"/>
      <c r="DB28" s="998"/>
      <c r="DC28" s="999"/>
      <c r="DD28" s="999"/>
      <c r="DE28" s="999"/>
      <c r="DF28" s="1000"/>
      <c r="DG28" s="998"/>
      <c r="DH28" s="999"/>
      <c r="DI28" s="999"/>
      <c r="DJ28" s="999"/>
      <c r="DK28" s="1000"/>
      <c r="DL28" s="998"/>
      <c r="DM28" s="999"/>
      <c r="DN28" s="999"/>
      <c r="DO28" s="999"/>
      <c r="DP28" s="1000"/>
      <c r="DQ28" s="998"/>
      <c r="DR28" s="999"/>
      <c r="DS28" s="999"/>
      <c r="DT28" s="999"/>
      <c r="DU28" s="1000"/>
      <c r="DV28" s="1001"/>
      <c r="DW28" s="1002"/>
      <c r="DX28" s="1002"/>
      <c r="DY28" s="1002"/>
      <c r="DZ28" s="1003"/>
      <c r="EA28" s="221"/>
    </row>
    <row r="29" spans="1:131" ht="26.25" customHeight="1" x14ac:dyDescent="0.2">
      <c r="A29" s="233">
        <v>2</v>
      </c>
      <c r="B29" s="1039" t="s">
        <v>402</v>
      </c>
      <c r="C29" s="1040"/>
      <c r="D29" s="1040"/>
      <c r="E29" s="1040"/>
      <c r="F29" s="1040"/>
      <c r="G29" s="1040"/>
      <c r="H29" s="1040"/>
      <c r="I29" s="1040"/>
      <c r="J29" s="1040"/>
      <c r="K29" s="1040"/>
      <c r="L29" s="1040"/>
      <c r="M29" s="1040"/>
      <c r="N29" s="1040"/>
      <c r="O29" s="1040"/>
      <c r="P29" s="1041"/>
      <c r="Q29" s="1047">
        <v>2350</v>
      </c>
      <c r="R29" s="1048"/>
      <c r="S29" s="1048"/>
      <c r="T29" s="1048"/>
      <c r="U29" s="1048"/>
      <c r="V29" s="1048">
        <v>2235</v>
      </c>
      <c r="W29" s="1048"/>
      <c r="X29" s="1048"/>
      <c r="Y29" s="1048"/>
      <c r="Z29" s="1048"/>
      <c r="AA29" s="1048">
        <v>115</v>
      </c>
      <c r="AB29" s="1048"/>
      <c r="AC29" s="1048"/>
      <c r="AD29" s="1048"/>
      <c r="AE29" s="1049"/>
      <c r="AF29" s="1044">
        <v>115</v>
      </c>
      <c r="AG29" s="1045"/>
      <c r="AH29" s="1045"/>
      <c r="AI29" s="1045"/>
      <c r="AJ29" s="1046"/>
      <c r="AK29" s="989">
        <v>363</v>
      </c>
      <c r="AL29" s="980"/>
      <c r="AM29" s="980"/>
      <c r="AN29" s="980"/>
      <c r="AO29" s="980"/>
      <c r="AP29" s="980" t="s">
        <v>573</v>
      </c>
      <c r="AQ29" s="980"/>
      <c r="AR29" s="980"/>
      <c r="AS29" s="980"/>
      <c r="AT29" s="980"/>
      <c r="AU29" s="980" t="s">
        <v>573</v>
      </c>
      <c r="AV29" s="980"/>
      <c r="AW29" s="980"/>
      <c r="AX29" s="980"/>
      <c r="AY29" s="980"/>
      <c r="AZ29" s="1050" t="s">
        <v>574</v>
      </c>
      <c r="BA29" s="1050"/>
      <c r="BB29" s="1050"/>
      <c r="BC29" s="1050"/>
      <c r="BD29" s="1050"/>
      <c r="BE29" s="981"/>
      <c r="BF29" s="981"/>
      <c r="BG29" s="981"/>
      <c r="BH29" s="981"/>
      <c r="BI29" s="982"/>
      <c r="BJ29" s="223"/>
      <c r="BK29" s="223"/>
      <c r="BL29" s="223"/>
      <c r="BM29" s="223"/>
      <c r="BN29" s="223"/>
      <c r="BO29" s="232"/>
      <c r="BP29" s="232"/>
      <c r="BQ29" s="229">
        <v>23</v>
      </c>
      <c r="BR29" s="230"/>
      <c r="BS29" s="1001"/>
      <c r="BT29" s="1002"/>
      <c r="BU29" s="1002"/>
      <c r="BV29" s="1002"/>
      <c r="BW29" s="1002"/>
      <c r="BX29" s="1002"/>
      <c r="BY29" s="1002"/>
      <c r="BZ29" s="1002"/>
      <c r="CA29" s="1002"/>
      <c r="CB29" s="1002"/>
      <c r="CC29" s="1002"/>
      <c r="CD29" s="1002"/>
      <c r="CE29" s="1002"/>
      <c r="CF29" s="1002"/>
      <c r="CG29" s="1023"/>
      <c r="CH29" s="998"/>
      <c r="CI29" s="999"/>
      <c r="CJ29" s="999"/>
      <c r="CK29" s="999"/>
      <c r="CL29" s="1000"/>
      <c r="CM29" s="998"/>
      <c r="CN29" s="999"/>
      <c r="CO29" s="999"/>
      <c r="CP29" s="999"/>
      <c r="CQ29" s="1000"/>
      <c r="CR29" s="998"/>
      <c r="CS29" s="999"/>
      <c r="CT29" s="999"/>
      <c r="CU29" s="999"/>
      <c r="CV29" s="1000"/>
      <c r="CW29" s="998"/>
      <c r="CX29" s="999"/>
      <c r="CY29" s="999"/>
      <c r="CZ29" s="999"/>
      <c r="DA29" s="1000"/>
      <c r="DB29" s="998"/>
      <c r="DC29" s="999"/>
      <c r="DD29" s="999"/>
      <c r="DE29" s="999"/>
      <c r="DF29" s="1000"/>
      <c r="DG29" s="998"/>
      <c r="DH29" s="999"/>
      <c r="DI29" s="999"/>
      <c r="DJ29" s="999"/>
      <c r="DK29" s="1000"/>
      <c r="DL29" s="998"/>
      <c r="DM29" s="999"/>
      <c r="DN29" s="999"/>
      <c r="DO29" s="999"/>
      <c r="DP29" s="1000"/>
      <c r="DQ29" s="998"/>
      <c r="DR29" s="999"/>
      <c r="DS29" s="999"/>
      <c r="DT29" s="999"/>
      <c r="DU29" s="1000"/>
      <c r="DV29" s="1001"/>
      <c r="DW29" s="1002"/>
      <c r="DX29" s="1002"/>
      <c r="DY29" s="1002"/>
      <c r="DZ29" s="1003"/>
      <c r="EA29" s="221"/>
    </row>
    <row r="30" spans="1:131" ht="26.25" customHeight="1" x14ac:dyDescent="0.2">
      <c r="A30" s="233">
        <v>3</v>
      </c>
      <c r="B30" s="1039" t="s">
        <v>403</v>
      </c>
      <c r="C30" s="1040"/>
      <c r="D30" s="1040"/>
      <c r="E30" s="1040"/>
      <c r="F30" s="1040"/>
      <c r="G30" s="1040"/>
      <c r="H30" s="1040"/>
      <c r="I30" s="1040"/>
      <c r="J30" s="1040"/>
      <c r="K30" s="1040"/>
      <c r="L30" s="1040"/>
      <c r="M30" s="1040"/>
      <c r="N30" s="1040"/>
      <c r="O30" s="1040"/>
      <c r="P30" s="1041"/>
      <c r="Q30" s="1047">
        <v>232</v>
      </c>
      <c r="R30" s="1048"/>
      <c r="S30" s="1048"/>
      <c r="T30" s="1048"/>
      <c r="U30" s="1048"/>
      <c r="V30" s="1048">
        <v>228</v>
      </c>
      <c r="W30" s="1048"/>
      <c r="X30" s="1048"/>
      <c r="Y30" s="1048"/>
      <c r="Z30" s="1048"/>
      <c r="AA30" s="1048">
        <v>4</v>
      </c>
      <c r="AB30" s="1048"/>
      <c r="AC30" s="1048"/>
      <c r="AD30" s="1048"/>
      <c r="AE30" s="1049"/>
      <c r="AF30" s="1044">
        <v>4</v>
      </c>
      <c r="AG30" s="1045"/>
      <c r="AH30" s="1045"/>
      <c r="AI30" s="1045"/>
      <c r="AJ30" s="1046"/>
      <c r="AK30" s="989">
        <v>78</v>
      </c>
      <c r="AL30" s="980"/>
      <c r="AM30" s="980"/>
      <c r="AN30" s="980"/>
      <c r="AO30" s="980"/>
      <c r="AP30" s="980" t="s">
        <v>576</v>
      </c>
      <c r="AQ30" s="980"/>
      <c r="AR30" s="980"/>
      <c r="AS30" s="980"/>
      <c r="AT30" s="980"/>
      <c r="AU30" s="980" t="s">
        <v>574</v>
      </c>
      <c r="AV30" s="980"/>
      <c r="AW30" s="980"/>
      <c r="AX30" s="980"/>
      <c r="AY30" s="980"/>
      <c r="AZ30" s="1050" t="s">
        <v>573</v>
      </c>
      <c r="BA30" s="1050"/>
      <c r="BB30" s="1050"/>
      <c r="BC30" s="1050"/>
      <c r="BD30" s="1050"/>
      <c r="BE30" s="981"/>
      <c r="BF30" s="981"/>
      <c r="BG30" s="981"/>
      <c r="BH30" s="981"/>
      <c r="BI30" s="982"/>
      <c r="BJ30" s="223"/>
      <c r="BK30" s="223"/>
      <c r="BL30" s="223"/>
      <c r="BM30" s="223"/>
      <c r="BN30" s="223"/>
      <c r="BO30" s="232"/>
      <c r="BP30" s="232"/>
      <c r="BQ30" s="229">
        <v>24</v>
      </c>
      <c r="BR30" s="230"/>
      <c r="BS30" s="1001"/>
      <c r="BT30" s="1002"/>
      <c r="BU30" s="1002"/>
      <c r="BV30" s="1002"/>
      <c r="BW30" s="1002"/>
      <c r="BX30" s="1002"/>
      <c r="BY30" s="1002"/>
      <c r="BZ30" s="1002"/>
      <c r="CA30" s="1002"/>
      <c r="CB30" s="1002"/>
      <c r="CC30" s="1002"/>
      <c r="CD30" s="1002"/>
      <c r="CE30" s="1002"/>
      <c r="CF30" s="1002"/>
      <c r="CG30" s="1023"/>
      <c r="CH30" s="998"/>
      <c r="CI30" s="999"/>
      <c r="CJ30" s="999"/>
      <c r="CK30" s="999"/>
      <c r="CL30" s="1000"/>
      <c r="CM30" s="998"/>
      <c r="CN30" s="999"/>
      <c r="CO30" s="999"/>
      <c r="CP30" s="999"/>
      <c r="CQ30" s="1000"/>
      <c r="CR30" s="998"/>
      <c r="CS30" s="999"/>
      <c r="CT30" s="999"/>
      <c r="CU30" s="999"/>
      <c r="CV30" s="1000"/>
      <c r="CW30" s="998"/>
      <c r="CX30" s="999"/>
      <c r="CY30" s="999"/>
      <c r="CZ30" s="999"/>
      <c r="DA30" s="1000"/>
      <c r="DB30" s="998"/>
      <c r="DC30" s="999"/>
      <c r="DD30" s="999"/>
      <c r="DE30" s="999"/>
      <c r="DF30" s="1000"/>
      <c r="DG30" s="998"/>
      <c r="DH30" s="999"/>
      <c r="DI30" s="999"/>
      <c r="DJ30" s="999"/>
      <c r="DK30" s="1000"/>
      <c r="DL30" s="998"/>
      <c r="DM30" s="999"/>
      <c r="DN30" s="999"/>
      <c r="DO30" s="999"/>
      <c r="DP30" s="1000"/>
      <c r="DQ30" s="998"/>
      <c r="DR30" s="999"/>
      <c r="DS30" s="999"/>
      <c r="DT30" s="999"/>
      <c r="DU30" s="1000"/>
      <c r="DV30" s="1001"/>
      <c r="DW30" s="1002"/>
      <c r="DX30" s="1002"/>
      <c r="DY30" s="1002"/>
      <c r="DZ30" s="1003"/>
      <c r="EA30" s="221"/>
    </row>
    <row r="31" spans="1:131" ht="26.25" customHeight="1" x14ac:dyDescent="0.2">
      <c r="A31" s="233">
        <v>4</v>
      </c>
      <c r="B31" s="1039" t="s">
        <v>404</v>
      </c>
      <c r="C31" s="1040"/>
      <c r="D31" s="1040"/>
      <c r="E31" s="1040"/>
      <c r="F31" s="1040"/>
      <c r="G31" s="1040"/>
      <c r="H31" s="1040"/>
      <c r="I31" s="1040"/>
      <c r="J31" s="1040"/>
      <c r="K31" s="1040"/>
      <c r="L31" s="1040"/>
      <c r="M31" s="1040"/>
      <c r="N31" s="1040"/>
      <c r="O31" s="1040"/>
      <c r="P31" s="1041"/>
      <c r="Q31" s="1047">
        <v>538</v>
      </c>
      <c r="R31" s="1048"/>
      <c r="S31" s="1048"/>
      <c r="T31" s="1048"/>
      <c r="U31" s="1048"/>
      <c r="V31" s="1048">
        <v>526</v>
      </c>
      <c r="W31" s="1048"/>
      <c r="X31" s="1048"/>
      <c r="Y31" s="1048"/>
      <c r="Z31" s="1048"/>
      <c r="AA31" s="1048">
        <v>12</v>
      </c>
      <c r="AB31" s="1048"/>
      <c r="AC31" s="1048"/>
      <c r="AD31" s="1048"/>
      <c r="AE31" s="1049"/>
      <c r="AF31" s="1044">
        <v>302</v>
      </c>
      <c r="AG31" s="1045"/>
      <c r="AH31" s="1045"/>
      <c r="AI31" s="1045"/>
      <c r="AJ31" s="1046"/>
      <c r="AK31" s="989">
        <v>21</v>
      </c>
      <c r="AL31" s="980"/>
      <c r="AM31" s="980"/>
      <c r="AN31" s="980"/>
      <c r="AO31" s="980"/>
      <c r="AP31" s="980">
        <v>3115</v>
      </c>
      <c r="AQ31" s="980"/>
      <c r="AR31" s="980"/>
      <c r="AS31" s="980"/>
      <c r="AT31" s="980"/>
      <c r="AU31" s="980">
        <v>1111</v>
      </c>
      <c r="AV31" s="980"/>
      <c r="AW31" s="980"/>
      <c r="AX31" s="980"/>
      <c r="AY31" s="980"/>
      <c r="AZ31" s="1050" t="s">
        <v>573</v>
      </c>
      <c r="BA31" s="1050"/>
      <c r="BB31" s="1050"/>
      <c r="BC31" s="1050"/>
      <c r="BD31" s="1050"/>
      <c r="BE31" s="981" t="s">
        <v>405</v>
      </c>
      <c r="BF31" s="981"/>
      <c r="BG31" s="981"/>
      <c r="BH31" s="981"/>
      <c r="BI31" s="982"/>
      <c r="BJ31" s="223"/>
      <c r="BK31" s="223"/>
      <c r="BL31" s="223"/>
      <c r="BM31" s="223"/>
      <c r="BN31" s="223"/>
      <c r="BO31" s="232"/>
      <c r="BP31" s="232"/>
      <c r="BQ31" s="229">
        <v>25</v>
      </c>
      <c r="BR31" s="230"/>
      <c r="BS31" s="1001"/>
      <c r="BT31" s="1002"/>
      <c r="BU31" s="1002"/>
      <c r="BV31" s="1002"/>
      <c r="BW31" s="1002"/>
      <c r="BX31" s="1002"/>
      <c r="BY31" s="1002"/>
      <c r="BZ31" s="1002"/>
      <c r="CA31" s="1002"/>
      <c r="CB31" s="1002"/>
      <c r="CC31" s="1002"/>
      <c r="CD31" s="1002"/>
      <c r="CE31" s="1002"/>
      <c r="CF31" s="1002"/>
      <c r="CG31" s="1023"/>
      <c r="CH31" s="998"/>
      <c r="CI31" s="999"/>
      <c r="CJ31" s="999"/>
      <c r="CK31" s="999"/>
      <c r="CL31" s="1000"/>
      <c r="CM31" s="998"/>
      <c r="CN31" s="999"/>
      <c r="CO31" s="999"/>
      <c r="CP31" s="999"/>
      <c r="CQ31" s="1000"/>
      <c r="CR31" s="998"/>
      <c r="CS31" s="999"/>
      <c r="CT31" s="999"/>
      <c r="CU31" s="999"/>
      <c r="CV31" s="1000"/>
      <c r="CW31" s="998"/>
      <c r="CX31" s="999"/>
      <c r="CY31" s="999"/>
      <c r="CZ31" s="999"/>
      <c r="DA31" s="1000"/>
      <c r="DB31" s="998"/>
      <c r="DC31" s="999"/>
      <c r="DD31" s="999"/>
      <c r="DE31" s="999"/>
      <c r="DF31" s="1000"/>
      <c r="DG31" s="998"/>
      <c r="DH31" s="999"/>
      <c r="DI31" s="999"/>
      <c r="DJ31" s="999"/>
      <c r="DK31" s="1000"/>
      <c r="DL31" s="998"/>
      <c r="DM31" s="999"/>
      <c r="DN31" s="999"/>
      <c r="DO31" s="999"/>
      <c r="DP31" s="1000"/>
      <c r="DQ31" s="998"/>
      <c r="DR31" s="999"/>
      <c r="DS31" s="999"/>
      <c r="DT31" s="999"/>
      <c r="DU31" s="1000"/>
      <c r="DV31" s="1001"/>
      <c r="DW31" s="1002"/>
      <c r="DX31" s="1002"/>
      <c r="DY31" s="1002"/>
      <c r="DZ31" s="1003"/>
      <c r="EA31" s="221"/>
    </row>
    <row r="32" spans="1:131" ht="26.25" customHeight="1" x14ac:dyDescent="0.2">
      <c r="A32" s="233">
        <v>5</v>
      </c>
      <c r="B32" s="1039" t="s">
        <v>406</v>
      </c>
      <c r="C32" s="1040"/>
      <c r="D32" s="1040"/>
      <c r="E32" s="1040"/>
      <c r="F32" s="1040"/>
      <c r="G32" s="1040"/>
      <c r="H32" s="1040"/>
      <c r="I32" s="1040"/>
      <c r="J32" s="1040"/>
      <c r="K32" s="1040"/>
      <c r="L32" s="1040"/>
      <c r="M32" s="1040"/>
      <c r="N32" s="1040"/>
      <c r="O32" s="1040"/>
      <c r="P32" s="1041"/>
      <c r="Q32" s="1047">
        <v>241</v>
      </c>
      <c r="R32" s="1048"/>
      <c r="S32" s="1048"/>
      <c r="T32" s="1048"/>
      <c r="U32" s="1048"/>
      <c r="V32" s="1048">
        <v>241</v>
      </c>
      <c r="W32" s="1048"/>
      <c r="X32" s="1048"/>
      <c r="Y32" s="1048"/>
      <c r="Z32" s="1048"/>
      <c r="AA32" s="1048">
        <v>-231</v>
      </c>
      <c r="AB32" s="1048"/>
      <c r="AC32" s="1048"/>
      <c r="AD32" s="1048"/>
      <c r="AE32" s="1049"/>
      <c r="AF32" s="1044">
        <v>91</v>
      </c>
      <c r="AG32" s="1045"/>
      <c r="AH32" s="1045"/>
      <c r="AI32" s="1045"/>
      <c r="AJ32" s="1046"/>
      <c r="AK32" s="989">
        <v>105</v>
      </c>
      <c r="AL32" s="980"/>
      <c r="AM32" s="980"/>
      <c r="AN32" s="980"/>
      <c r="AO32" s="980"/>
      <c r="AP32" s="980">
        <v>2017</v>
      </c>
      <c r="AQ32" s="980"/>
      <c r="AR32" s="980"/>
      <c r="AS32" s="980"/>
      <c r="AT32" s="980"/>
      <c r="AU32" s="980">
        <v>1604</v>
      </c>
      <c r="AV32" s="980"/>
      <c r="AW32" s="980"/>
      <c r="AX32" s="980"/>
      <c r="AY32" s="980"/>
      <c r="AZ32" s="1050" t="s">
        <v>573</v>
      </c>
      <c r="BA32" s="1050"/>
      <c r="BB32" s="1050"/>
      <c r="BC32" s="1050"/>
      <c r="BD32" s="1050"/>
      <c r="BE32" s="981" t="s">
        <v>405</v>
      </c>
      <c r="BF32" s="981"/>
      <c r="BG32" s="981"/>
      <c r="BH32" s="981"/>
      <c r="BI32" s="982"/>
      <c r="BJ32" s="223"/>
      <c r="BK32" s="223"/>
      <c r="BL32" s="223"/>
      <c r="BM32" s="223"/>
      <c r="BN32" s="223"/>
      <c r="BO32" s="232"/>
      <c r="BP32" s="232"/>
      <c r="BQ32" s="229">
        <v>26</v>
      </c>
      <c r="BR32" s="230"/>
      <c r="BS32" s="1001"/>
      <c r="BT32" s="1002"/>
      <c r="BU32" s="1002"/>
      <c r="BV32" s="1002"/>
      <c r="BW32" s="1002"/>
      <c r="BX32" s="1002"/>
      <c r="BY32" s="1002"/>
      <c r="BZ32" s="1002"/>
      <c r="CA32" s="1002"/>
      <c r="CB32" s="1002"/>
      <c r="CC32" s="1002"/>
      <c r="CD32" s="1002"/>
      <c r="CE32" s="1002"/>
      <c r="CF32" s="1002"/>
      <c r="CG32" s="1023"/>
      <c r="CH32" s="998"/>
      <c r="CI32" s="999"/>
      <c r="CJ32" s="999"/>
      <c r="CK32" s="999"/>
      <c r="CL32" s="1000"/>
      <c r="CM32" s="998"/>
      <c r="CN32" s="999"/>
      <c r="CO32" s="999"/>
      <c r="CP32" s="999"/>
      <c r="CQ32" s="1000"/>
      <c r="CR32" s="998"/>
      <c r="CS32" s="999"/>
      <c r="CT32" s="999"/>
      <c r="CU32" s="999"/>
      <c r="CV32" s="1000"/>
      <c r="CW32" s="998"/>
      <c r="CX32" s="999"/>
      <c r="CY32" s="999"/>
      <c r="CZ32" s="999"/>
      <c r="DA32" s="1000"/>
      <c r="DB32" s="998"/>
      <c r="DC32" s="999"/>
      <c r="DD32" s="999"/>
      <c r="DE32" s="999"/>
      <c r="DF32" s="1000"/>
      <c r="DG32" s="998"/>
      <c r="DH32" s="999"/>
      <c r="DI32" s="999"/>
      <c r="DJ32" s="999"/>
      <c r="DK32" s="1000"/>
      <c r="DL32" s="998"/>
      <c r="DM32" s="999"/>
      <c r="DN32" s="999"/>
      <c r="DO32" s="999"/>
      <c r="DP32" s="1000"/>
      <c r="DQ32" s="998"/>
      <c r="DR32" s="999"/>
      <c r="DS32" s="999"/>
      <c r="DT32" s="999"/>
      <c r="DU32" s="1000"/>
      <c r="DV32" s="1001"/>
      <c r="DW32" s="1002"/>
      <c r="DX32" s="1002"/>
      <c r="DY32" s="1002"/>
      <c r="DZ32" s="1003"/>
      <c r="EA32" s="221"/>
    </row>
    <row r="33" spans="1:131" ht="26.25" customHeight="1" x14ac:dyDescent="0.2">
      <c r="A33" s="233">
        <v>6</v>
      </c>
      <c r="B33" s="1039"/>
      <c r="C33" s="1040"/>
      <c r="D33" s="1040"/>
      <c r="E33" s="1040"/>
      <c r="F33" s="1040"/>
      <c r="G33" s="1040"/>
      <c r="H33" s="1040"/>
      <c r="I33" s="1040"/>
      <c r="J33" s="1040"/>
      <c r="K33" s="1040"/>
      <c r="L33" s="1040"/>
      <c r="M33" s="1040"/>
      <c r="N33" s="1040"/>
      <c r="O33" s="1040"/>
      <c r="P33" s="1041"/>
      <c r="Q33" s="1047"/>
      <c r="R33" s="1048"/>
      <c r="S33" s="1048"/>
      <c r="T33" s="1048"/>
      <c r="U33" s="1048"/>
      <c r="V33" s="1048"/>
      <c r="W33" s="1048"/>
      <c r="X33" s="1048"/>
      <c r="Y33" s="1048"/>
      <c r="Z33" s="1048"/>
      <c r="AA33" s="1048"/>
      <c r="AB33" s="1048"/>
      <c r="AC33" s="1048"/>
      <c r="AD33" s="1048"/>
      <c r="AE33" s="1049"/>
      <c r="AF33" s="1044"/>
      <c r="AG33" s="1045"/>
      <c r="AH33" s="1045"/>
      <c r="AI33" s="1045"/>
      <c r="AJ33" s="1046"/>
      <c r="AK33" s="989"/>
      <c r="AL33" s="980"/>
      <c r="AM33" s="980"/>
      <c r="AN33" s="980"/>
      <c r="AO33" s="980"/>
      <c r="AP33" s="980"/>
      <c r="AQ33" s="980"/>
      <c r="AR33" s="980"/>
      <c r="AS33" s="980"/>
      <c r="AT33" s="980"/>
      <c r="AU33" s="980"/>
      <c r="AV33" s="980"/>
      <c r="AW33" s="980"/>
      <c r="AX33" s="980"/>
      <c r="AY33" s="980"/>
      <c r="AZ33" s="1050"/>
      <c r="BA33" s="1050"/>
      <c r="BB33" s="1050"/>
      <c r="BC33" s="1050"/>
      <c r="BD33" s="1050"/>
      <c r="BE33" s="981"/>
      <c r="BF33" s="981"/>
      <c r="BG33" s="981"/>
      <c r="BH33" s="981"/>
      <c r="BI33" s="982"/>
      <c r="BJ33" s="223"/>
      <c r="BK33" s="223"/>
      <c r="BL33" s="223"/>
      <c r="BM33" s="223"/>
      <c r="BN33" s="223"/>
      <c r="BO33" s="232"/>
      <c r="BP33" s="232"/>
      <c r="BQ33" s="229">
        <v>27</v>
      </c>
      <c r="BR33" s="230"/>
      <c r="BS33" s="1001"/>
      <c r="BT33" s="1002"/>
      <c r="BU33" s="1002"/>
      <c r="BV33" s="1002"/>
      <c r="BW33" s="1002"/>
      <c r="BX33" s="1002"/>
      <c r="BY33" s="1002"/>
      <c r="BZ33" s="1002"/>
      <c r="CA33" s="1002"/>
      <c r="CB33" s="1002"/>
      <c r="CC33" s="1002"/>
      <c r="CD33" s="1002"/>
      <c r="CE33" s="1002"/>
      <c r="CF33" s="1002"/>
      <c r="CG33" s="1023"/>
      <c r="CH33" s="998"/>
      <c r="CI33" s="999"/>
      <c r="CJ33" s="999"/>
      <c r="CK33" s="999"/>
      <c r="CL33" s="1000"/>
      <c r="CM33" s="998"/>
      <c r="CN33" s="999"/>
      <c r="CO33" s="999"/>
      <c r="CP33" s="999"/>
      <c r="CQ33" s="1000"/>
      <c r="CR33" s="998"/>
      <c r="CS33" s="999"/>
      <c r="CT33" s="999"/>
      <c r="CU33" s="999"/>
      <c r="CV33" s="1000"/>
      <c r="CW33" s="998"/>
      <c r="CX33" s="999"/>
      <c r="CY33" s="999"/>
      <c r="CZ33" s="999"/>
      <c r="DA33" s="1000"/>
      <c r="DB33" s="998"/>
      <c r="DC33" s="999"/>
      <c r="DD33" s="999"/>
      <c r="DE33" s="999"/>
      <c r="DF33" s="1000"/>
      <c r="DG33" s="998"/>
      <c r="DH33" s="999"/>
      <c r="DI33" s="999"/>
      <c r="DJ33" s="999"/>
      <c r="DK33" s="1000"/>
      <c r="DL33" s="998"/>
      <c r="DM33" s="999"/>
      <c r="DN33" s="999"/>
      <c r="DO33" s="999"/>
      <c r="DP33" s="1000"/>
      <c r="DQ33" s="998"/>
      <c r="DR33" s="999"/>
      <c r="DS33" s="999"/>
      <c r="DT33" s="999"/>
      <c r="DU33" s="1000"/>
      <c r="DV33" s="1001"/>
      <c r="DW33" s="1002"/>
      <c r="DX33" s="1002"/>
      <c r="DY33" s="1002"/>
      <c r="DZ33" s="1003"/>
      <c r="EA33" s="221"/>
    </row>
    <row r="34" spans="1:131" ht="26.25" customHeight="1" x14ac:dyDescent="0.2">
      <c r="A34" s="233">
        <v>7</v>
      </c>
      <c r="B34" s="1039"/>
      <c r="C34" s="1040"/>
      <c r="D34" s="1040"/>
      <c r="E34" s="1040"/>
      <c r="F34" s="1040"/>
      <c r="G34" s="1040"/>
      <c r="H34" s="1040"/>
      <c r="I34" s="1040"/>
      <c r="J34" s="1040"/>
      <c r="K34" s="1040"/>
      <c r="L34" s="1040"/>
      <c r="M34" s="1040"/>
      <c r="N34" s="1040"/>
      <c r="O34" s="1040"/>
      <c r="P34" s="1041"/>
      <c r="Q34" s="1047"/>
      <c r="R34" s="1048"/>
      <c r="S34" s="1048"/>
      <c r="T34" s="1048"/>
      <c r="U34" s="1048"/>
      <c r="V34" s="1048"/>
      <c r="W34" s="1048"/>
      <c r="X34" s="1048"/>
      <c r="Y34" s="1048"/>
      <c r="Z34" s="1048"/>
      <c r="AA34" s="1048"/>
      <c r="AB34" s="1048"/>
      <c r="AC34" s="1048"/>
      <c r="AD34" s="1048"/>
      <c r="AE34" s="1049"/>
      <c r="AF34" s="1044"/>
      <c r="AG34" s="1045"/>
      <c r="AH34" s="1045"/>
      <c r="AI34" s="1045"/>
      <c r="AJ34" s="1046"/>
      <c r="AK34" s="989"/>
      <c r="AL34" s="980"/>
      <c r="AM34" s="980"/>
      <c r="AN34" s="980"/>
      <c r="AO34" s="980"/>
      <c r="AP34" s="980"/>
      <c r="AQ34" s="980"/>
      <c r="AR34" s="980"/>
      <c r="AS34" s="980"/>
      <c r="AT34" s="980"/>
      <c r="AU34" s="980"/>
      <c r="AV34" s="980"/>
      <c r="AW34" s="980"/>
      <c r="AX34" s="980"/>
      <c r="AY34" s="980"/>
      <c r="AZ34" s="1050"/>
      <c r="BA34" s="1050"/>
      <c r="BB34" s="1050"/>
      <c r="BC34" s="1050"/>
      <c r="BD34" s="1050"/>
      <c r="BE34" s="981"/>
      <c r="BF34" s="981"/>
      <c r="BG34" s="981"/>
      <c r="BH34" s="981"/>
      <c r="BI34" s="982"/>
      <c r="BJ34" s="223"/>
      <c r="BK34" s="223"/>
      <c r="BL34" s="223"/>
      <c r="BM34" s="223"/>
      <c r="BN34" s="223"/>
      <c r="BO34" s="232"/>
      <c r="BP34" s="232"/>
      <c r="BQ34" s="229">
        <v>28</v>
      </c>
      <c r="BR34" s="230"/>
      <c r="BS34" s="1001"/>
      <c r="BT34" s="1002"/>
      <c r="BU34" s="1002"/>
      <c r="BV34" s="1002"/>
      <c r="BW34" s="1002"/>
      <c r="BX34" s="1002"/>
      <c r="BY34" s="1002"/>
      <c r="BZ34" s="1002"/>
      <c r="CA34" s="1002"/>
      <c r="CB34" s="1002"/>
      <c r="CC34" s="1002"/>
      <c r="CD34" s="1002"/>
      <c r="CE34" s="1002"/>
      <c r="CF34" s="1002"/>
      <c r="CG34" s="1023"/>
      <c r="CH34" s="998"/>
      <c r="CI34" s="999"/>
      <c r="CJ34" s="999"/>
      <c r="CK34" s="999"/>
      <c r="CL34" s="1000"/>
      <c r="CM34" s="998"/>
      <c r="CN34" s="999"/>
      <c r="CO34" s="999"/>
      <c r="CP34" s="999"/>
      <c r="CQ34" s="1000"/>
      <c r="CR34" s="998"/>
      <c r="CS34" s="999"/>
      <c r="CT34" s="999"/>
      <c r="CU34" s="999"/>
      <c r="CV34" s="1000"/>
      <c r="CW34" s="998"/>
      <c r="CX34" s="999"/>
      <c r="CY34" s="999"/>
      <c r="CZ34" s="999"/>
      <c r="DA34" s="1000"/>
      <c r="DB34" s="998"/>
      <c r="DC34" s="999"/>
      <c r="DD34" s="999"/>
      <c r="DE34" s="999"/>
      <c r="DF34" s="1000"/>
      <c r="DG34" s="998"/>
      <c r="DH34" s="999"/>
      <c r="DI34" s="999"/>
      <c r="DJ34" s="999"/>
      <c r="DK34" s="1000"/>
      <c r="DL34" s="998"/>
      <c r="DM34" s="999"/>
      <c r="DN34" s="999"/>
      <c r="DO34" s="999"/>
      <c r="DP34" s="1000"/>
      <c r="DQ34" s="998"/>
      <c r="DR34" s="999"/>
      <c r="DS34" s="999"/>
      <c r="DT34" s="999"/>
      <c r="DU34" s="1000"/>
      <c r="DV34" s="1001"/>
      <c r="DW34" s="1002"/>
      <c r="DX34" s="1002"/>
      <c r="DY34" s="1002"/>
      <c r="DZ34" s="1003"/>
      <c r="EA34" s="221"/>
    </row>
    <row r="35" spans="1:131" ht="26.25" customHeight="1" x14ac:dyDescent="0.2">
      <c r="A35" s="233">
        <v>8</v>
      </c>
      <c r="B35" s="1039"/>
      <c r="C35" s="1040"/>
      <c r="D35" s="1040"/>
      <c r="E35" s="1040"/>
      <c r="F35" s="1040"/>
      <c r="G35" s="1040"/>
      <c r="H35" s="1040"/>
      <c r="I35" s="1040"/>
      <c r="J35" s="1040"/>
      <c r="K35" s="1040"/>
      <c r="L35" s="1040"/>
      <c r="M35" s="1040"/>
      <c r="N35" s="1040"/>
      <c r="O35" s="1040"/>
      <c r="P35" s="1041"/>
      <c r="Q35" s="1047"/>
      <c r="R35" s="1048"/>
      <c r="S35" s="1048"/>
      <c r="T35" s="1048"/>
      <c r="U35" s="1048"/>
      <c r="V35" s="1048"/>
      <c r="W35" s="1048"/>
      <c r="X35" s="1048"/>
      <c r="Y35" s="1048"/>
      <c r="Z35" s="1048"/>
      <c r="AA35" s="1048"/>
      <c r="AB35" s="1048"/>
      <c r="AC35" s="1048"/>
      <c r="AD35" s="1048"/>
      <c r="AE35" s="1049"/>
      <c r="AF35" s="1044"/>
      <c r="AG35" s="1045"/>
      <c r="AH35" s="1045"/>
      <c r="AI35" s="1045"/>
      <c r="AJ35" s="1046"/>
      <c r="AK35" s="989"/>
      <c r="AL35" s="980"/>
      <c r="AM35" s="980"/>
      <c r="AN35" s="980"/>
      <c r="AO35" s="980"/>
      <c r="AP35" s="980"/>
      <c r="AQ35" s="980"/>
      <c r="AR35" s="980"/>
      <c r="AS35" s="980"/>
      <c r="AT35" s="980"/>
      <c r="AU35" s="980"/>
      <c r="AV35" s="980"/>
      <c r="AW35" s="980"/>
      <c r="AX35" s="980"/>
      <c r="AY35" s="980"/>
      <c r="AZ35" s="1050"/>
      <c r="BA35" s="1050"/>
      <c r="BB35" s="1050"/>
      <c r="BC35" s="1050"/>
      <c r="BD35" s="1050"/>
      <c r="BE35" s="981"/>
      <c r="BF35" s="981"/>
      <c r="BG35" s="981"/>
      <c r="BH35" s="981"/>
      <c r="BI35" s="982"/>
      <c r="BJ35" s="223"/>
      <c r="BK35" s="223"/>
      <c r="BL35" s="223"/>
      <c r="BM35" s="223"/>
      <c r="BN35" s="223"/>
      <c r="BO35" s="232"/>
      <c r="BP35" s="232"/>
      <c r="BQ35" s="229">
        <v>29</v>
      </c>
      <c r="BR35" s="230"/>
      <c r="BS35" s="1001"/>
      <c r="BT35" s="1002"/>
      <c r="BU35" s="1002"/>
      <c r="BV35" s="1002"/>
      <c r="BW35" s="1002"/>
      <c r="BX35" s="1002"/>
      <c r="BY35" s="1002"/>
      <c r="BZ35" s="1002"/>
      <c r="CA35" s="1002"/>
      <c r="CB35" s="1002"/>
      <c r="CC35" s="1002"/>
      <c r="CD35" s="1002"/>
      <c r="CE35" s="1002"/>
      <c r="CF35" s="1002"/>
      <c r="CG35" s="1023"/>
      <c r="CH35" s="998"/>
      <c r="CI35" s="999"/>
      <c r="CJ35" s="999"/>
      <c r="CK35" s="999"/>
      <c r="CL35" s="1000"/>
      <c r="CM35" s="998"/>
      <c r="CN35" s="999"/>
      <c r="CO35" s="999"/>
      <c r="CP35" s="999"/>
      <c r="CQ35" s="1000"/>
      <c r="CR35" s="998"/>
      <c r="CS35" s="999"/>
      <c r="CT35" s="999"/>
      <c r="CU35" s="999"/>
      <c r="CV35" s="1000"/>
      <c r="CW35" s="998"/>
      <c r="CX35" s="999"/>
      <c r="CY35" s="999"/>
      <c r="CZ35" s="999"/>
      <c r="DA35" s="1000"/>
      <c r="DB35" s="998"/>
      <c r="DC35" s="999"/>
      <c r="DD35" s="999"/>
      <c r="DE35" s="999"/>
      <c r="DF35" s="1000"/>
      <c r="DG35" s="998"/>
      <c r="DH35" s="999"/>
      <c r="DI35" s="999"/>
      <c r="DJ35" s="999"/>
      <c r="DK35" s="1000"/>
      <c r="DL35" s="998"/>
      <c r="DM35" s="999"/>
      <c r="DN35" s="999"/>
      <c r="DO35" s="999"/>
      <c r="DP35" s="1000"/>
      <c r="DQ35" s="998"/>
      <c r="DR35" s="999"/>
      <c r="DS35" s="999"/>
      <c r="DT35" s="999"/>
      <c r="DU35" s="1000"/>
      <c r="DV35" s="1001"/>
      <c r="DW35" s="1002"/>
      <c r="DX35" s="1002"/>
      <c r="DY35" s="1002"/>
      <c r="DZ35" s="1003"/>
      <c r="EA35" s="221"/>
    </row>
    <row r="36" spans="1:131" ht="26.25" customHeight="1" x14ac:dyDescent="0.2">
      <c r="A36" s="233">
        <v>9</v>
      </c>
      <c r="B36" s="1039"/>
      <c r="C36" s="1040"/>
      <c r="D36" s="1040"/>
      <c r="E36" s="1040"/>
      <c r="F36" s="1040"/>
      <c r="G36" s="1040"/>
      <c r="H36" s="1040"/>
      <c r="I36" s="1040"/>
      <c r="J36" s="1040"/>
      <c r="K36" s="1040"/>
      <c r="L36" s="1040"/>
      <c r="M36" s="1040"/>
      <c r="N36" s="1040"/>
      <c r="O36" s="1040"/>
      <c r="P36" s="1041"/>
      <c r="Q36" s="1047"/>
      <c r="R36" s="1048"/>
      <c r="S36" s="1048"/>
      <c r="T36" s="1048"/>
      <c r="U36" s="1048"/>
      <c r="V36" s="1048"/>
      <c r="W36" s="1048"/>
      <c r="X36" s="1048"/>
      <c r="Y36" s="1048"/>
      <c r="Z36" s="1048"/>
      <c r="AA36" s="1048"/>
      <c r="AB36" s="1048"/>
      <c r="AC36" s="1048"/>
      <c r="AD36" s="1048"/>
      <c r="AE36" s="1049"/>
      <c r="AF36" s="1044"/>
      <c r="AG36" s="1045"/>
      <c r="AH36" s="1045"/>
      <c r="AI36" s="1045"/>
      <c r="AJ36" s="1046"/>
      <c r="AK36" s="989"/>
      <c r="AL36" s="980"/>
      <c r="AM36" s="980"/>
      <c r="AN36" s="980"/>
      <c r="AO36" s="980"/>
      <c r="AP36" s="980"/>
      <c r="AQ36" s="980"/>
      <c r="AR36" s="980"/>
      <c r="AS36" s="980"/>
      <c r="AT36" s="980"/>
      <c r="AU36" s="980"/>
      <c r="AV36" s="980"/>
      <c r="AW36" s="980"/>
      <c r="AX36" s="980"/>
      <c r="AY36" s="980"/>
      <c r="AZ36" s="1050"/>
      <c r="BA36" s="1050"/>
      <c r="BB36" s="1050"/>
      <c r="BC36" s="1050"/>
      <c r="BD36" s="1050"/>
      <c r="BE36" s="981"/>
      <c r="BF36" s="981"/>
      <c r="BG36" s="981"/>
      <c r="BH36" s="981"/>
      <c r="BI36" s="982"/>
      <c r="BJ36" s="223"/>
      <c r="BK36" s="223"/>
      <c r="BL36" s="223"/>
      <c r="BM36" s="223"/>
      <c r="BN36" s="223"/>
      <c r="BO36" s="232"/>
      <c r="BP36" s="232"/>
      <c r="BQ36" s="229">
        <v>30</v>
      </c>
      <c r="BR36" s="230"/>
      <c r="BS36" s="1001"/>
      <c r="BT36" s="1002"/>
      <c r="BU36" s="1002"/>
      <c r="BV36" s="1002"/>
      <c r="BW36" s="1002"/>
      <c r="BX36" s="1002"/>
      <c r="BY36" s="1002"/>
      <c r="BZ36" s="1002"/>
      <c r="CA36" s="1002"/>
      <c r="CB36" s="1002"/>
      <c r="CC36" s="1002"/>
      <c r="CD36" s="1002"/>
      <c r="CE36" s="1002"/>
      <c r="CF36" s="1002"/>
      <c r="CG36" s="1023"/>
      <c r="CH36" s="998"/>
      <c r="CI36" s="999"/>
      <c r="CJ36" s="999"/>
      <c r="CK36" s="999"/>
      <c r="CL36" s="1000"/>
      <c r="CM36" s="998"/>
      <c r="CN36" s="999"/>
      <c r="CO36" s="999"/>
      <c r="CP36" s="999"/>
      <c r="CQ36" s="1000"/>
      <c r="CR36" s="998"/>
      <c r="CS36" s="999"/>
      <c r="CT36" s="999"/>
      <c r="CU36" s="999"/>
      <c r="CV36" s="1000"/>
      <c r="CW36" s="998"/>
      <c r="CX36" s="999"/>
      <c r="CY36" s="999"/>
      <c r="CZ36" s="999"/>
      <c r="DA36" s="1000"/>
      <c r="DB36" s="998"/>
      <c r="DC36" s="999"/>
      <c r="DD36" s="999"/>
      <c r="DE36" s="999"/>
      <c r="DF36" s="1000"/>
      <c r="DG36" s="998"/>
      <c r="DH36" s="999"/>
      <c r="DI36" s="999"/>
      <c r="DJ36" s="999"/>
      <c r="DK36" s="1000"/>
      <c r="DL36" s="998"/>
      <c r="DM36" s="999"/>
      <c r="DN36" s="999"/>
      <c r="DO36" s="999"/>
      <c r="DP36" s="1000"/>
      <c r="DQ36" s="998"/>
      <c r="DR36" s="999"/>
      <c r="DS36" s="999"/>
      <c r="DT36" s="999"/>
      <c r="DU36" s="1000"/>
      <c r="DV36" s="1001"/>
      <c r="DW36" s="1002"/>
      <c r="DX36" s="1002"/>
      <c r="DY36" s="1002"/>
      <c r="DZ36" s="1003"/>
      <c r="EA36" s="221"/>
    </row>
    <row r="37" spans="1:131" ht="26.25" customHeight="1" x14ac:dyDescent="0.2">
      <c r="A37" s="233">
        <v>10</v>
      </c>
      <c r="B37" s="1039"/>
      <c r="C37" s="1040"/>
      <c r="D37" s="1040"/>
      <c r="E37" s="1040"/>
      <c r="F37" s="1040"/>
      <c r="G37" s="1040"/>
      <c r="H37" s="1040"/>
      <c r="I37" s="1040"/>
      <c r="J37" s="1040"/>
      <c r="K37" s="1040"/>
      <c r="L37" s="1040"/>
      <c r="M37" s="1040"/>
      <c r="N37" s="1040"/>
      <c r="O37" s="1040"/>
      <c r="P37" s="1041"/>
      <c r="Q37" s="1047"/>
      <c r="R37" s="1048"/>
      <c r="S37" s="1048"/>
      <c r="T37" s="1048"/>
      <c r="U37" s="1048"/>
      <c r="V37" s="1048"/>
      <c r="W37" s="1048"/>
      <c r="X37" s="1048"/>
      <c r="Y37" s="1048"/>
      <c r="Z37" s="1048"/>
      <c r="AA37" s="1048"/>
      <c r="AB37" s="1048"/>
      <c r="AC37" s="1048"/>
      <c r="AD37" s="1048"/>
      <c r="AE37" s="1049"/>
      <c r="AF37" s="1044"/>
      <c r="AG37" s="1045"/>
      <c r="AH37" s="1045"/>
      <c r="AI37" s="1045"/>
      <c r="AJ37" s="1046"/>
      <c r="AK37" s="989"/>
      <c r="AL37" s="980"/>
      <c r="AM37" s="980"/>
      <c r="AN37" s="980"/>
      <c r="AO37" s="980"/>
      <c r="AP37" s="980"/>
      <c r="AQ37" s="980"/>
      <c r="AR37" s="980"/>
      <c r="AS37" s="980"/>
      <c r="AT37" s="980"/>
      <c r="AU37" s="980"/>
      <c r="AV37" s="980"/>
      <c r="AW37" s="980"/>
      <c r="AX37" s="980"/>
      <c r="AY37" s="980"/>
      <c r="AZ37" s="1050"/>
      <c r="BA37" s="1050"/>
      <c r="BB37" s="1050"/>
      <c r="BC37" s="1050"/>
      <c r="BD37" s="1050"/>
      <c r="BE37" s="981"/>
      <c r="BF37" s="981"/>
      <c r="BG37" s="981"/>
      <c r="BH37" s="981"/>
      <c r="BI37" s="982"/>
      <c r="BJ37" s="223"/>
      <c r="BK37" s="223"/>
      <c r="BL37" s="223"/>
      <c r="BM37" s="223"/>
      <c r="BN37" s="223"/>
      <c r="BO37" s="232"/>
      <c r="BP37" s="232"/>
      <c r="BQ37" s="229">
        <v>31</v>
      </c>
      <c r="BR37" s="230"/>
      <c r="BS37" s="1001"/>
      <c r="BT37" s="1002"/>
      <c r="BU37" s="1002"/>
      <c r="BV37" s="1002"/>
      <c r="BW37" s="1002"/>
      <c r="BX37" s="1002"/>
      <c r="BY37" s="1002"/>
      <c r="BZ37" s="1002"/>
      <c r="CA37" s="1002"/>
      <c r="CB37" s="1002"/>
      <c r="CC37" s="1002"/>
      <c r="CD37" s="1002"/>
      <c r="CE37" s="1002"/>
      <c r="CF37" s="1002"/>
      <c r="CG37" s="1023"/>
      <c r="CH37" s="998"/>
      <c r="CI37" s="999"/>
      <c r="CJ37" s="999"/>
      <c r="CK37" s="999"/>
      <c r="CL37" s="1000"/>
      <c r="CM37" s="998"/>
      <c r="CN37" s="999"/>
      <c r="CO37" s="999"/>
      <c r="CP37" s="999"/>
      <c r="CQ37" s="1000"/>
      <c r="CR37" s="998"/>
      <c r="CS37" s="999"/>
      <c r="CT37" s="999"/>
      <c r="CU37" s="999"/>
      <c r="CV37" s="1000"/>
      <c r="CW37" s="998"/>
      <c r="CX37" s="999"/>
      <c r="CY37" s="999"/>
      <c r="CZ37" s="999"/>
      <c r="DA37" s="1000"/>
      <c r="DB37" s="998"/>
      <c r="DC37" s="999"/>
      <c r="DD37" s="999"/>
      <c r="DE37" s="999"/>
      <c r="DF37" s="1000"/>
      <c r="DG37" s="998"/>
      <c r="DH37" s="999"/>
      <c r="DI37" s="999"/>
      <c r="DJ37" s="999"/>
      <c r="DK37" s="1000"/>
      <c r="DL37" s="998"/>
      <c r="DM37" s="999"/>
      <c r="DN37" s="999"/>
      <c r="DO37" s="999"/>
      <c r="DP37" s="1000"/>
      <c r="DQ37" s="998"/>
      <c r="DR37" s="999"/>
      <c r="DS37" s="999"/>
      <c r="DT37" s="999"/>
      <c r="DU37" s="1000"/>
      <c r="DV37" s="1001"/>
      <c r="DW37" s="1002"/>
      <c r="DX37" s="1002"/>
      <c r="DY37" s="1002"/>
      <c r="DZ37" s="1003"/>
      <c r="EA37" s="221"/>
    </row>
    <row r="38" spans="1:131" ht="26.25" customHeight="1" x14ac:dyDescent="0.2">
      <c r="A38" s="233">
        <v>11</v>
      </c>
      <c r="B38" s="1039"/>
      <c r="C38" s="1040"/>
      <c r="D38" s="1040"/>
      <c r="E38" s="1040"/>
      <c r="F38" s="1040"/>
      <c r="G38" s="1040"/>
      <c r="H38" s="1040"/>
      <c r="I38" s="1040"/>
      <c r="J38" s="1040"/>
      <c r="K38" s="1040"/>
      <c r="L38" s="1040"/>
      <c r="M38" s="1040"/>
      <c r="N38" s="1040"/>
      <c r="O38" s="1040"/>
      <c r="P38" s="1041"/>
      <c r="Q38" s="1047"/>
      <c r="R38" s="1048"/>
      <c r="S38" s="1048"/>
      <c r="T38" s="1048"/>
      <c r="U38" s="1048"/>
      <c r="V38" s="1048"/>
      <c r="W38" s="1048"/>
      <c r="X38" s="1048"/>
      <c r="Y38" s="1048"/>
      <c r="Z38" s="1048"/>
      <c r="AA38" s="1048"/>
      <c r="AB38" s="1048"/>
      <c r="AC38" s="1048"/>
      <c r="AD38" s="1048"/>
      <c r="AE38" s="1049"/>
      <c r="AF38" s="1044"/>
      <c r="AG38" s="1045"/>
      <c r="AH38" s="1045"/>
      <c r="AI38" s="1045"/>
      <c r="AJ38" s="1046"/>
      <c r="AK38" s="989"/>
      <c r="AL38" s="980"/>
      <c r="AM38" s="980"/>
      <c r="AN38" s="980"/>
      <c r="AO38" s="980"/>
      <c r="AP38" s="980"/>
      <c r="AQ38" s="980"/>
      <c r="AR38" s="980"/>
      <c r="AS38" s="980"/>
      <c r="AT38" s="980"/>
      <c r="AU38" s="980"/>
      <c r="AV38" s="980"/>
      <c r="AW38" s="980"/>
      <c r="AX38" s="980"/>
      <c r="AY38" s="980"/>
      <c r="AZ38" s="1050"/>
      <c r="BA38" s="1050"/>
      <c r="BB38" s="1050"/>
      <c r="BC38" s="1050"/>
      <c r="BD38" s="1050"/>
      <c r="BE38" s="981"/>
      <c r="BF38" s="981"/>
      <c r="BG38" s="981"/>
      <c r="BH38" s="981"/>
      <c r="BI38" s="982"/>
      <c r="BJ38" s="223"/>
      <c r="BK38" s="223"/>
      <c r="BL38" s="223"/>
      <c r="BM38" s="223"/>
      <c r="BN38" s="223"/>
      <c r="BO38" s="232"/>
      <c r="BP38" s="232"/>
      <c r="BQ38" s="229">
        <v>32</v>
      </c>
      <c r="BR38" s="230"/>
      <c r="BS38" s="1001"/>
      <c r="BT38" s="1002"/>
      <c r="BU38" s="1002"/>
      <c r="BV38" s="1002"/>
      <c r="BW38" s="1002"/>
      <c r="BX38" s="1002"/>
      <c r="BY38" s="1002"/>
      <c r="BZ38" s="1002"/>
      <c r="CA38" s="1002"/>
      <c r="CB38" s="1002"/>
      <c r="CC38" s="1002"/>
      <c r="CD38" s="1002"/>
      <c r="CE38" s="1002"/>
      <c r="CF38" s="1002"/>
      <c r="CG38" s="1023"/>
      <c r="CH38" s="998"/>
      <c r="CI38" s="999"/>
      <c r="CJ38" s="999"/>
      <c r="CK38" s="999"/>
      <c r="CL38" s="1000"/>
      <c r="CM38" s="998"/>
      <c r="CN38" s="999"/>
      <c r="CO38" s="999"/>
      <c r="CP38" s="999"/>
      <c r="CQ38" s="1000"/>
      <c r="CR38" s="998"/>
      <c r="CS38" s="999"/>
      <c r="CT38" s="999"/>
      <c r="CU38" s="999"/>
      <c r="CV38" s="1000"/>
      <c r="CW38" s="998"/>
      <c r="CX38" s="999"/>
      <c r="CY38" s="999"/>
      <c r="CZ38" s="999"/>
      <c r="DA38" s="1000"/>
      <c r="DB38" s="998"/>
      <c r="DC38" s="999"/>
      <c r="DD38" s="999"/>
      <c r="DE38" s="999"/>
      <c r="DF38" s="1000"/>
      <c r="DG38" s="998"/>
      <c r="DH38" s="999"/>
      <c r="DI38" s="999"/>
      <c r="DJ38" s="999"/>
      <c r="DK38" s="1000"/>
      <c r="DL38" s="998"/>
      <c r="DM38" s="999"/>
      <c r="DN38" s="999"/>
      <c r="DO38" s="999"/>
      <c r="DP38" s="1000"/>
      <c r="DQ38" s="998"/>
      <c r="DR38" s="999"/>
      <c r="DS38" s="999"/>
      <c r="DT38" s="999"/>
      <c r="DU38" s="1000"/>
      <c r="DV38" s="1001"/>
      <c r="DW38" s="1002"/>
      <c r="DX38" s="1002"/>
      <c r="DY38" s="1002"/>
      <c r="DZ38" s="1003"/>
      <c r="EA38" s="221"/>
    </row>
    <row r="39" spans="1:131" ht="26.25" customHeight="1" x14ac:dyDescent="0.2">
      <c r="A39" s="233">
        <v>12</v>
      </c>
      <c r="B39" s="1039"/>
      <c r="C39" s="1040"/>
      <c r="D39" s="1040"/>
      <c r="E39" s="1040"/>
      <c r="F39" s="1040"/>
      <c r="G39" s="1040"/>
      <c r="H39" s="1040"/>
      <c r="I39" s="1040"/>
      <c r="J39" s="1040"/>
      <c r="K39" s="1040"/>
      <c r="L39" s="1040"/>
      <c r="M39" s="1040"/>
      <c r="N39" s="1040"/>
      <c r="O39" s="1040"/>
      <c r="P39" s="1041"/>
      <c r="Q39" s="1047"/>
      <c r="R39" s="1048"/>
      <c r="S39" s="1048"/>
      <c r="T39" s="1048"/>
      <c r="U39" s="1048"/>
      <c r="V39" s="1048"/>
      <c r="W39" s="1048"/>
      <c r="X39" s="1048"/>
      <c r="Y39" s="1048"/>
      <c r="Z39" s="1048"/>
      <c r="AA39" s="1048"/>
      <c r="AB39" s="1048"/>
      <c r="AC39" s="1048"/>
      <c r="AD39" s="1048"/>
      <c r="AE39" s="1049"/>
      <c r="AF39" s="1044"/>
      <c r="AG39" s="1045"/>
      <c r="AH39" s="1045"/>
      <c r="AI39" s="1045"/>
      <c r="AJ39" s="1046"/>
      <c r="AK39" s="989"/>
      <c r="AL39" s="980"/>
      <c r="AM39" s="980"/>
      <c r="AN39" s="980"/>
      <c r="AO39" s="980"/>
      <c r="AP39" s="980"/>
      <c r="AQ39" s="980"/>
      <c r="AR39" s="980"/>
      <c r="AS39" s="980"/>
      <c r="AT39" s="980"/>
      <c r="AU39" s="980"/>
      <c r="AV39" s="980"/>
      <c r="AW39" s="980"/>
      <c r="AX39" s="980"/>
      <c r="AY39" s="980"/>
      <c r="AZ39" s="1050"/>
      <c r="BA39" s="1050"/>
      <c r="BB39" s="1050"/>
      <c r="BC39" s="1050"/>
      <c r="BD39" s="1050"/>
      <c r="BE39" s="981"/>
      <c r="BF39" s="981"/>
      <c r="BG39" s="981"/>
      <c r="BH39" s="981"/>
      <c r="BI39" s="982"/>
      <c r="BJ39" s="223"/>
      <c r="BK39" s="223"/>
      <c r="BL39" s="223"/>
      <c r="BM39" s="223"/>
      <c r="BN39" s="223"/>
      <c r="BO39" s="232"/>
      <c r="BP39" s="232"/>
      <c r="BQ39" s="229">
        <v>33</v>
      </c>
      <c r="BR39" s="230"/>
      <c r="BS39" s="1001"/>
      <c r="BT39" s="1002"/>
      <c r="BU39" s="1002"/>
      <c r="BV39" s="1002"/>
      <c r="BW39" s="1002"/>
      <c r="BX39" s="1002"/>
      <c r="BY39" s="1002"/>
      <c r="BZ39" s="1002"/>
      <c r="CA39" s="1002"/>
      <c r="CB39" s="1002"/>
      <c r="CC39" s="1002"/>
      <c r="CD39" s="1002"/>
      <c r="CE39" s="1002"/>
      <c r="CF39" s="1002"/>
      <c r="CG39" s="1023"/>
      <c r="CH39" s="998"/>
      <c r="CI39" s="999"/>
      <c r="CJ39" s="999"/>
      <c r="CK39" s="999"/>
      <c r="CL39" s="1000"/>
      <c r="CM39" s="998"/>
      <c r="CN39" s="999"/>
      <c r="CO39" s="999"/>
      <c r="CP39" s="999"/>
      <c r="CQ39" s="1000"/>
      <c r="CR39" s="998"/>
      <c r="CS39" s="999"/>
      <c r="CT39" s="999"/>
      <c r="CU39" s="999"/>
      <c r="CV39" s="1000"/>
      <c r="CW39" s="998"/>
      <c r="CX39" s="999"/>
      <c r="CY39" s="999"/>
      <c r="CZ39" s="999"/>
      <c r="DA39" s="1000"/>
      <c r="DB39" s="998"/>
      <c r="DC39" s="999"/>
      <c r="DD39" s="999"/>
      <c r="DE39" s="999"/>
      <c r="DF39" s="1000"/>
      <c r="DG39" s="998"/>
      <c r="DH39" s="999"/>
      <c r="DI39" s="999"/>
      <c r="DJ39" s="999"/>
      <c r="DK39" s="1000"/>
      <c r="DL39" s="998"/>
      <c r="DM39" s="999"/>
      <c r="DN39" s="999"/>
      <c r="DO39" s="999"/>
      <c r="DP39" s="1000"/>
      <c r="DQ39" s="998"/>
      <c r="DR39" s="999"/>
      <c r="DS39" s="999"/>
      <c r="DT39" s="999"/>
      <c r="DU39" s="1000"/>
      <c r="DV39" s="1001"/>
      <c r="DW39" s="1002"/>
      <c r="DX39" s="1002"/>
      <c r="DY39" s="1002"/>
      <c r="DZ39" s="1003"/>
      <c r="EA39" s="221"/>
    </row>
    <row r="40" spans="1:131" ht="26.25" customHeight="1" x14ac:dyDescent="0.2">
      <c r="A40" s="229">
        <v>13</v>
      </c>
      <c r="B40" s="1039"/>
      <c r="C40" s="1040"/>
      <c r="D40" s="1040"/>
      <c r="E40" s="1040"/>
      <c r="F40" s="1040"/>
      <c r="G40" s="1040"/>
      <c r="H40" s="1040"/>
      <c r="I40" s="1040"/>
      <c r="J40" s="1040"/>
      <c r="K40" s="1040"/>
      <c r="L40" s="1040"/>
      <c r="M40" s="1040"/>
      <c r="N40" s="1040"/>
      <c r="O40" s="1040"/>
      <c r="P40" s="1041"/>
      <c r="Q40" s="1047"/>
      <c r="R40" s="1048"/>
      <c r="S40" s="1048"/>
      <c r="T40" s="1048"/>
      <c r="U40" s="1048"/>
      <c r="V40" s="1048"/>
      <c r="W40" s="1048"/>
      <c r="X40" s="1048"/>
      <c r="Y40" s="1048"/>
      <c r="Z40" s="1048"/>
      <c r="AA40" s="1048"/>
      <c r="AB40" s="1048"/>
      <c r="AC40" s="1048"/>
      <c r="AD40" s="1048"/>
      <c r="AE40" s="1049"/>
      <c r="AF40" s="1044"/>
      <c r="AG40" s="1045"/>
      <c r="AH40" s="1045"/>
      <c r="AI40" s="1045"/>
      <c r="AJ40" s="1046"/>
      <c r="AK40" s="989"/>
      <c r="AL40" s="980"/>
      <c r="AM40" s="980"/>
      <c r="AN40" s="980"/>
      <c r="AO40" s="980"/>
      <c r="AP40" s="980"/>
      <c r="AQ40" s="980"/>
      <c r="AR40" s="980"/>
      <c r="AS40" s="980"/>
      <c r="AT40" s="980"/>
      <c r="AU40" s="980"/>
      <c r="AV40" s="980"/>
      <c r="AW40" s="980"/>
      <c r="AX40" s="980"/>
      <c r="AY40" s="980"/>
      <c r="AZ40" s="1050"/>
      <c r="BA40" s="1050"/>
      <c r="BB40" s="1050"/>
      <c r="BC40" s="1050"/>
      <c r="BD40" s="1050"/>
      <c r="BE40" s="981"/>
      <c r="BF40" s="981"/>
      <c r="BG40" s="981"/>
      <c r="BH40" s="981"/>
      <c r="BI40" s="982"/>
      <c r="BJ40" s="223"/>
      <c r="BK40" s="223"/>
      <c r="BL40" s="223"/>
      <c r="BM40" s="223"/>
      <c r="BN40" s="223"/>
      <c r="BO40" s="232"/>
      <c r="BP40" s="232"/>
      <c r="BQ40" s="229">
        <v>34</v>
      </c>
      <c r="BR40" s="230"/>
      <c r="BS40" s="1001"/>
      <c r="BT40" s="1002"/>
      <c r="BU40" s="1002"/>
      <c r="BV40" s="1002"/>
      <c r="BW40" s="1002"/>
      <c r="BX40" s="1002"/>
      <c r="BY40" s="1002"/>
      <c r="BZ40" s="1002"/>
      <c r="CA40" s="1002"/>
      <c r="CB40" s="1002"/>
      <c r="CC40" s="1002"/>
      <c r="CD40" s="1002"/>
      <c r="CE40" s="1002"/>
      <c r="CF40" s="1002"/>
      <c r="CG40" s="1023"/>
      <c r="CH40" s="998"/>
      <c r="CI40" s="999"/>
      <c r="CJ40" s="999"/>
      <c r="CK40" s="999"/>
      <c r="CL40" s="1000"/>
      <c r="CM40" s="998"/>
      <c r="CN40" s="999"/>
      <c r="CO40" s="999"/>
      <c r="CP40" s="999"/>
      <c r="CQ40" s="1000"/>
      <c r="CR40" s="998"/>
      <c r="CS40" s="999"/>
      <c r="CT40" s="999"/>
      <c r="CU40" s="999"/>
      <c r="CV40" s="1000"/>
      <c r="CW40" s="998"/>
      <c r="CX40" s="999"/>
      <c r="CY40" s="999"/>
      <c r="CZ40" s="999"/>
      <c r="DA40" s="1000"/>
      <c r="DB40" s="998"/>
      <c r="DC40" s="999"/>
      <c r="DD40" s="999"/>
      <c r="DE40" s="999"/>
      <c r="DF40" s="1000"/>
      <c r="DG40" s="998"/>
      <c r="DH40" s="999"/>
      <c r="DI40" s="999"/>
      <c r="DJ40" s="999"/>
      <c r="DK40" s="1000"/>
      <c r="DL40" s="998"/>
      <c r="DM40" s="999"/>
      <c r="DN40" s="999"/>
      <c r="DO40" s="999"/>
      <c r="DP40" s="1000"/>
      <c r="DQ40" s="998"/>
      <c r="DR40" s="999"/>
      <c r="DS40" s="999"/>
      <c r="DT40" s="999"/>
      <c r="DU40" s="1000"/>
      <c r="DV40" s="1001"/>
      <c r="DW40" s="1002"/>
      <c r="DX40" s="1002"/>
      <c r="DY40" s="1002"/>
      <c r="DZ40" s="1003"/>
      <c r="EA40" s="221"/>
    </row>
    <row r="41" spans="1:131" ht="26.25" customHeight="1" x14ac:dyDescent="0.2">
      <c r="A41" s="229">
        <v>14</v>
      </c>
      <c r="B41" s="1039"/>
      <c r="C41" s="1040"/>
      <c r="D41" s="1040"/>
      <c r="E41" s="1040"/>
      <c r="F41" s="1040"/>
      <c r="G41" s="1040"/>
      <c r="H41" s="1040"/>
      <c r="I41" s="1040"/>
      <c r="J41" s="1040"/>
      <c r="K41" s="1040"/>
      <c r="L41" s="1040"/>
      <c r="M41" s="1040"/>
      <c r="N41" s="1040"/>
      <c r="O41" s="1040"/>
      <c r="P41" s="1041"/>
      <c r="Q41" s="1047"/>
      <c r="R41" s="1048"/>
      <c r="S41" s="1048"/>
      <c r="T41" s="1048"/>
      <c r="U41" s="1048"/>
      <c r="V41" s="1048"/>
      <c r="W41" s="1048"/>
      <c r="X41" s="1048"/>
      <c r="Y41" s="1048"/>
      <c r="Z41" s="1048"/>
      <c r="AA41" s="1048"/>
      <c r="AB41" s="1048"/>
      <c r="AC41" s="1048"/>
      <c r="AD41" s="1048"/>
      <c r="AE41" s="1049"/>
      <c r="AF41" s="1044"/>
      <c r="AG41" s="1045"/>
      <c r="AH41" s="1045"/>
      <c r="AI41" s="1045"/>
      <c r="AJ41" s="1046"/>
      <c r="AK41" s="989"/>
      <c r="AL41" s="980"/>
      <c r="AM41" s="980"/>
      <c r="AN41" s="980"/>
      <c r="AO41" s="980"/>
      <c r="AP41" s="980"/>
      <c r="AQ41" s="980"/>
      <c r="AR41" s="980"/>
      <c r="AS41" s="980"/>
      <c r="AT41" s="980"/>
      <c r="AU41" s="980"/>
      <c r="AV41" s="980"/>
      <c r="AW41" s="980"/>
      <c r="AX41" s="980"/>
      <c r="AY41" s="980"/>
      <c r="AZ41" s="1050"/>
      <c r="BA41" s="1050"/>
      <c r="BB41" s="1050"/>
      <c r="BC41" s="1050"/>
      <c r="BD41" s="1050"/>
      <c r="BE41" s="981"/>
      <c r="BF41" s="981"/>
      <c r="BG41" s="981"/>
      <c r="BH41" s="981"/>
      <c r="BI41" s="982"/>
      <c r="BJ41" s="223"/>
      <c r="BK41" s="223"/>
      <c r="BL41" s="223"/>
      <c r="BM41" s="223"/>
      <c r="BN41" s="223"/>
      <c r="BO41" s="232"/>
      <c r="BP41" s="232"/>
      <c r="BQ41" s="229">
        <v>35</v>
      </c>
      <c r="BR41" s="230"/>
      <c r="BS41" s="1001"/>
      <c r="BT41" s="1002"/>
      <c r="BU41" s="1002"/>
      <c r="BV41" s="1002"/>
      <c r="BW41" s="1002"/>
      <c r="BX41" s="1002"/>
      <c r="BY41" s="1002"/>
      <c r="BZ41" s="1002"/>
      <c r="CA41" s="1002"/>
      <c r="CB41" s="1002"/>
      <c r="CC41" s="1002"/>
      <c r="CD41" s="1002"/>
      <c r="CE41" s="1002"/>
      <c r="CF41" s="1002"/>
      <c r="CG41" s="1023"/>
      <c r="CH41" s="998"/>
      <c r="CI41" s="999"/>
      <c r="CJ41" s="999"/>
      <c r="CK41" s="999"/>
      <c r="CL41" s="1000"/>
      <c r="CM41" s="998"/>
      <c r="CN41" s="999"/>
      <c r="CO41" s="999"/>
      <c r="CP41" s="999"/>
      <c r="CQ41" s="1000"/>
      <c r="CR41" s="998"/>
      <c r="CS41" s="999"/>
      <c r="CT41" s="999"/>
      <c r="CU41" s="999"/>
      <c r="CV41" s="1000"/>
      <c r="CW41" s="998"/>
      <c r="CX41" s="999"/>
      <c r="CY41" s="999"/>
      <c r="CZ41" s="999"/>
      <c r="DA41" s="1000"/>
      <c r="DB41" s="998"/>
      <c r="DC41" s="999"/>
      <c r="DD41" s="999"/>
      <c r="DE41" s="999"/>
      <c r="DF41" s="1000"/>
      <c r="DG41" s="998"/>
      <c r="DH41" s="999"/>
      <c r="DI41" s="999"/>
      <c r="DJ41" s="999"/>
      <c r="DK41" s="1000"/>
      <c r="DL41" s="998"/>
      <c r="DM41" s="999"/>
      <c r="DN41" s="999"/>
      <c r="DO41" s="999"/>
      <c r="DP41" s="1000"/>
      <c r="DQ41" s="998"/>
      <c r="DR41" s="999"/>
      <c r="DS41" s="999"/>
      <c r="DT41" s="999"/>
      <c r="DU41" s="1000"/>
      <c r="DV41" s="1001"/>
      <c r="DW41" s="1002"/>
      <c r="DX41" s="1002"/>
      <c r="DY41" s="1002"/>
      <c r="DZ41" s="1003"/>
      <c r="EA41" s="221"/>
    </row>
    <row r="42" spans="1:131" ht="26.25" customHeight="1" x14ac:dyDescent="0.2">
      <c r="A42" s="229">
        <v>15</v>
      </c>
      <c r="B42" s="1039"/>
      <c r="C42" s="1040"/>
      <c r="D42" s="1040"/>
      <c r="E42" s="1040"/>
      <c r="F42" s="1040"/>
      <c r="G42" s="1040"/>
      <c r="H42" s="1040"/>
      <c r="I42" s="1040"/>
      <c r="J42" s="1040"/>
      <c r="K42" s="1040"/>
      <c r="L42" s="1040"/>
      <c r="M42" s="1040"/>
      <c r="N42" s="1040"/>
      <c r="O42" s="1040"/>
      <c r="P42" s="1041"/>
      <c r="Q42" s="1047"/>
      <c r="R42" s="1048"/>
      <c r="S42" s="1048"/>
      <c r="T42" s="1048"/>
      <c r="U42" s="1048"/>
      <c r="V42" s="1048"/>
      <c r="W42" s="1048"/>
      <c r="X42" s="1048"/>
      <c r="Y42" s="1048"/>
      <c r="Z42" s="1048"/>
      <c r="AA42" s="1048"/>
      <c r="AB42" s="1048"/>
      <c r="AC42" s="1048"/>
      <c r="AD42" s="1048"/>
      <c r="AE42" s="1049"/>
      <c r="AF42" s="1044"/>
      <c r="AG42" s="1045"/>
      <c r="AH42" s="1045"/>
      <c r="AI42" s="1045"/>
      <c r="AJ42" s="1046"/>
      <c r="AK42" s="989"/>
      <c r="AL42" s="980"/>
      <c r="AM42" s="980"/>
      <c r="AN42" s="980"/>
      <c r="AO42" s="980"/>
      <c r="AP42" s="980"/>
      <c r="AQ42" s="980"/>
      <c r="AR42" s="980"/>
      <c r="AS42" s="980"/>
      <c r="AT42" s="980"/>
      <c r="AU42" s="980"/>
      <c r="AV42" s="980"/>
      <c r="AW42" s="980"/>
      <c r="AX42" s="980"/>
      <c r="AY42" s="980"/>
      <c r="AZ42" s="1050"/>
      <c r="BA42" s="1050"/>
      <c r="BB42" s="1050"/>
      <c r="BC42" s="1050"/>
      <c r="BD42" s="1050"/>
      <c r="BE42" s="981"/>
      <c r="BF42" s="981"/>
      <c r="BG42" s="981"/>
      <c r="BH42" s="981"/>
      <c r="BI42" s="982"/>
      <c r="BJ42" s="223"/>
      <c r="BK42" s="223"/>
      <c r="BL42" s="223"/>
      <c r="BM42" s="223"/>
      <c r="BN42" s="223"/>
      <c r="BO42" s="232"/>
      <c r="BP42" s="232"/>
      <c r="BQ42" s="229">
        <v>36</v>
      </c>
      <c r="BR42" s="230"/>
      <c r="BS42" s="1001"/>
      <c r="BT42" s="1002"/>
      <c r="BU42" s="1002"/>
      <c r="BV42" s="1002"/>
      <c r="BW42" s="1002"/>
      <c r="BX42" s="1002"/>
      <c r="BY42" s="1002"/>
      <c r="BZ42" s="1002"/>
      <c r="CA42" s="1002"/>
      <c r="CB42" s="1002"/>
      <c r="CC42" s="1002"/>
      <c r="CD42" s="1002"/>
      <c r="CE42" s="1002"/>
      <c r="CF42" s="1002"/>
      <c r="CG42" s="1023"/>
      <c r="CH42" s="998"/>
      <c r="CI42" s="999"/>
      <c r="CJ42" s="999"/>
      <c r="CK42" s="999"/>
      <c r="CL42" s="1000"/>
      <c r="CM42" s="998"/>
      <c r="CN42" s="999"/>
      <c r="CO42" s="999"/>
      <c r="CP42" s="999"/>
      <c r="CQ42" s="1000"/>
      <c r="CR42" s="998"/>
      <c r="CS42" s="999"/>
      <c r="CT42" s="999"/>
      <c r="CU42" s="999"/>
      <c r="CV42" s="1000"/>
      <c r="CW42" s="998"/>
      <c r="CX42" s="999"/>
      <c r="CY42" s="999"/>
      <c r="CZ42" s="999"/>
      <c r="DA42" s="1000"/>
      <c r="DB42" s="998"/>
      <c r="DC42" s="999"/>
      <c r="DD42" s="999"/>
      <c r="DE42" s="999"/>
      <c r="DF42" s="1000"/>
      <c r="DG42" s="998"/>
      <c r="DH42" s="999"/>
      <c r="DI42" s="999"/>
      <c r="DJ42" s="999"/>
      <c r="DK42" s="1000"/>
      <c r="DL42" s="998"/>
      <c r="DM42" s="999"/>
      <c r="DN42" s="999"/>
      <c r="DO42" s="999"/>
      <c r="DP42" s="1000"/>
      <c r="DQ42" s="998"/>
      <c r="DR42" s="999"/>
      <c r="DS42" s="999"/>
      <c r="DT42" s="999"/>
      <c r="DU42" s="1000"/>
      <c r="DV42" s="1001"/>
      <c r="DW42" s="1002"/>
      <c r="DX42" s="1002"/>
      <c r="DY42" s="1002"/>
      <c r="DZ42" s="1003"/>
      <c r="EA42" s="221"/>
    </row>
    <row r="43" spans="1:131" ht="26.25" customHeight="1" x14ac:dyDescent="0.2">
      <c r="A43" s="229">
        <v>16</v>
      </c>
      <c r="B43" s="1039"/>
      <c r="C43" s="1040"/>
      <c r="D43" s="1040"/>
      <c r="E43" s="1040"/>
      <c r="F43" s="1040"/>
      <c r="G43" s="1040"/>
      <c r="H43" s="1040"/>
      <c r="I43" s="1040"/>
      <c r="J43" s="1040"/>
      <c r="K43" s="1040"/>
      <c r="L43" s="1040"/>
      <c r="M43" s="1040"/>
      <c r="N43" s="1040"/>
      <c r="O43" s="1040"/>
      <c r="P43" s="1041"/>
      <c r="Q43" s="1047"/>
      <c r="R43" s="1048"/>
      <c r="S43" s="1048"/>
      <c r="T43" s="1048"/>
      <c r="U43" s="1048"/>
      <c r="V43" s="1048"/>
      <c r="W43" s="1048"/>
      <c r="X43" s="1048"/>
      <c r="Y43" s="1048"/>
      <c r="Z43" s="1048"/>
      <c r="AA43" s="1048"/>
      <c r="AB43" s="1048"/>
      <c r="AC43" s="1048"/>
      <c r="AD43" s="1048"/>
      <c r="AE43" s="1049"/>
      <c r="AF43" s="1044"/>
      <c r="AG43" s="1045"/>
      <c r="AH43" s="1045"/>
      <c r="AI43" s="1045"/>
      <c r="AJ43" s="1046"/>
      <c r="AK43" s="989"/>
      <c r="AL43" s="980"/>
      <c r="AM43" s="980"/>
      <c r="AN43" s="980"/>
      <c r="AO43" s="980"/>
      <c r="AP43" s="980"/>
      <c r="AQ43" s="980"/>
      <c r="AR43" s="980"/>
      <c r="AS43" s="980"/>
      <c r="AT43" s="980"/>
      <c r="AU43" s="980"/>
      <c r="AV43" s="980"/>
      <c r="AW43" s="980"/>
      <c r="AX43" s="980"/>
      <c r="AY43" s="980"/>
      <c r="AZ43" s="1050"/>
      <c r="BA43" s="1050"/>
      <c r="BB43" s="1050"/>
      <c r="BC43" s="1050"/>
      <c r="BD43" s="1050"/>
      <c r="BE43" s="981"/>
      <c r="BF43" s="981"/>
      <c r="BG43" s="981"/>
      <c r="BH43" s="981"/>
      <c r="BI43" s="982"/>
      <c r="BJ43" s="223"/>
      <c r="BK43" s="223"/>
      <c r="BL43" s="223"/>
      <c r="BM43" s="223"/>
      <c r="BN43" s="223"/>
      <c r="BO43" s="232"/>
      <c r="BP43" s="232"/>
      <c r="BQ43" s="229">
        <v>37</v>
      </c>
      <c r="BR43" s="230"/>
      <c r="BS43" s="1001"/>
      <c r="BT43" s="1002"/>
      <c r="BU43" s="1002"/>
      <c r="BV43" s="1002"/>
      <c r="BW43" s="1002"/>
      <c r="BX43" s="1002"/>
      <c r="BY43" s="1002"/>
      <c r="BZ43" s="1002"/>
      <c r="CA43" s="1002"/>
      <c r="CB43" s="1002"/>
      <c r="CC43" s="1002"/>
      <c r="CD43" s="1002"/>
      <c r="CE43" s="1002"/>
      <c r="CF43" s="1002"/>
      <c r="CG43" s="1023"/>
      <c r="CH43" s="998"/>
      <c r="CI43" s="999"/>
      <c r="CJ43" s="999"/>
      <c r="CK43" s="999"/>
      <c r="CL43" s="1000"/>
      <c r="CM43" s="998"/>
      <c r="CN43" s="999"/>
      <c r="CO43" s="999"/>
      <c r="CP43" s="999"/>
      <c r="CQ43" s="1000"/>
      <c r="CR43" s="998"/>
      <c r="CS43" s="999"/>
      <c r="CT43" s="999"/>
      <c r="CU43" s="999"/>
      <c r="CV43" s="1000"/>
      <c r="CW43" s="998"/>
      <c r="CX43" s="999"/>
      <c r="CY43" s="999"/>
      <c r="CZ43" s="999"/>
      <c r="DA43" s="1000"/>
      <c r="DB43" s="998"/>
      <c r="DC43" s="999"/>
      <c r="DD43" s="999"/>
      <c r="DE43" s="999"/>
      <c r="DF43" s="1000"/>
      <c r="DG43" s="998"/>
      <c r="DH43" s="999"/>
      <c r="DI43" s="999"/>
      <c r="DJ43" s="999"/>
      <c r="DK43" s="1000"/>
      <c r="DL43" s="998"/>
      <c r="DM43" s="999"/>
      <c r="DN43" s="999"/>
      <c r="DO43" s="999"/>
      <c r="DP43" s="1000"/>
      <c r="DQ43" s="998"/>
      <c r="DR43" s="999"/>
      <c r="DS43" s="999"/>
      <c r="DT43" s="999"/>
      <c r="DU43" s="1000"/>
      <c r="DV43" s="1001"/>
      <c r="DW43" s="1002"/>
      <c r="DX43" s="1002"/>
      <c r="DY43" s="1002"/>
      <c r="DZ43" s="1003"/>
      <c r="EA43" s="221"/>
    </row>
    <row r="44" spans="1:131" ht="26.25" customHeight="1" x14ac:dyDescent="0.2">
      <c r="A44" s="229">
        <v>17</v>
      </c>
      <c r="B44" s="1039"/>
      <c r="C44" s="1040"/>
      <c r="D44" s="1040"/>
      <c r="E44" s="1040"/>
      <c r="F44" s="1040"/>
      <c r="G44" s="1040"/>
      <c r="H44" s="1040"/>
      <c r="I44" s="1040"/>
      <c r="J44" s="1040"/>
      <c r="K44" s="1040"/>
      <c r="L44" s="1040"/>
      <c r="M44" s="1040"/>
      <c r="N44" s="1040"/>
      <c r="O44" s="1040"/>
      <c r="P44" s="1041"/>
      <c r="Q44" s="1047"/>
      <c r="R44" s="1048"/>
      <c r="S44" s="1048"/>
      <c r="T44" s="1048"/>
      <c r="U44" s="1048"/>
      <c r="V44" s="1048"/>
      <c r="W44" s="1048"/>
      <c r="X44" s="1048"/>
      <c r="Y44" s="1048"/>
      <c r="Z44" s="1048"/>
      <c r="AA44" s="1048"/>
      <c r="AB44" s="1048"/>
      <c r="AC44" s="1048"/>
      <c r="AD44" s="1048"/>
      <c r="AE44" s="1049"/>
      <c r="AF44" s="1044"/>
      <c r="AG44" s="1045"/>
      <c r="AH44" s="1045"/>
      <c r="AI44" s="1045"/>
      <c r="AJ44" s="1046"/>
      <c r="AK44" s="989"/>
      <c r="AL44" s="980"/>
      <c r="AM44" s="980"/>
      <c r="AN44" s="980"/>
      <c r="AO44" s="980"/>
      <c r="AP44" s="980"/>
      <c r="AQ44" s="980"/>
      <c r="AR44" s="980"/>
      <c r="AS44" s="980"/>
      <c r="AT44" s="980"/>
      <c r="AU44" s="980"/>
      <c r="AV44" s="980"/>
      <c r="AW44" s="980"/>
      <c r="AX44" s="980"/>
      <c r="AY44" s="980"/>
      <c r="AZ44" s="1050"/>
      <c r="BA44" s="1050"/>
      <c r="BB44" s="1050"/>
      <c r="BC44" s="1050"/>
      <c r="BD44" s="1050"/>
      <c r="BE44" s="981"/>
      <c r="BF44" s="981"/>
      <c r="BG44" s="981"/>
      <c r="BH44" s="981"/>
      <c r="BI44" s="982"/>
      <c r="BJ44" s="223"/>
      <c r="BK44" s="223"/>
      <c r="BL44" s="223"/>
      <c r="BM44" s="223"/>
      <c r="BN44" s="223"/>
      <c r="BO44" s="232"/>
      <c r="BP44" s="232"/>
      <c r="BQ44" s="229">
        <v>38</v>
      </c>
      <c r="BR44" s="230"/>
      <c r="BS44" s="1001"/>
      <c r="BT44" s="1002"/>
      <c r="BU44" s="1002"/>
      <c r="BV44" s="1002"/>
      <c r="BW44" s="1002"/>
      <c r="BX44" s="1002"/>
      <c r="BY44" s="1002"/>
      <c r="BZ44" s="1002"/>
      <c r="CA44" s="1002"/>
      <c r="CB44" s="1002"/>
      <c r="CC44" s="1002"/>
      <c r="CD44" s="1002"/>
      <c r="CE44" s="1002"/>
      <c r="CF44" s="1002"/>
      <c r="CG44" s="1023"/>
      <c r="CH44" s="998"/>
      <c r="CI44" s="999"/>
      <c r="CJ44" s="999"/>
      <c r="CK44" s="999"/>
      <c r="CL44" s="1000"/>
      <c r="CM44" s="998"/>
      <c r="CN44" s="999"/>
      <c r="CO44" s="999"/>
      <c r="CP44" s="999"/>
      <c r="CQ44" s="1000"/>
      <c r="CR44" s="998"/>
      <c r="CS44" s="999"/>
      <c r="CT44" s="999"/>
      <c r="CU44" s="999"/>
      <c r="CV44" s="1000"/>
      <c r="CW44" s="998"/>
      <c r="CX44" s="999"/>
      <c r="CY44" s="999"/>
      <c r="CZ44" s="999"/>
      <c r="DA44" s="1000"/>
      <c r="DB44" s="998"/>
      <c r="DC44" s="999"/>
      <c r="DD44" s="999"/>
      <c r="DE44" s="999"/>
      <c r="DF44" s="1000"/>
      <c r="DG44" s="998"/>
      <c r="DH44" s="999"/>
      <c r="DI44" s="999"/>
      <c r="DJ44" s="999"/>
      <c r="DK44" s="1000"/>
      <c r="DL44" s="998"/>
      <c r="DM44" s="999"/>
      <c r="DN44" s="999"/>
      <c r="DO44" s="999"/>
      <c r="DP44" s="1000"/>
      <c r="DQ44" s="998"/>
      <c r="DR44" s="999"/>
      <c r="DS44" s="999"/>
      <c r="DT44" s="999"/>
      <c r="DU44" s="1000"/>
      <c r="DV44" s="1001"/>
      <c r="DW44" s="1002"/>
      <c r="DX44" s="1002"/>
      <c r="DY44" s="1002"/>
      <c r="DZ44" s="1003"/>
      <c r="EA44" s="221"/>
    </row>
    <row r="45" spans="1:131" ht="26.25" customHeight="1" x14ac:dyDescent="0.2">
      <c r="A45" s="229">
        <v>18</v>
      </c>
      <c r="B45" s="1039"/>
      <c r="C45" s="1040"/>
      <c r="D45" s="1040"/>
      <c r="E45" s="1040"/>
      <c r="F45" s="1040"/>
      <c r="G45" s="1040"/>
      <c r="H45" s="1040"/>
      <c r="I45" s="1040"/>
      <c r="J45" s="1040"/>
      <c r="K45" s="1040"/>
      <c r="L45" s="1040"/>
      <c r="M45" s="1040"/>
      <c r="N45" s="1040"/>
      <c r="O45" s="1040"/>
      <c r="P45" s="1041"/>
      <c r="Q45" s="1047"/>
      <c r="R45" s="1048"/>
      <c r="S45" s="1048"/>
      <c r="T45" s="1048"/>
      <c r="U45" s="1048"/>
      <c r="V45" s="1048"/>
      <c r="W45" s="1048"/>
      <c r="X45" s="1048"/>
      <c r="Y45" s="1048"/>
      <c r="Z45" s="1048"/>
      <c r="AA45" s="1048"/>
      <c r="AB45" s="1048"/>
      <c r="AC45" s="1048"/>
      <c r="AD45" s="1048"/>
      <c r="AE45" s="1049"/>
      <c r="AF45" s="1044"/>
      <c r="AG45" s="1045"/>
      <c r="AH45" s="1045"/>
      <c r="AI45" s="1045"/>
      <c r="AJ45" s="1046"/>
      <c r="AK45" s="989"/>
      <c r="AL45" s="980"/>
      <c r="AM45" s="980"/>
      <c r="AN45" s="980"/>
      <c r="AO45" s="980"/>
      <c r="AP45" s="980"/>
      <c r="AQ45" s="980"/>
      <c r="AR45" s="980"/>
      <c r="AS45" s="980"/>
      <c r="AT45" s="980"/>
      <c r="AU45" s="980"/>
      <c r="AV45" s="980"/>
      <c r="AW45" s="980"/>
      <c r="AX45" s="980"/>
      <c r="AY45" s="980"/>
      <c r="AZ45" s="1050"/>
      <c r="BA45" s="1050"/>
      <c r="BB45" s="1050"/>
      <c r="BC45" s="1050"/>
      <c r="BD45" s="1050"/>
      <c r="BE45" s="981"/>
      <c r="BF45" s="981"/>
      <c r="BG45" s="981"/>
      <c r="BH45" s="981"/>
      <c r="BI45" s="982"/>
      <c r="BJ45" s="223"/>
      <c r="BK45" s="223"/>
      <c r="BL45" s="223"/>
      <c r="BM45" s="223"/>
      <c r="BN45" s="223"/>
      <c r="BO45" s="232"/>
      <c r="BP45" s="232"/>
      <c r="BQ45" s="229">
        <v>39</v>
      </c>
      <c r="BR45" s="230"/>
      <c r="BS45" s="1001"/>
      <c r="BT45" s="1002"/>
      <c r="BU45" s="1002"/>
      <c r="BV45" s="1002"/>
      <c r="BW45" s="1002"/>
      <c r="BX45" s="1002"/>
      <c r="BY45" s="1002"/>
      <c r="BZ45" s="1002"/>
      <c r="CA45" s="1002"/>
      <c r="CB45" s="1002"/>
      <c r="CC45" s="1002"/>
      <c r="CD45" s="1002"/>
      <c r="CE45" s="1002"/>
      <c r="CF45" s="1002"/>
      <c r="CG45" s="1023"/>
      <c r="CH45" s="998"/>
      <c r="CI45" s="999"/>
      <c r="CJ45" s="999"/>
      <c r="CK45" s="999"/>
      <c r="CL45" s="1000"/>
      <c r="CM45" s="998"/>
      <c r="CN45" s="999"/>
      <c r="CO45" s="999"/>
      <c r="CP45" s="999"/>
      <c r="CQ45" s="1000"/>
      <c r="CR45" s="998"/>
      <c r="CS45" s="999"/>
      <c r="CT45" s="999"/>
      <c r="CU45" s="999"/>
      <c r="CV45" s="1000"/>
      <c r="CW45" s="998"/>
      <c r="CX45" s="999"/>
      <c r="CY45" s="999"/>
      <c r="CZ45" s="999"/>
      <c r="DA45" s="1000"/>
      <c r="DB45" s="998"/>
      <c r="DC45" s="999"/>
      <c r="DD45" s="999"/>
      <c r="DE45" s="999"/>
      <c r="DF45" s="1000"/>
      <c r="DG45" s="998"/>
      <c r="DH45" s="999"/>
      <c r="DI45" s="999"/>
      <c r="DJ45" s="999"/>
      <c r="DK45" s="1000"/>
      <c r="DL45" s="998"/>
      <c r="DM45" s="999"/>
      <c r="DN45" s="999"/>
      <c r="DO45" s="999"/>
      <c r="DP45" s="1000"/>
      <c r="DQ45" s="998"/>
      <c r="DR45" s="999"/>
      <c r="DS45" s="999"/>
      <c r="DT45" s="999"/>
      <c r="DU45" s="1000"/>
      <c r="DV45" s="1001"/>
      <c r="DW45" s="1002"/>
      <c r="DX45" s="1002"/>
      <c r="DY45" s="1002"/>
      <c r="DZ45" s="1003"/>
      <c r="EA45" s="221"/>
    </row>
    <row r="46" spans="1:131" ht="26.25" customHeight="1" x14ac:dyDescent="0.2">
      <c r="A46" s="229">
        <v>19</v>
      </c>
      <c r="B46" s="1039"/>
      <c r="C46" s="1040"/>
      <c r="D46" s="1040"/>
      <c r="E46" s="1040"/>
      <c r="F46" s="1040"/>
      <c r="G46" s="1040"/>
      <c r="H46" s="1040"/>
      <c r="I46" s="1040"/>
      <c r="J46" s="1040"/>
      <c r="K46" s="1040"/>
      <c r="L46" s="1040"/>
      <c r="M46" s="1040"/>
      <c r="N46" s="1040"/>
      <c r="O46" s="1040"/>
      <c r="P46" s="1041"/>
      <c r="Q46" s="1047"/>
      <c r="R46" s="1048"/>
      <c r="S46" s="1048"/>
      <c r="T46" s="1048"/>
      <c r="U46" s="1048"/>
      <c r="V46" s="1048"/>
      <c r="W46" s="1048"/>
      <c r="X46" s="1048"/>
      <c r="Y46" s="1048"/>
      <c r="Z46" s="1048"/>
      <c r="AA46" s="1048"/>
      <c r="AB46" s="1048"/>
      <c r="AC46" s="1048"/>
      <c r="AD46" s="1048"/>
      <c r="AE46" s="1049"/>
      <c r="AF46" s="1044"/>
      <c r="AG46" s="1045"/>
      <c r="AH46" s="1045"/>
      <c r="AI46" s="1045"/>
      <c r="AJ46" s="1046"/>
      <c r="AK46" s="989"/>
      <c r="AL46" s="980"/>
      <c r="AM46" s="980"/>
      <c r="AN46" s="980"/>
      <c r="AO46" s="980"/>
      <c r="AP46" s="980"/>
      <c r="AQ46" s="980"/>
      <c r="AR46" s="980"/>
      <c r="AS46" s="980"/>
      <c r="AT46" s="980"/>
      <c r="AU46" s="980"/>
      <c r="AV46" s="980"/>
      <c r="AW46" s="980"/>
      <c r="AX46" s="980"/>
      <c r="AY46" s="980"/>
      <c r="AZ46" s="1050"/>
      <c r="BA46" s="1050"/>
      <c r="BB46" s="1050"/>
      <c r="BC46" s="1050"/>
      <c r="BD46" s="1050"/>
      <c r="BE46" s="981"/>
      <c r="BF46" s="981"/>
      <c r="BG46" s="981"/>
      <c r="BH46" s="981"/>
      <c r="BI46" s="982"/>
      <c r="BJ46" s="223"/>
      <c r="BK46" s="223"/>
      <c r="BL46" s="223"/>
      <c r="BM46" s="223"/>
      <c r="BN46" s="223"/>
      <c r="BO46" s="232"/>
      <c r="BP46" s="232"/>
      <c r="BQ46" s="229">
        <v>40</v>
      </c>
      <c r="BR46" s="230"/>
      <c r="BS46" s="1001"/>
      <c r="BT46" s="1002"/>
      <c r="BU46" s="1002"/>
      <c r="BV46" s="1002"/>
      <c r="BW46" s="1002"/>
      <c r="BX46" s="1002"/>
      <c r="BY46" s="1002"/>
      <c r="BZ46" s="1002"/>
      <c r="CA46" s="1002"/>
      <c r="CB46" s="1002"/>
      <c r="CC46" s="1002"/>
      <c r="CD46" s="1002"/>
      <c r="CE46" s="1002"/>
      <c r="CF46" s="1002"/>
      <c r="CG46" s="1023"/>
      <c r="CH46" s="998"/>
      <c r="CI46" s="999"/>
      <c r="CJ46" s="999"/>
      <c r="CK46" s="999"/>
      <c r="CL46" s="1000"/>
      <c r="CM46" s="998"/>
      <c r="CN46" s="999"/>
      <c r="CO46" s="999"/>
      <c r="CP46" s="999"/>
      <c r="CQ46" s="1000"/>
      <c r="CR46" s="998"/>
      <c r="CS46" s="999"/>
      <c r="CT46" s="999"/>
      <c r="CU46" s="999"/>
      <c r="CV46" s="1000"/>
      <c r="CW46" s="998"/>
      <c r="CX46" s="999"/>
      <c r="CY46" s="999"/>
      <c r="CZ46" s="999"/>
      <c r="DA46" s="1000"/>
      <c r="DB46" s="998"/>
      <c r="DC46" s="999"/>
      <c r="DD46" s="999"/>
      <c r="DE46" s="999"/>
      <c r="DF46" s="1000"/>
      <c r="DG46" s="998"/>
      <c r="DH46" s="999"/>
      <c r="DI46" s="999"/>
      <c r="DJ46" s="999"/>
      <c r="DK46" s="1000"/>
      <c r="DL46" s="998"/>
      <c r="DM46" s="999"/>
      <c r="DN46" s="999"/>
      <c r="DO46" s="999"/>
      <c r="DP46" s="1000"/>
      <c r="DQ46" s="998"/>
      <c r="DR46" s="999"/>
      <c r="DS46" s="999"/>
      <c r="DT46" s="999"/>
      <c r="DU46" s="1000"/>
      <c r="DV46" s="1001"/>
      <c r="DW46" s="1002"/>
      <c r="DX46" s="1002"/>
      <c r="DY46" s="1002"/>
      <c r="DZ46" s="1003"/>
      <c r="EA46" s="221"/>
    </row>
    <row r="47" spans="1:131" ht="26.25" customHeight="1" x14ac:dyDescent="0.2">
      <c r="A47" s="229">
        <v>20</v>
      </c>
      <c r="B47" s="1039"/>
      <c r="C47" s="1040"/>
      <c r="D47" s="1040"/>
      <c r="E47" s="1040"/>
      <c r="F47" s="1040"/>
      <c r="G47" s="1040"/>
      <c r="H47" s="1040"/>
      <c r="I47" s="1040"/>
      <c r="J47" s="1040"/>
      <c r="K47" s="1040"/>
      <c r="L47" s="1040"/>
      <c r="M47" s="1040"/>
      <c r="N47" s="1040"/>
      <c r="O47" s="1040"/>
      <c r="P47" s="1041"/>
      <c r="Q47" s="1047"/>
      <c r="R47" s="1048"/>
      <c r="S47" s="1048"/>
      <c r="T47" s="1048"/>
      <c r="U47" s="1048"/>
      <c r="V47" s="1048"/>
      <c r="W47" s="1048"/>
      <c r="X47" s="1048"/>
      <c r="Y47" s="1048"/>
      <c r="Z47" s="1048"/>
      <c r="AA47" s="1048"/>
      <c r="AB47" s="1048"/>
      <c r="AC47" s="1048"/>
      <c r="AD47" s="1048"/>
      <c r="AE47" s="1049"/>
      <c r="AF47" s="1044"/>
      <c r="AG47" s="1045"/>
      <c r="AH47" s="1045"/>
      <c r="AI47" s="1045"/>
      <c r="AJ47" s="1046"/>
      <c r="AK47" s="989"/>
      <c r="AL47" s="980"/>
      <c r="AM47" s="980"/>
      <c r="AN47" s="980"/>
      <c r="AO47" s="980"/>
      <c r="AP47" s="980"/>
      <c r="AQ47" s="980"/>
      <c r="AR47" s="980"/>
      <c r="AS47" s="980"/>
      <c r="AT47" s="980"/>
      <c r="AU47" s="980"/>
      <c r="AV47" s="980"/>
      <c r="AW47" s="980"/>
      <c r="AX47" s="980"/>
      <c r="AY47" s="980"/>
      <c r="AZ47" s="1050"/>
      <c r="BA47" s="1050"/>
      <c r="BB47" s="1050"/>
      <c r="BC47" s="1050"/>
      <c r="BD47" s="1050"/>
      <c r="BE47" s="981"/>
      <c r="BF47" s="981"/>
      <c r="BG47" s="981"/>
      <c r="BH47" s="981"/>
      <c r="BI47" s="982"/>
      <c r="BJ47" s="223"/>
      <c r="BK47" s="223"/>
      <c r="BL47" s="223"/>
      <c r="BM47" s="223"/>
      <c r="BN47" s="223"/>
      <c r="BO47" s="232"/>
      <c r="BP47" s="232"/>
      <c r="BQ47" s="229">
        <v>41</v>
      </c>
      <c r="BR47" s="230"/>
      <c r="BS47" s="1001"/>
      <c r="BT47" s="1002"/>
      <c r="BU47" s="1002"/>
      <c r="BV47" s="1002"/>
      <c r="BW47" s="1002"/>
      <c r="BX47" s="1002"/>
      <c r="BY47" s="1002"/>
      <c r="BZ47" s="1002"/>
      <c r="CA47" s="1002"/>
      <c r="CB47" s="1002"/>
      <c r="CC47" s="1002"/>
      <c r="CD47" s="1002"/>
      <c r="CE47" s="1002"/>
      <c r="CF47" s="1002"/>
      <c r="CG47" s="1023"/>
      <c r="CH47" s="998"/>
      <c r="CI47" s="999"/>
      <c r="CJ47" s="999"/>
      <c r="CK47" s="999"/>
      <c r="CL47" s="1000"/>
      <c r="CM47" s="998"/>
      <c r="CN47" s="999"/>
      <c r="CO47" s="999"/>
      <c r="CP47" s="999"/>
      <c r="CQ47" s="1000"/>
      <c r="CR47" s="998"/>
      <c r="CS47" s="999"/>
      <c r="CT47" s="999"/>
      <c r="CU47" s="999"/>
      <c r="CV47" s="1000"/>
      <c r="CW47" s="998"/>
      <c r="CX47" s="999"/>
      <c r="CY47" s="999"/>
      <c r="CZ47" s="999"/>
      <c r="DA47" s="1000"/>
      <c r="DB47" s="998"/>
      <c r="DC47" s="999"/>
      <c r="DD47" s="999"/>
      <c r="DE47" s="999"/>
      <c r="DF47" s="1000"/>
      <c r="DG47" s="998"/>
      <c r="DH47" s="999"/>
      <c r="DI47" s="999"/>
      <c r="DJ47" s="999"/>
      <c r="DK47" s="1000"/>
      <c r="DL47" s="998"/>
      <c r="DM47" s="999"/>
      <c r="DN47" s="999"/>
      <c r="DO47" s="999"/>
      <c r="DP47" s="1000"/>
      <c r="DQ47" s="998"/>
      <c r="DR47" s="999"/>
      <c r="DS47" s="999"/>
      <c r="DT47" s="999"/>
      <c r="DU47" s="1000"/>
      <c r="DV47" s="1001"/>
      <c r="DW47" s="1002"/>
      <c r="DX47" s="1002"/>
      <c r="DY47" s="1002"/>
      <c r="DZ47" s="1003"/>
      <c r="EA47" s="221"/>
    </row>
    <row r="48" spans="1:131" ht="26.25" customHeight="1" x14ac:dyDescent="0.2">
      <c r="A48" s="229">
        <v>21</v>
      </c>
      <c r="B48" s="1039"/>
      <c r="C48" s="1040"/>
      <c r="D48" s="1040"/>
      <c r="E48" s="1040"/>
      <c r="F48" s="1040"/>
      <c r="G48" s="1040"/>
      <c r="H48" s="1040"/>
      <c r="I48" s="1040"/>
      <c r="J48" s="1040"/>
      <c r="K48" s="1040"/>
      <c r="L48" s="1040"/>
      <c r="M48" s="1040"/>
      <c r="N48" s="1040"/>
      <c r="O48" s="1040"/>
      <c r="P48" s="1041"/>
      <c r="Q48" s="1047"/>
      <c r="R48" s="1048"/>
      <c r="S48" s="1048"/>
      <c r="T48" s="1048"/>
      <c r="U48" s="1048"/>
      <c r="V48" s="1048"/>
      <c r="W48" s="1048"/>
      <c r="X48" s="1048"/>
      <c r="Y48" s="1048"/>
      <c r="Z48" s="1048"/>
      <c r="AA48" s="1048"/>
      <c r="AB48" s="1048"/>
      <c r="AC48" s="1048"/>
      <c r="AD48" s="1048"/>
      <c r="AE48" s="1049"/>
      <c r="AF48" s="1044"/>
      <c r="AG48" s="1045"/>
      <c r="AH48" s="1045"/>
      <c r="AI48" s="1045"/>
      <c r="AJ48" s="1046"/>
      <c r="AK48" s="989"/>
      <c r="AL48" s="980"/>
      <c r="AM48" s="980"/>
      <c r="AN48" s="980"/>
      <c r="AO48" s="980"/>
      <c r="AP48" s="980"/>
      <c r="AQ48" s="980"/>
      <c r="AR48" s="980"/>
      <c r="AS48" s="980"/>
      <c r="AT48" s="980"/>
      <c r="AU48" s="980"/>
      <c r="AV48" s="980"/>
      <c r="AW48" s="980"/>
      <c r="AX48" s="980"/>
      <c r="AY48" s="980"/>
      <c r="AZ48" s="1050"/>
      <c r="BA48" s="1050"/>
      <c r="BB48" s="1050"/>
      <c r="BC48" s="1050"/>
      <c r="BD48" s="1050"/>
      <c r="BE48" s="981"/>
      <c r="BF48" s="981"/>
      <c r="BG48" s="981"/>
      <c r="BH48" s="981"/>
      <c r="BI48" s="982"/>
      <c r="BJ48" s="223"/>
      <c r="BK48" s="223"/>
      <c r="BL48" s="223"/>
      <c r="BM48" s="223"/>
      <c r="BN48" s="223"/>
      <c r="BO48" s="232"/>
      <c r="BP48" s="232"/>
      <c r="BQ48" s="229">
        <v>42</v>
      </c>
      <c r="BR48" s="230"/>
      <c r="BS48" s="1001"/>
      <c r="BT48" s="1002"/>
      <c r="BU48" s="1002"/>
      <c r="BV48" s="1002"/>
      <c r="BW48" s="1002"/>
      <c r="BX48" s="1002"/>
      <c r="BY48" s="1002"/>
      <c r="BZ48" s="1002"/>
      <c r="CA48" s="1002"/>
      <c r="CB48" s="1002"/>
      <c r="CC48" s="1002"/>
      <c r="CD48" s="1002"/>
      <c r="CE48" s="1002"/>
      <c r="CF48" s="1002"/>
      <c r="CG48" s="1023"/>
      <c r="CH48" s="998"/>
      <c r="CI48" s="999"/>
      <c r="CJ48" s="999"/>
      <c r="CK48" s="999"/>
      <c r="CL48" s="1000"/>
      <c r="CM48" s="998"/>
      <c r="CN48" s="999"/>
      <c r="CO48" s="999"/>
      <c r="CP48" s="999"/>
      <c r="CQ48" s="1000"/>
      <c r="CR48" s="998"/>
      <c r="CS48" s="999"/>
      <c r="CT48" s="999"/>
      <c r="CU48" s="999"/>
      <c r="CV48" s="1000"/>
      <c r="CW48" s="998"/>
      <c r="CX48" s="999"/>
      <c r="CY48" s="999"/>
      <c r="CZ48" s="999"/>
      <c r="DA48" s="1000"/>
      <c r="DB48" s="998"/>
      <c r="DC48" s="999"/>
      <c r="DD48" s="999"/>
      <c r="DE48" s="999"/>
      <c r="DF48" s="1000"/>
      <c r="DG48" s="998"/>
      <c r="DH48" s="999"/>
      <c r="DI48" s="999"/>
      <c r="DJ48" s="999"/>
      <c r="DK48" s="1000"/>
      <c r="DL48" s="998"/>
      <c r="DM48" s="999"/>
      <c r="DN48" s="999"/>
      <c r="DO48" s="999"/>
      <c r="DP48" s="1000"/>
      <c r="DQ48" s="998"/>
      <c r="DR48" s="999"/>
      <c r="DS48" s="999"/>
      <c r="DT48" s="999"/>
      <c r="DU48" s="1000"/>
      <c r="DV48" s="1001"/>
      <c r="DW48" s="1002"/>
      <c r="DX48" s="1002"/>
      <c r="DY48" s="1002"/>
      <c r="DZ48" s="1003"/>
      <c r="EA48" s="221"/>
    </row>
    <row r="49" spans="1:131" ht="26.25" customHeight="1" x14ac:dyDescent="0.2">
      <c r="A49" s="229">
        <v>22</v>
      </c>
      <c r="B49" s="1039"/>
      <c r="C49" s="1040"/>
      <c r="D49" s="1040"/>
      <c r="E49" s="1040"/>
      <c r="F49" s="1040"/>
      <c r="G49" s="1040"/>
      <c r="H49" s="1040"/>
      <c r="I49" s="1040"/>
      <c r="J49" s="1040"/>
      <c r="K49" s="1040"/>
      <c r="L49" s="1040"/>
      <c r="M49" s="1040"/>
      <c r="N49" s="1040"/>
      <c r="O49" s="1040"/>
      <c r="P49" s="1041"/>
      <c r="Q49" s="1047"/>
      <c r="R49" s="1048"/>
      <c r="S49" s="1048"/>
      <c r="T49" s="1048"/>
      <c r="U49" s="1048"/>
      <c r="V49" s="1048"/>
      <c r="W49" s="1048"/>
      <c r="X49" s="1048"/>
      <c r="Y49" s="1048"/>
      <c r="Z49" s="1048"/>
      <c r="AA49" s="1048"/>
      <c r="AB49" s="1048"/>
      <c r="AC49" s="1048"/>
      <c r="AD49" s="1048"/>
      <c r="AE49" s="1049"/>
      <c r="AF49" s="1044"/>
      <c r="AG49" s="1045"/>
      <c r="AH49" s="1045"/>
      <c r="AI49" s="1045"/>
      <c r="AJ49" s="1046"/>
      <c r="AK49" s="989"/>
      <c r="AL49" s="980"/>
      <c r="AM49" s="980"/>
      <c r="AN49" s="980"/>
      <c r="AO49" s="980"/>
      <c r="AP49" s="980"/>
      <c r="AQ49" s="980"/>
      <c r="AR49" s="980"/>
      <c r="AS49" s="980"/>
      <c r="AT49" s="980"/>
      <c r="AU49" s="980"/>
      <c r="AV49" s="980"/>
      <c r="AW49" s="980"/>
      <c r="AX49" s="980"/>
      <c r="AY49" s="980"/>
      <c r="AZ49" s="1050"/>
      <c r="BA49" s="1050"/>
      <c r="BB49" s="1050"/>
      <c r="BC49" s="1050"/>
      <c r="BD49" s="1050"/>
      <c r="BE49" s="981"/>
      <c r="BF49" s="981"/>
      <c r="BG49" s="981"/>
      <c r="BH49" s="981"/>
      <c r="BI49" s="982"/>
      <c r="BJ49" s="223"/>
      <c r="BK49" s="223"/>
      <c r="BL49" s="223"/>
      <c r="BM49" s="223"/>
      <c r="BN49" s="223"/>
      <c r="BO49" s="232"/>
      <c r="BP49" s="232"/>
      <c r="BQ49" s="229">
        <v>43</v>
      </c>
      <c r="BR49" s="230"/>
      <c r="BS49" s="1001"/>
      <c r="BT49" s="1002"/>
      <c r="BU49" s="1002"/>
      <c r="BV49" s="1002"/>
      <c r="BW49" s="1002"/>
      <c r="BX49" s="1002"/>
      <c r="BY49" s="1002"/>
      <c r="BZ49" s="1002"/>
      <c r="CA49" s="1002"/>
      <c r="CB49" s="1002"/>
      <c r="CC49" s="1002"/>
      <c r="CD49" s="1002"/>
      <c r="CE49" s="1002"/>
      <c r="CF49" s="1002"/>
      <c r="CG49" s="1023"/>
      <c r="CH49" s="998"/>
      <c r="CI49" s="999"/>
      <c r="CJ49" s="999"/>
      <c r="CK49" s="999"/>
      <c r="CL49" s="1000"/>
      <c r="CM49" s="998"/>
      <c r="CN49" s="999"/>
      <c r="CO49" s="999"/>
      <c r="CP49" s="999"/>
      <c r="CQ49" s="1000"/>
      <c r="CR49" s="998"/>
      <c r="CS49" s="999"/>
      <c r="CT49" s="999"/>
      <c r="CU49" s="999"/>
      <c r="CV49" s="1000"/>
      <c r="CW49" s="998"/>
      <c r="CX49" s="999"/>
      <c r="CY49" s="999"/>
      <c r="CZ49" s="999"/>
      <c r="DA49" s="1000"/>
      <c r="DB49" s="998"/>
      <c r="DC49" s="999"/>
      <c r="DD49" s="999"/>
      <c r="DE49" s="999"/>
      <c r="DF49" s="1000"/>
      <c r="DG49" s="998"/>
      <c r="DH49" s="999"/>
      <c r="DI49" s="999"/>
      <c r="DJ49" s="999"/>
      <c r="DK49" s="1000"/>
      <c r="DL49" s="998"/>
      <c r="DM49" s="999"/>
      <c r="DN49" s="999"/>
      <c r="DO49" s="999"/>
      <c r="DP49" s="1000"/>
      <c r="DQ49" s="998"/>
      <c r="DR49" s="999"/>
      <c r="DS49" s="999"/>
      <c r="DT49" s="999"/>
      <c r="DU49" s="1000"/>
      <c r="DV49" s="1001"/>
      <c r="DW49" s="1002"/>
      <c r="DX49" s="1002"/>
      <c r="DY49" s="1002"/>
      <c r="DZ49" s="1003"/>
      <c r="EA49" s="221"/>
    </row>
    <row r="50" spans="1:131" ht="26.25" customHeight="1" x14ac:dyDescent="0.2">
      <c r="A50" s="229">
        <v>23</v>
      </c>
      <c r="B50" s="1039"/>
      <c r="C50" s="1040"/>
      <c r="D50" s="1040"/>
      <c r="E50" s="1040"/>
      <c r="F50" s="1040"/>
      <c r="G50" s="1040"/>
      <c r="H50" s="1040"/>
      <c r="I50" s="1040"/>
      <c r="J50" s="1040"/>
      <c r="K50" s="1040"/>
      <c r="L50" s="1040"/>
      <c r="M50" s="1040"/>
      <c r="N50" s="1040"/>
      <c r="O50" s="1040"/>
      <c r="P50" s="1041"/>
      <c r="Q50" s="1042"/>
      <c r="R50" s="1034"/>
      <c r="S50" s="1034"/>
      <c r="T50" s="1034"/>
      <c r="U50" s="1034"/>
      <c r="V50" s="1034"/>
      <c r="W50" s="1034"/>
      <c r="X50" s="1034"/>
      <c r="Y50" s="1034"/>
      <c r="Z50" s="1034"/>
      <c r="AA50" s="1034"/>
      <c r="AB50" s="1034"/>
      <c r="AC50" s="1034"/>
      <c r="AD50" s="1034"/>
      <c r="AE50" s="1043"/>
      <c r="AF50" s="1044"/>
      <c r="AG50" s="1045"/>
      <c r="AH50" s="1045"/>
      <c r="AI50" s="1045"/>
      <c r="AJ50" s="1046"/>
      <c r="AK50" s="1033"/>
      <c r="AL50" s="1034"/>
      <c r="AM50" s="1034"/>
      <c r="AN50" s="1034"/>
      <c r="AO50" s="1034"/>
      <c r="AP50" s="1034"/>
      <c r="AQ50" s="1034"/>
      <c r="AR50" s="1034"/>
      <c r="AS50" s="1034"/>
      <c r="AT50" s="1034"/>
      <c r="AU50" s="1034"/>
      <c r="AV50" s="1034"/>
      <c r="AW50" s="1034"/>
      <c r="AX50" s="1034"/>
      <c r="AY50" s="1034"/>
      <c r="AZ50" s="1035"/>
      <c r="BA50" s="1035"/>
      <c r="BB50" s="1035"/>
      <c r="BC50" s="1035"/>
      <c r="BD50" s="1035"/>
      <c r="BE50" s="981"/>
      <c r="BF50" s="981"/>
      <c r="BG50" s="981"/>
      <c r="BH50" s="981"/>
      <c r="BI50" s="982"/>
      <c r="BJ50" s="223"/>
      <c r="BK50" s="223"/>
      <c r="BL50" s="223"/>
      <c r="BM50" s="223"/>
      <c r="BN50" s="223"/>
      <c r="BO50" s="232"/>
      <c r="BP50" s="232"/>
      <c r="BQ50" s="229">
        <v>44</v>
      </c>
      <c r="BR50" s="230"/>
      <c r="BS50" s="1001"/>
      <c r="BT50" s="1002"/>
      <c r="BU50" s="1002"/>
      <c r="BV50" s="1002"/>
      <c r="BW50" s="1002"/>
      <c r="BX50" s="1002"/>
      <c r="BY50" s="1002"/>
      <c r="BZ50" s="1002"/>
      <c r="CA50" s="1002"/>
      <c r="CB50" s="1002"/>
      <c r="CC50" s="1002"/>
      <c r="CD50" s="1002"/>
      <c r="CE50" s="1002"/>
      <c r="CF50" s="1002"/>
      <c r="CG50" s="1023"/>
      <c r="CH50" s="998"/>
      <c r="CI50" s="999"/>
      <c r="CJ50" s="999"/>
      <c r="CK50" s="999"/>
      <c r="CL50" s="1000"/>
      <c r="CM50" s="998"/>
      <c r="CN50" s="999"/>
      <c r="CO50" s="999"/>
      <c r="CP50" s="999"/>
      <c r="CQ50" s="1000"/>
      <c r="CR50" s="998"/>
      <c r="CS50" s="999"/>
      <c r="CT50" s="999"/>
      <c r="CU50" s="999"/>
      <c r="CV50" s="1000"/>
      <c r="CW50" s="998"/>
      <c r="CX50" s="999"/>
      <c r="CY50" s="999"/>
      <c r="CZ50" s="999"/>
      <c r="DA50" s="1000"/>
      <c r="DB50" s="998"/>
      <c r="DC50" s="999"/>
      <c r="DD50" s="999"/>
      <c r="DE50" s="999"/>
      <c r="DF50" s="1000"/>
      <c r="DG50" s="998"/>
      <c r="DH50" s="999"/>
      <c r="DI50" s="999"/>
      <c r="DJ50" s="999"/>
      <c r="DK50" s="1000"/>
      <c r="DL50" s="998"/>
      <c r="DM50" s="999"/>
      <c r="DN50" s="999"/>
      <c r="DO50" s="999"/>
      <c r="DP50" s="1000"/>
      <c r="DQ50" s="998"/>
      <c r="DR50" s="999"/>
      <c r="DS50" s="999"/>
      <c r="DT50" s="999"/>
      <c r="DU50" s="1000"/>
      <c r="DV50" s="1001"/>
      <c r="DW50" s="1002"/>
      <c r="DX50" s="1002"/>
      <c r="DY50" s="1002"/>
      <c r="DZ50" s="1003"/>
      <c r="EA50" s="221"/>
    </row>
    <row r="51" spans="1:131" ht="26.25" customHeight="1" x14ac:dyDescent="0.2">
      <c r="A51" s="229">
        <v>24</v>
      </c>
      <c r="B51" s="1039"/>
      <c r="C51" s="1040"/>
      <c r="D51" s="1040"/>
      <c r="E51" s="1040"/>
      <c r="F51" s="1040"/>
      <c r="G51" s="1040"/>
      <c r="H51" s="1040"/>
      <c r="I51" s="1040"/>
      <c r="J51" s="1040"/>
      <c r="K51" s="1040"/>
      <c r="L51" s="1040"/>
      <c r="M51" s="1040"/>
      <c r="N51" s="1040"/>
      <c r="O51" s="1040"/>
      <c r="P51" s="1041"/>
      <c r="Q51" s="1042"/>
      <c r="R51" s="1034"/>
      <c r="S51" s="1034"/>
      <c r="T51" s="1034"/>
      <c r="U51" s="1034"/>
      <c r="V51" s="1034"/>
      <c r="W51" s="1034"/>
      <c r="X51" s="1034"/>
      <c r="Y51" s="1034"/>
      <c r="Z51" s="1034"/>
      <c r="AA51" s="1034"/>
      <c r="AB51" s="1034"/>
      <c r="AC51" s="1034"/>
      <c r="AD51" s="1034"/>
      <c r="AE51" s="1043"/>
      <c r="AF51" s="1044"/>
      <c r="AG51" s="1045"/>
      <c r="AH51" s="1045"/>
      <c r="AI51" s="1045"/>
      <c r="AJ51" s="1046"/>
      <c r="AK51" s="1033"/>
      <c r="AL51" s="1034"/>
      <c r="AM51" s="1034"/>
      <c r="AN51" s="1034"/>
      <c r="AO51" s="1034"/>
      <c r="AP51" s="1034"/>
      <c r="AQ51" s="1034"/>
      <c r="AR51" s="1034"/>
      <c r="AS51" s="1034"/>
      <c r="AT51" s="1034"/>
      <c r="AU51" s="1034"/>
      <c r="AV51" s="1034"/>
      <c r="AW51" s="1034"/>
      <c r="AX51" s="1034"/>
      <c r="AY51" s="1034"/>
      <c r="AZ51" s="1035"/>
      <c r="BA51" s="1035"/>
      <c r="BB51" s="1035"/>
      <c r="BC51" s="1035"/>
      <c r="BD51" s="1035"/>
      <c r="BE51" s="981"/>
      <c r="BF51" s="981"/>
      <c r="BG51" s="981"/>
      <c r="BH51" s="981"/>
      <c r="BI51" s="982"/>
      <c r="BJ51" s="223"/>
      <c r="BK51" s="223"/>
      <c r="BL51" s="223"/>
      <c r="BM51" s="223"/>
      <c r="BN51" s="223"/>
      <c r="BO51" s="232"/>
      <c r="BP51" s="232"/>
      <c r="BQ51" s="229">
        <v>45</v>
      </c>
      <c r="BR51" s="230"/>
      <c r="BS51" s="1001"/>
      <c r="BT51" s="1002"/>
      <c r="BU51" s="1002"/>
      <c r="BV51" s="1002"/>
      <c r="BW51" s="1002"/>
      <c r="BX51" s="1002"/>
      <c r="BY51" s="1002"/>
      <c r="BZ51" s="1002"/>
      <c r="CA51" s="1002"/>
      <c r="CB51" s="1002"/>
      <c r="CC51" s="1002"/>
      <c r="CD51" s="1002"/>
      <c r="CE51" s="1002"/>
      <c r="CF51" s="1002"/>
      <c r="CG51" s="1023"/>
      <c r="CH51" s="998"/>
      <c r="CI51" s="999"/>
      <c r="CJ51" s="999"/>
      <c r="CK51" s="999"/>
      <c r="CL51" s="1000"/>
      <c r="CM51" s="998"/>
      <c r="CN51" s="999"/>
      <c r="CO51" s="999"/>
      <c r="CP51" s="999"/>
      <c r="CQ51" s="1000"/>
      <c r="CR51" s="998"/>
      <c r="CS51" s="999"/>
      <c r="CT51" s="999"/>
      <c r="CU51" s="999"/>
      <c r="CV51" s="1000"/>
      <c r="CW51" s="998"/>
      <c r="CX51" s="999"/>
      <c r="CY51" s="999"/>
      <c r="CZ51" s="999"/>
      <c r="DA51" s="1000"/>
      <c r="DB51" s="998"/>
      <c r="DC51" s="999"/>
      <c r="DD51" s="999"/>
      <c r="DE51" s="999"/>
      <c r="DF51" s="1000"/>
      <c r="DG51" s="998"/>
      <c r="DH51" s="999"/>
      <c r="DI51" s="999"/>
      <c r="DJ51" s="999"/>
      <c r="DK51" s="1000"/>
      <c r="DL51" s="998"/>
      <c r="DM51" s="999"/>
      <c r="DN51" s="999"/>
      <c r="DO51" s="999"/>
      <c r="DP51" s="1000"/>
      <c r="DQ51" s="998"/>
      <c r="DR51" s="999"/>
      <c r="DS51" s="999"/>
      <c r="DT51" s="999"/>
      <c r="DU51" s="1000"/>
      <c r="DV51" s="1001"/>
      <c r="DW51" s="1002"/>
      <c r="DX51" s="1002"/>
      <c r="DY51" s="1002"/>
      <c r="DZ51" s="1003"/>
      <c r="EA51" s="221"/>
    </row>
    <row r="52" spans="1:131" ht="26.25" customHeight="1" x14ac:dyDescent="0.2">
      <c r="A52" s="229">
        <v>25</v>
      </c>
      <c r="B52" s="1039"/>
      <c r="C52" s="1040"/>
      <c r="D52" s="1040"/>
      <c r="E52" s="1040"/>
      <c r="F52" s="1040"/>
      <c r="G52" s="1040"/>
      <c r="H52" s="1040"/>
      <c r="I52" s="1040"/>
      <c r="J52" s="1040"/>
      <c r="K52" s="1040"/>
      <c r="L52" s="1040"/>
      <c r="M52" s="1040"/>
      <c r="N52" s="1040"/>
      <c r="O52" s="1040"/>
      <c r="P52" s="1041"/>
      <c r="Q52" s="1042"/>
      <c r="R52" s="1034"/>
      <c r="S52" s="1034"/>
      <c r="T52" s="1034"/>
      <c r="U52" s="1034"/>
      <c r="V52" s="1034"/>
      <c r="W52" s="1034"/>
      <c r="X52" s="1034"/>
      <c r="Y52" s="1034"/>
      <c r="Z52" s="1034"/>
      <c r="AA52" s="1034"/>
      <c r="AB52" s="1034"/>
      <c r="AC52" s="1034"/>
      <c r="AD52" s="1034"/>
      <c r="AE52" s="1043"/>
      <c r="AF52" s="1044"/>
      <c r="AG52" s="1045"/>
      <c r="AH52" s="1045"/>
      <c r="AI52" s="1045"/>
      <c r="AJ52" s="1046"/>
      <c r="AK52" s="1033"/>
      <c r="AL52" s="1034"/>
      <c r="AM52" s="1034"/>
      <c r="AN52" s="1034"/>
      <c r="AO52" s="1034"/>
      <c r="AP52" s="1034"/>
      <c r="AQ52" s="1034"/>
      <c r="AR52" s="1034"/>
      <c r="AS52" s="1034"/>
      <c r="AT52" s="1034"/>
      <c r="AU52" s="1034"/>
      <c r="AV52" s="1034"/>
      <c r="AW52" s="1034"/>
      <c r="AX52" s="1034"/>
      <c r="AY52" s="1034"/>
      <c r="AZ52" s="1035"/>
      <c r="BA52" s="1035"/>
      <c r="BB52" s="1035"/>
      <c r="BC52" s="1035"/>
      <c r="BD52" s="1035"/>
      <c r="BE52" s="981"/>
      <c r="BF52" s="981"/>
      <c r="BG52" s="981"/>
      <c r="BH52" s="981"/>
      <c r="BI52" s="982"/>
      <c r="BJ52" s="223"/>
      <c r="BK52" s="223"/>
      <c r="BL52" s="223"/>
      <c r="BM52" s="223"/>
      <c r="BN52" s="223"/>
      <c r="BO52" s="232"/>
      <c r="BP52" s="232"/>
      <c r="BQ52" s="229">
        <v>46</v>
      </c>
      <c r="BR52" s="230"/>
      <c r="BS52" s="1001"/>
      <c r="BT52" s="1002"/>
      <c r="BU52" s="1002"/>
      <c r="BV52" s="1002"/>
      <c r="BW52" s="1002"/>
      <c r="BX52" s="1002"/>
      <c r="BY52" s="1002"/>
      <c r="BZ52" s="1002"/>
      <c r="CA52" s="1002"/>
      <c r="CB52" s="1002"/>
      <c r="CC52" s="1002"/>
      <c r="CD52" s="1002"/>
      <c r="CE52" s="1002"/>
      <c r="CF52" s="1002"/>
      <c r="CG52" s="1023"/>
      <c r="CH52" s="998"/>
      <c r="CI52" s="999"/>
      <c r="CJ52" s="999"/>
      <c r="CK52" s="999"/>
      <c r="CL52" s="1000"/>
      <c r="CM52" s="998"/>
      <c r="CN52" s="999"/>
      <c r="CO52" s="999"/>
      <c r="CP52" s="999"/>
      <c r="CQ52" s="1000"/>
      <c r="CR52" s="998"/>
      <c r="CS52" s="999"/>
      <c r="CT52" s="999"/>
      <c r="CU52" s="999"/>
      <c r="CV52" s="1000"/>
      <c r="CW52" s="998"/>
      <c r="CX52" s="999"/>
      <c r="CY52" s="999"/>
      <c r="CZ52" s="999"/>
      <c r="DA52" s="1000"/>
      <c r="DB52" s="998"/>
      <c r="DC52" s="999"/>
      <c r="DD52" s="999"/>
      <c r="DE52" s="999"/>
      <c r="DF52" s="1000"/>
      <c r="DG52" s="998"/>
      <c r="DH52" s="999"/>
      <c r="DI52" s="999"/>
      <c r="DJ52" s="999"/>
      <c r="DK52" s="1000"/>
      <c r="DL52" s="998"/>
      <c r="DM52" s="999"/>
      <c r="DN52" s="999"/>
      <c r="DO52" s="999"/>
      <c r="DP52" s="1000"/>
      <c r="DQ52" s="998"/>
      <c r="DR52" s="999"/>
      <c r="DS52" s="999"/>
      <c r="DT52" s="999"/>
      <c r="DU52" s="1000"/>
      <c r="DV52" s="1001"/>
      <c r="DW52" s="1002"/>
      <c r="DX52" s="1002"/>
      <c r="DY52" s="1002"/>
      <c r="DZ52" s="1003"/>
      <c r="EA52" s="221"/>
    </row>
    <row r="53" spans="1:131" ht="26.25" customHeight="1" x14ac:dyDescent="0.2">
      <c r="A53" s="229">
        <v>26</v>
      </c>
      <c r="B53" s="1039"/>
      <c r="C53" s="1040"/>
      <c r="D53" s="1040"/>
      <c r="E53" s="1040"/>
      <c r="F53" s="1040"/>
      <c r="G53" s="1040"/>
      <c r="H53" s="1040"/>
      <c r="I53" s="1040"/>
      <c r="J53" s="1040"/>
      <c r="K53" s="1040"/>
      <c r="L53" s="1040"/>
      <c r="M53" s="1040"/>
      <c r="N53" s="1040"/>
      <c r="O53" s="1040"/>
      <c r="P53" s="1041"/>
      <c r="Q53" s="1042"/>
      <c r="R53" s="1034"/>
      <c r="S53" s="1034"/>
      <c r="T53" s="1034"/>
      <c r="U53" s="1034"/>
      <c r="V53" s="1034"/>
      <c r="W53" s="1034"/>
      <c r="X53" s="1034"/>
      <c r="Y53" s="1034"/>
      <c r="Z53" s="1034"/>
      <c r="AA53" s="1034"/>
      <c r="AB53" s="1034"/>
      <c r="AC53" s="1034"/>
      <c r="AD53" s="1034"/>
      <c r="AE53" s="1043"/>
      <c r="AF53" s="1044"/>
      <c r="AG53" s="1045"/>
      <c r="AH53" s="1045"/>
      <c r="AI53" s="1045"/>
      <c r="AJ53" s="1046"/>
      <c r="AK53" s="1033"/>
      <c r="AL53" s="1034"/>
      <c r="AM53" s="1034"/>
      <c r="AN53" s="1034"/>
      <c r="AO53" s="1034"/>
      <c r="AP53" s="1034"/>
      <c r="AQ53" s="1034"/>
      <c r="AR53" s="1034"/>
      <c r="AS53" s="1034"/>
      <c r="AT53" s="1034"/>
      <c r="AU53" s="1034"/>
      <c r="AV53" s="1034"/>
      <c r="AW53" s="1034"/>
      <c r="AX53" s="1034"/>
      <c r="AY53" s="1034"/>
      <c r="AZ53" s="1035"/>
      <c r="BA53" s="1035"/>
      <c r="BB53" s="1035"/>
      <c r="BC53" s="1035"/>
      <c r="BD53" s="1035"/>
      <c r="BE53" s="981"/>
      <c r="BF53" s="981"/>
      <c r="BG53" s="981"/>
      <c r="BH53" s="981"/>
      <c r="BI53" s="982"/>
      <c r="BJ53" s="223"/>
      <c r="BK53" s="223"/>
      <c r="BL53" s="223"/>
      <c r="BM53" s="223"/>
      <c r="BN53" s="223"/>
      <c r="BO53" s="232"/>
      <c r="BP53" s="232"/>
      <c r="BQ53" s="229">
        <v>47</v>
      </c>
      <c r="BR53" s="230"/>
      <c r="BS53" s="1001"/>
      <c r="BT53" s="1002"/>
      <c r="BU53" s="1002"/>
      <c r="BV53" s="1002"/>
      <c r="BW53" s="1002"/>
      <c r="BX53" s="1002"/>
      <c r="BY53" s="1002"/>
      <c r="BZ53" s="1002"/>
      <c r="CA53" s="1002"/>
      <c r="CB53" s="1002"/>
      <c r="CC53" s="1002"/>
      <c r="CD53" s="1002"/>
      <c r="CE53" s="1002"/>
      <c r="CF53" s="1002"/>
      <c r="CG53" s="1023"/>
      <c r="CH53" s="998"/>
      <c r="CI53" s="999"/>
      <c r="CJ53" s="999"/>
      <c r="CK53" s="999"/>
      <c r="CL53" s="1000"/>
      <c r="CM53" s="998"/>
      <c r="CN53" s="999"/>
      <c r="CO53" s="999"/>
      <c r="CP53" s="999"/>
      <c r="CQ53" s="1000"/>
      <c r="CR53" s="998"/>
      <c r="CS53" s="999"/>
      <c r="CT53" s="999"/>
      <c r="CU53" s="999"/>
      <c r="CV53" s="1000"/>
      <c r="CW53" s="998"/>
      <c r="CX53" s="999"/>
      <c r="CY53" s="999"/>
      <c r="CZ53" s="999"/>
      <c r="DA53" s="1000"/>
      <c r="DB53" s="998"/>
      <c r="DC53" s="999"/>
      <c r="DD53" s="999"/>
      <c r="DE53" s="999"/>
      <c r="DF53" s="1000"/>
      <c r="DG53" s="998"/>
      <c r="DH53" s="999"/>
      <c r="DI53" s="999"/>
      <c r="DJ53" s="999"/>
      <c r="DK53" s="1000"/>
      <c r="DL53" s="998"/>
      <c r="DM53" s="999"/>
      <c r="DN53" s="999"/>
      <c r="DO53" s="999"/>
      <c r="DP53" s="1000"/>
      <c r="DQ53" s="998"/>
      <c r="DR53" s="999"/>
      <c r="DS53" s="999"/>
      <c r="DT53" s="999"/>
      <c r="DU53" s="1000"/>
      <c r="DV53" s="1001"/>
      <c r="DW53" s="1002"/>
      <c r="DX53" s="1002"/>
      <c r="DY53" s="1002"/>
      <c r="DZ53" s="1003"/>
      <c r="EA53" s="221"/>
    </row>
    <row r="54" spans="1:131" ht="26.25" customHeight="1" x14ac:dyDescent="0.2">
      <c r="A54" s="229">
        <v>27</v>
      </c>
      <c r="B54" s="1039"/>
      <c r="C54" s="1040"/>
      <c r="D54" s="1040"/>
      <c r="E54" s="1040"/>
      <c r="F54" s="1040"/>
      <c r="G54" s="1040"/>
      <c r="H54" s="1040"/>
      <c r="I54" s="1040"/>
      <c r="J54" s="1040"/>
      <c r="K54" s="1040"/>
      <c r="L54" s="1040"/>
      <c r="M54" s="1040"/>
      <c r="N54" s="1040"/>
      <c r="O54" s="1040"/>
      <c r="P54" s="1041"/>
      <c r="Q54" s="1042"/>
      <c r="R54" s="1034"/>
      <c r="S54" s="1034"/>
      <c r="T54" s="1034"/>
      <c r="U54" s="1034"/>
      <c r="V54" s="1034"/>
      <c r="W54" s="1034"/>
      <c r="X54" s="1034"/>
      <c r="Y54" s="1034"/>
      <c r="Z54" s="1034"/>
      <c r="AA54" s="1034"/>
      <c r="AB54" s="1034"/>
      <c r="AC54" s="1034"/>
      <c r="AD54" s="1034"/>
      <c r="AE54" s="1043"/>
      <c r="AF54" s="1044"/>
      <c r="AG54" s="1045"/>
      <c r="AH54" s="1045"/>
      <c r="AI54" s="1045"/>
      <c r="AJ54" s="1046"/>
      <c r="AK54" s="1033"/>
      <c r="AL54" s="1034"/>
      <c r="AM54" s="1034"/>
      <c r="AN54" s="1034"/>
      <c r="AO54" s="1034"/>
      <c r="AP54" s="1034"/>
      <c r="AQ54" s="1034"/>
      <c r="AR54" s="1034"/>
      <c r="AS54" s="1034"/>
      <c r="AT54" s="1034"/>
      <c r="AU54" s="1034"/>
      <c r="AV54" s="1034"/>
      <c r="AW54" s="1034"/>
      <c r="AX54" s="1034"/>
      <c r="AY54" s="1034"/>
      <c r="AZ54" s="1035"/>
      <c r="BA54" s="1035"/>
      <c r="BB54" s="1035"/>
      <c r="BC54" s="1035"/>
      <c r="BD54" s="1035"/>
      <c r="BE54" s="981"/>
      <c r="BF54" s="981"/>
      <c r="BG54" s="981"/>
      <c r="BH54" s="981"/>
      <c r="BI54" s="982"/>
      <c r="BJ54" s="223"/>
      <c r="BK54" s="223"/>
      <c r="BL54" s="223"/>
      <c r="BM54" s="223"/>
      <c r="BN54" s="223"/>
      <c r="BO54" s="232"/>
      <c r="BP54" s="232"/>
      <c r="BQ54" s="229">
        <v>48</v>
      </c>
      <c r="BR54" s="230"/>
      <c r="BS54" s="1001"/>
      <c r="BT54" s="1002"/>
      <c r="BU54" s="1002"/>
      <c r="BV54" s="1002"/>
      <c r="BW54" s="1002"/>
      <c r="BX54" s="1002"/>
      <c r="BY54" s="1002"/>
      <c r="BZ54" s="1002"/>
      <c r="CA54" s="1002"/>
      <c r="CB54" s="1002"/>
      <c r="CC54" s="1002"/>
      <c r="CD54" s="1002"/>
      <c r="CE54" s="1002"/>
      <c r="CF54" s="1002"/>
      <c r="CG54" s="1023"/>
      <c r="CH54" s="998"/>
      <c r="CI54" s="999"/>
      <c r="CJ54" s="999"/>
      <c r="CK54" s="999"/>
      <c r="CL54" s="1000"/>
      <c r="CM54" s="998"/>
      <c r="CN54" s="999"/>
      <c r="CO54" s="999"/>
      <c r="CP54" s="999"/>
      <c r="CQ54" s="1000"/>
      <c r="CR54" s="998"/>
      <c r="CS54" s="999"/>
      <c r="CT54" s="999"/>
      <c r="CU54" s="999"/>
      <c r="CV54" s="1000"/>
      <c r="CW54" s="998"/>
      <c r="CX54" s="999"/>
      <c r="CY54" s="999"/>
      <c r="CZ54" s="999"/>
      <c r="DA54" s="1000"/>
      <c r="DB54" s="998"/>
      <c r="DC54" s="999"/>
      <c r="DD54" s="999"/>
      <c r="DE54" s="999"/>
      <c r="DF54" s="1000"/>
      <c r="DG54" s="998"/>
      <c r="DH54" s="999"/>
      <c r="DI54" s="999"/>
      <c r="DJ54" s="999"/>
      <c r="DK54" s="1000"/>
      <c r="DL54" s="998"/>
      <c r="DM54" s="999"/>
      <c r="DN54" s="999"/>
      <c r="DO54" s="999"/>
      <c r="DP54" s="1000"/>
      <c r="DQ54" s="998"/>
      <c r="DR54" s="999"/>
      <c r="DS54" s="999"/>
      <c r="DT54" s="999"/>
      <c r="DU54" s="1000"/>
      <c r="DV54" s="1001"/>
      <c r="DW54" s="1002"/>
      <c r="DX54" s="1002"/>
      <c r="DY54" s="1002"/>
      <c r="DZ54" s="1003"/>
      <c r="EA54" s="221"/>
    </row>
    <row r="55" spans="1:131" ht="26.25" customHeight="1" x14ac:dyDescent="0.2">
      <c r="A55" s="229">
        <v>28</v>
      </c>
      <c r="B55" s="1039"/>
      <c r="C55" s="1040"/>
      <c r="D55" s="1040"/>
      <c r="E55" s="1040"/>
      <c r="F55" s="1040"/>
      <c r="G55" s="1040"/>
      <c r="H55" s="1040"/>
      <c r="I55" s="1040"/>
      <c r="J55" s="1040"/>
      <c r="K55" s="1040"/>
      <c r="L55" s="1040"/>
      <c r="M55" s="1040"/>
      <c r="N55" s="1040"/>
      <c r="O55" s="1040"/>
      <c r="P55" s="1041"/>
      <c r="Q55" s="1042"/>
      <c r="R55" s="1034"/>
      <c r="S55" s="1034"/>
      <c r="T55" s="1034"/>
      <c r="U55" s="1034"/>
      <c r="V55" s="1034"/>
      <c r="W55" s="1034"/>
      <c r="X55" s="1034"/>
      <c r="Y55" s="1034"/>
      <c r="Z55" s="1034"/>
      <c r="AA55" s="1034"/>
      <c r="AB55" s="1034"/>
      <c r="AC55" s="1034"/>
      <c r="AD55" s="1034"/>
      <c r="AE55" s="1043"/>
      <c r="AF55" s="1044"/>
      <c r="AG55" s="1045"/>
      <c r="AH55" s="1045"/>
      <c r="AI55" s="1045"/>
      <c r="AJ55" s="1046"/>
      <c r="AK55" s="1033"/>
      <c r="AL55" s="1034"/>
      <c r="AM55" s="1034"/>
      <c r="AN55" s="1034"/>
      <c r="AO55" s="1034"/>
      <c r="AP55" s="1034"/>
      <c r="AQ55" s="1034"/>
      <c r="AR55" s="1034"/>
      <c r="AS55" s="1034"/>
      <c r="AT55" s="1034"/>
      <c r="AU55" s="1034"/>
      <c r="AV55" s="1034"/>
      <c r="AW55" s="1034"/>
      <c r="AX55" s="1034"/>
      <c r="AY55" s="1034"/>
      <c r="AZ55" s="1035"/>
      <c r="BA55" s="1035"/>
      <c r="BB55" s="1035"/>
      <c r="BC55" s="1035"/>
      <c r="BD55" s="1035"/>
      <c r="BE55" s="981"/>
      <c r="BF55" s="981"/>
      <c r="BG55" s="981"/>
      <c r="BH55" s="981"/>
      <c r="BI55" s="982"/>
      <c r="BJ55" s="223"/>
      <c r="BK55" s="223"/>
      <c r="BL55" s="223"/>
      <c r="BM55" s="223"/>
      <c r="BN55" s="223"/>
      <c r="BO55" s="232"/>
      <c r="BP55" s="232"/>
      <c r="BQ55" s="229">
        <v>49</v>
      </c>
      <c r="BR55" s="230"/>
      <c r="BS55" s="1001"/>
      <c r="BT55" s="1002"/>
      <c r="BU55" s="1002"/>
      <c r="BV55" s="1002"/>
      <c r="BW55" s="1002"/>
      <c r="BX55" s="1002"/>
      <c r="BY55" s="1002"/>
      <c r="BZ55" s="1002"/>
      <c r="CA55" s="1002"/>
      <c r="CB55" s="1002"/>
      <c r="CC55" s="1002"/>
      <c r="CD55" s="1002"/>
      <c r="CE55" s="1002"/>
      <c r="CF55" s="1002"/>
      <c r="CG55" s="1023"/>
      <c r="CH55" s="998"/>
      <c r="CI55" s="999"/>
      <c r="CJ55" s="999"/>
      <c r="CK55" s="999"/>
      <c r="CL55" s="1000"/>
      <c r="CM55" s="998"/>
      <c r="CN55" s="999"/>
      <c r="CO55" s="999"/>
      <c r="CP55" s="999"/>
      <c r="CQ55" s="1000"/>
      <c r="CR55" s="998"/>
      <c r="CS55" s="999"/>
      <c r="CT55" s="999"/>
      <c r="CU55" s="999"/>
      <c r="CV55" s="1000"/>
      <c r="CW55" s="998"/>
      <c r="CX55" s="999"/>
      <c r="CY55" s="999"/>
      <c r="CZ55" s="999"/>
      <c r="DA55" s="1000"/>
      <c r="DB55" s="998"/>
      <c r="DC55" s="999"/>
      <c r="DD55" s="999"/>
      <c r="DE55" s="999"/>
      <c r="DF55" s="1000"/>
      <c r="DG55" s="998"/>
      <c r="DH55" s="999"/>
      <c r="DI55" s="999"/>
      <c r="DJ55" s="999"/>
      <c r="DK55" s="1000"/>
      <c r="DL55" s="998"/>
      <c r="DM55" s="999"/>
      <c r="DN55" s="999"/>
      <c r="DO55" s="999"/>
      <c r="DP55" s="1000"/>
      <c r="DQ55" s="998"/>
      <c r="DR55" s="999"/>
      <c r="DS55" s="999"/>
      <c r="DT55" s="999"/>
      <c r="DU55" s="1000"/>
      <c r="DV55" s="1001"/>
      <c r="DW55" s="1002"/>
      <c r="DX55" s="1002"/>
      <c r="DY55" s="1002"/>
      <c r="DZ55" s="1003"/>
      <c r="EA55" s="221"/>
    </row>
    <row r="56" spans="1:131" ht="26.25" customHeight="1" x14ac:dyDescent="0.2">
      <c r="A56" s="229">
        <v>29</v>
      </c>
      <c r="B56" s="1039"/>
      <c r="C56" s="1040"/>
      <c r="D56" s="1040"/>
      <c r="E56" s="1040"/>
      <c r="F56" s="1040"/>
      <c r="G56" s="1040"/>
      <c r="H56" s="1040"/>
      <c r="I56" s="1040"/>
      <c r="J56" s="1040"/>
      <c r="K56" s="1040"/>
      <c r="L56" s="1040"/>
      <c r="M56" s="1040"/>
      <c r="N56" s="1040"/>
      <c r="O56" s="1040"/>
      <c r="P56" s="1041"/>
      <c r="Q56" s="1042"/>
      <c r="R56" s="1034"/>
      <c r="S56" s="1034"/>
      <c r="T56" s="1034"/>
      <c r="U56" s="1034"/>
      <c r="V56" s="1034"/>
      <c r="W56" s="1034"/>
      <c r="X56" s="1034"/>
      <c r="Y56" s="1034"/>
      <c r="Z56" s="1034"/>
      <c r="AA56" s="1034"/>
      <c r="AB56" s="1034"/>
      <c r="AC56" s="1034"/>
      <c r="AD56" s="1034"/>
      <c r="AE56" s="1043"/>
      <c r="AF56" s="1044"/>
      <c r="AG56" s="1045"/>
      <c r="AH56" s="1045"/>
      <c r="AI56" s="1045"/>
      <c r="AJ56" s="1046"/>
      <c r="AK56" s="1033"/>
      <c r="AL56" s="1034"/>
      <c r="AM56" s="1034"/>
      <c r="AN56" s="1034"/>
      <c r="AO56" s="1034"/>
      <c r="AP56" s="1034"/>
      <c r="AQ56" s="1034"/>
      <c r="AR56" s="1034"/>
      <c r="AS56" s="1034"/>
      <c r="AT56" s="1034"/>
      <c r="AU56" s="1034"/>
      <c r="AV56" s="1034"/>
      <c r="AW56" s="1034"/>
      <c r="AX56" s="1034"/>
      <c r="AY56" s="1034"/>
      <c r="AZ56" s="1035"/>
      <c r="BA56" s="1035"/>
      <c r="BB56" s="1035"/>
      <c r="BC56" s="1035"/>
      <c r="BD56" s="1035"/>
      <c r="BE56" s="981"/>
      <c r="BF56" s="981"/>
      <c r="BG56" s="981"/>
      <c r="BH56" s="981"/>
      <c r="BI56" s="982"/>
      <c r="BJ56" s="223"/>
      <c r="BK56" s="223"/>
      <c r="BL56" s="223"/>
      <c r="BM56" s="223"/>
      <c r="BN56" s="223"/>
      <c r="BO56" s="232"/>
      <c r="BP56" s="232"/>
      <c r="BQ56" s="229">
        <v>50</v>
      </c>
      <c r="BR56" s="230"/>
      <c r="BS56" s="1001"/>
      <c r="BT56" s="1002"/>
      <c r="BU56" s="1002"/>
      <c r="BV56" s="1002"/>
      <c r="BW56" s="1002"/>
      <c r="BX56" s="1002"/>
      <c r="BY56" s="1002"/>
      <c r="BZ56" s="1002"/>
      <c r="CA56" s="1002"/>
      <c r="CB56" s="1002"/>
      <c r="CC56" s="1002"/>
      <c r="CD56" s="1002"/>
      <c r="CE56" s="1002"/>
      <c r="CF56" s="1002"/>
      <c r="CG56" s="1023"/>
      <c r="CH56" s="998"/>
      <c r="CI56" s="999"/>
      <c r="CJ56" s="999"/>
      <c r="CK56" s="999"/>
      <c r="CL56" s="1000"/>
      <c r="CM56" s="998"/>
      <c r="CN56" s="999"/>
      <c r="CO56" s="999"/>
      <c r="CP56" s="999"/>
      <c r="CQ56" s="1000"/>
      <c r="CR56" s="998"/>
      <c r="CS56" s="999"/>
      <c r="CT56" s="999"/>
      <c r="CU56" s="999"/>
      <c r="CV56" s="1000"/>
      <c r="CW56" s="998"/>
      <c r="CX56" s="999"/>
      <c r="CY56" s="999"/>
      <c r="CZ56" s="999"/>
      <c r="DA56" s="1000"/>
      <c r="DB56" s="998"/>
      <c r="DC56" s="999"/>
      <c r="DD56" s="999"/>
      <c r="DE56" s="999"/>
      <c r="DF56" s="1000"/>
      <c r="DG56" s="998"/>
      <c r="DH56" s="999"/>
      <c r="DI56" s="999"/>
      <c r="DJ56" s="999"/>
      <c r="DK56" s="1000"/>
      <c r="DL56" s="998"/>
      <c r="DM56" s="999"/>
      <c r="DN56" s="999"/>
      <c r="DO56" s="999"/>
      <c r="DP56" s="1000"/>
      <c r="DQ56" s="998"/>
      <c r="DR56" s="999"/>
      <c r="DS56" s="999"/>
      <c r="DT56" s="999"/>
      <c r="DU56" s="1000"/>
      <c r="DV56" s="1001"/>
      <c r="DW56" s="1002"/>
      <c r="DX56" s="1002"/>
      <c r="DY56" s="1002"/>
      <c r="DZ56" s="1003"/>
      <c r="EA56" s="221"/>
    </row>
    <row r="57" spans="1:131" ht="26.25" customHeight="1" x14ac:dyDescent="0.2">
      <c r="A57" s="229">
        <v>30</v>
      </c>
      <c r="B57" s="1039"/>
      <c r="C57" s="1040"/>
      <c r="D57" s="1040"/>
      <c r="E57" s="1040"/>
      <c r="F57" s="1040"/>
      <c r="G57" s="1040"/>
      <c r="H57" s="1040"/>
      <c r="I57" s="1040"/>
      <c r="J57" s="1040"/>
      <c r="K57" s="1040"/>
      <c r="L57" s="1040"/>
      <c r="M57" s="1040"/>
      <c r="N57" s="1040"/>
      <c r="O57" s="1040"/>
      <c r="P57" s="1041"/>
      <c r="Q57" s="1042"/>
      <c r="R57" s="1034"/>
      <c r="S57" s="1034"/>
      <c r="T57" s="1034"/>
      <c r="U57" s="1034"/>
      <c r="V57" s="1034"/>
      <c r="W57" s="1034"/>
      <c r="X57" s="1034"/>
      <c r="Y57" s="1034"/>
      <c r="Z57" s="1034"/>
      <c r="AA57" s="1034"/>
      <c r="AB57" s="1034"/>
      <c r="AC57" s="1034"/>
      <c r="AD57" s="1034"/>
      <c r="AE57" s="1043"/>
      <c r="AF57" s="1044"/>
      <c r="AG57" s="1045"/>
      <c r="AH57" s="1045"/>
      <c r="AI57" s="1045"/>
      <c r="AJ57" s="1046"/>
      <c r="AK57" s="1033"/>
      <c r="AL57" s="1034"/>
      <c r="AM57" s="1034"/>
      <c r="AN57" s="1034"/>
      <c r="AO57" s="1034"/>
      <c r="AP57" s="1034"/>
      <c r="AQ57" s="1034"/>
      <c r="AR57" s="1034"/>
      <c r="AS57" s="1034"/>
      <c r="AT57" s="1034"/>
      <c r="AU57" s="1034"/>
      <c r="AV57" s="1034"/>
      <c r="AW57" s="1034"/>
      <c r="AX57" s="1034"/>
      <c r="AY57" s="1034"/>
      <c r="AZ57" s="1035"/>
      <c r="BA57" s="1035"/>
      <c r="BB57" s="1035"/>
      <c r="BC57" s="1035"/>
      <c r="BD57" s="1035"/>
      <c r="BE57" s="981"/>
      <c r="BF57" s="981"/>
      <c r="BG57" s="981"/>
      <c r="BH57" s="981"/>
      <c r="BI57" s="982"/>
      <c r="BJ57" s="223"/>
      <c r="BK57" s="223"/>
      <c r="BL57" s="223"/>
      <c r="BM57" s="223"/>
      <c r="BN57" s="223"/>
      <c r="BO57" s="232"/>
      <c r="BP57" s="232"/>
      <c r="BQ57" s="229">
        <v>51</v>
      </c>
      <c r="BR57" s="230"/>
      <c r="BS57" s="1001"/>
      <c r="BT57" s="1002"/>
      <c r="BU57" s="1002"/>
      <c r="BV57" s="1002"/>
      <c r="BW57" s="1002"/>
      <c r="BX57" s="1002"/>
      <c r="BY57" s="1002"/>
      <c r="BZ57" s="1002"/>
      <c r="CA57" s="1002"/>
      <c r="CB57" s="1002"/>
      <c r="CC57" s="1002"/>
      <c r="CD57" s="1002"/>
      <c r="CE57" s="1002"/>
      <c r="CF57" s="1002"/>
      <c r="CG57" s="1023"/>
      <c r="CH57" s="998"/>
      <c r="CI57" s="999"/>
      <c r="CJ57" s="999"/>
      <c r="CK57" s="999"/>
      <c r="CL57" s="1000"/>
      <c r="CM57" s="998"/>
      <c r="CN57" s="999"/>
      <c r="CO57" s="999"/>
      <c r="CP57" s="999"/>
      <c r="CQ57" s="1000"/>
      <c r="CR57" s="998"/>
      <c r="CS57" s="999"/>
      <c r="CT57" s="999"/>
      <c r="CU57" s="999"/>
      <c r="CV57" s="1000"/>
      <c r="CW57" s="998"/>
      <c r="CX57" s="999"/>
      <c r="CY57" s="999"/>
      <c r="CZ57" s="999"/>
      <c r="DA57" s="1000"/>
      <c r="DB57" s="998"/>
      <c r="DC57" s="999"/>
      <c r="DD57" s="999"/>
      <c r="DE57" s="999"/>
      <c r="DF57" s="1000"/>
      <c r="DG57" s="998"/>
      <c r="DH57" s="999"/>
      <c r="DI57" s="999"/>
      <c r="DJ57" s="999"/>
      <c r="DK57" s="1000"/>
      <c r="DL57" s="998"/>
      <c r="DM57" s="999"/>
      <c r="DN57" s="999"/>
      <c r="DO57" s="999"/>
      <c r="DP57" s="1000"/>
      <c r="DQ57" s="998"/>
      <c r="DR57" s="999"/>
      <c r="DS57" s="999"/>
      <c r="DT57" s="999"/>
      <c r="DU57" s="1000"/>
      <c r="DV57" s="1001"/>
      <c r="DW57" s="1002"/>
      <c r="DX57" s="1002"/>
      <c r="DY57" s="1002"/>
      <c r="DZ57" s="1003"/>
      <c r="EA57" s="221"/>
    </row>
    <row r="58" spans="1:131" ht="26.25" customHeight="1" x14ac:dyDescent="0.2">
      <c r="A58" s="229">
        <v>31</v>
      </c>
      <c r="B58" s="1039"/>
      <c r="C58" s="1040"/>
      <c r="D58" s="1040"/>
      <c r="E58" s="1040"/>
      <c r="F58" s="1040"/>
      <c r="G58" s="1040"/>
      <c r="H58" s="1040"/>
      <c r="I58" s="1040"/>
      <c r="J58" s="1040"/>
      <c r="K58" s="1040"/>
      <c r="L58" s="1040"/>
      <c r="M58" s="1040"/>
      <c r="N58" s="1040"/>
      <c r="O58" s="1040"/>
      <c r="P58" s="1041"/>
      <c r="Q58" s="1042"/>
      <c r="R58" s="1034"/>
      <c r="S58" s="1034"/>
      <c r="T58" s="1034"/>
      <c r="U58" s="1034"/>
      <c r="V58" s="1034"/>
      <c r="W58" s="1034"/>
      <c r="X58" s="1034"/>
      <c r="Y58" s="1034"/>
      <c r="Z58" s="1034"/>
      <c r="AA58" s="1034"/>
      <c r="AB58" s="1034"/>
      <c r="AC58" s="1034"/>
      <c r="AD58" s="1034"/>
      <c r="AE58" s="1043"/>
      <c r="AF58" s="1044"/>
      <c r="AG58" s="1045"/>
      <c r="AH58" s="1045"/>
      <c r="AI58" s="1045"/>
      <c r="AJ58" s="1046"/>
      <c r="AK58" s="1033"/>
      <c r="AL58" s="1034"/>
      <c r="AM58" s="1034"/>
      <c r="AN58" s="1034"/>
      <c r="AO58" s="1034"/>
      <c r="AP58" s="1034"/>
      <c r="AQ58" s="1034"/>
      <c r="AR58" s="1034"/>
      <c r="AS58" s="1034"/>
      <c r="AT58" s="1034"/>
      <c r="AU58" s="1034"/>
      <c r="AV58" s="1034"/>
      <c r="AW58" s="1034"/>
      <c r="AX58" s="1034"/>
      <c r="AY58" s="1034"/>
      <c r="AZ58" s="1035"/>
      <c r="BA58" s="1035"/>
      <c r="BB58" s="1035"/>
      <c r="BC58" s="1035"/>
      <c r="BD58" s="1035"/>
      <c r="BE58" s="981"/>
      <c r="BF58" s="981"/>
      <c r="BG58" s="981"/>
      <c r="BH58" s="981"/>
      <c r="BI58" s="982"/>
      <c r="BJ58" s="223"/>
      <c r="BK58" s="223"/>
      <c r="BL58" s="223"/>
      <c r="BM58" s="223"/>
      <c r="BN58" s="223"/>
      <c r="BO58" s="232"/>
      <c r="BP58" s="232"/>
      <c r="BQ58" s="229">
        <v>52</v>
      </c>
      <c r="BR58" s="230"/>
      <c r="BS58" s="1001"/>
      <c r="BT58" s="1002"/>
      <c r="BU58" s="1002"/>
      <c r="BV58" s="1002"/>
      <c r="BW58" s="1002"/>
      <c r="BX58" s="1002"/>
      <c r="BY58" s="1002"/>
      <c r="BZ58" s="1002"/>
      <c r="CA58" s="1002"/>
      <c r="CB58" s="1002"/>
      <c r="CC58" s="1002"/>
      <c r="CD58" s="1002"/>
      <c r="CE58" s="1002"/>
      <c r="CF58" s="1002"/>
      <c r="CG58" s="1023"/>
      <c r="CH58" s="998"/>
      <c r="CI58" s="999"/>
      <c r="CJ58" s="999"/>
      <c r="CK58" s="999"/>
      <c r="CL58" s="1000"/>
      <c r="CM58" s="998"/>
      <c r="CN58" s="999"/>
      <c r="CO58" s="999"/>
      <c r="CP58" s="999"/>
      <c r="CQ58" s="1000"/>
      <c r="CR58" s="998"/>
      <c r="CS58" s="999"/>
      <c r="CT58" s="999"/>
      <c r="CU58" s="999"/>
      <c r="CV58" s="1000"/>
      <c r="CW58" s="998"/>
      <c r="CX58" s="999"/>
      <c r="CY58" s="999"/>
      <c r="CZ58" s="999"/>
      <c r="DA58" s="1000"/>
      <c r="DB58" s="998"/>
      <c r="DC58" s="999"/>
      <c r="DD58" s="999"/>
      <c r="DE58" s="999"/>
      <c r="DF58" s="1000"/>
      <c r="DG58" s="998"/>
      <c r="DH58" s="999"/>
      <c r="DI58" s="999"/>
      <c r="DJ58" s="999"/>
      <c r="DK58" s="1000"/>
      <c r="DL58" s="998"/>
      <c r="DM58" s="999"/>
      <c r="DN58" s="999"/>
      <c r="DO58" s="999"/>
      <c r="DP58" s="1000"/>
      <c r="DQ58" s="998"/>
      <c r="DR58" s="999"/>
      <c r="DS58" s="999"/>
      <c r="DT58" s="999"/>
      <c r="DU58" s="1000"/>
      <c r="DV58" s="1001"/>
      <c r="DW58" s="1002"/>
      <c r="DX58" s="1002"/>
      <c r="DY58" s="1002"/>
      <c r="DZ58" s="1003"/>
      <c r="EA58" s="221"/>
    </row>
    <row r="59" spans="1:131" ht="26.25" customHeight="1" x14ac:dyDescent="0.2">
      <c r="A59" s="229">
        <v>32</v>
      </c>
      <c r="B59" s="1039"/>
      <c r="C59" s="1040"/>
      <c r="D59" s="1040"/>
      <c r="E59" s="1040"/>
      <c r="F59" s="1040"/>
      <c r="G59" s="1040"/>
      <c r="H59" s="1040"/>
      <c r="I59" s="1040"/>
      <c r="J59" s="1040"/>
      <c r="K59" s="1040"/>
      <c r="L59" s="1040"/>
      <c r="M59" s="1040"/>
      <c r="N59" s="1040"/>
      <c r="O59" s="1040"/>
      <c r="P59" s="1041"/>
      <c r="Q59" s="1042"/>
      <c r="R59" s="1034"/>
      <c r="S59" s="1034"/>
      <c r="T59" s="1034"/>
      <c r="U59" s="1034"/>
      <c r="V59" s="1034"/>
      <c r="W59" s="1034"/>
      <c r="X59" s="1034"/>
      <c r="Y59" s="1034"/>
      <c r="Z59" s="1034"/>
      <c r="AA59" s="1034"/>
      <c r="AB59" s="1034"/>
      <c r="AC59" s="1034"/>
      <c r="AD59" s="1034"/>
      <c r="AE59" s="1043"/>
      <c r="AF59" s="1044"/>
      <c r="AG59" s="1045"/>
      <c r="AH59" s="1045"/>
      <c r="AI59" s="1045"/>
      <c r="AJ59" s="1046"/>
      <c r="AK59" s="1033"/>
      <c r="AL59" s="1034"/>
      <c r="AM59" s="1034"/>
      <c r="AN59" s="1034"/>
      <c r="AO59" s="1034"/>
      <c r="AP59" s="1034"/>
      <c r="AQ59" s="1034"/>
      <c r="AR59" s="1034"/>
      <c r="AS59" s="1034"/>
      <c r="AT59" s="1034"/>
      <c r="AU59" s="1034"/>
      <c r="AV59" s="1034"/>
      <c r="AW59" s="1034"/>
      <c r="AX59" s="1034"/>
      <c r="AY59" s="1034"/>
      <c r="AZ59" s="1035"/>
      <c r="BA59" s="1035"/>
      <c r="BB59" s="1035"/>
      <c r="BC59" s="1035"/>
      <c r="BD59" s="1035"/>
      <c r="BE59" s="981"/>
      <c r="BF59" s="981"/>
      <c r="BG59" s="981"/>
      <c r="BH59" s="981"/>
      <c r="BI59" s="982"/>
      <c r="BJ59" s="223"/>
      <c r="BK59" s="223"/>
      <c r="BL59" s="223"/>
      <c r="BM59" s="223"/>
      <c r="BN59" s="223"/>
      <c r="BO59" s="232"/>
      <c r="BP59" s="232"/>
      <c r="BQ59" s="229">
        <v>53</v>
      </c>
      <c r="BR59" s="230"/>
      <c r="BS59" s="1001"/>
      <c r="BT59" s="1002"/>
      <c r="BU59" s="1002"/>
      <c r="BV59" s="1002"/>
      <c r="BW59" s="1002"/>
      <c r="BX59" s="1002"/>
      <c r="BY59" s="1002"/>
      <c r="BZ59" s="1002"/>
      <c r="CA59" s="1002"/>
      <c r="CB59" s="1002"/>
      <c r="CC59" s="1002"/>
      <c r="CD59" s="1002"/>
      <c r="CE59" s="1002"/>
      <c r="CF59" s="1002"/>
      <c r="CG59" s="1023"/>
      <c r="CH59" s="998"/>
      <c r="CI59" s="999"/>
      <c r="CJ59" s="999"/>
      <c r="CK59" s="999"/>
      <c r="CL59" s="1000"/>
      <c r="CM59" s="998"/>
      <c r="CN59" s="999"/>
      <c r="CO59" s="999"/>
      <c r="CP59" s="999"/>
      <c r="CQ59" s="1000"/>
      <c r="CR59" s="998"/>
      <c r="CS59" s="999"/>
      <c r="CT59" s="999"/>
      <c r="CU59" s="999"/>
      <c r="CV59" s="1000"/>
      <c r="CW59" s="998"/>
      <c r="CX59" s="999"/>
      <c r="CY59" s="999"/>
      <c r="CZ59" s="999"/>
      <c r="DA59" s="1000"/>
      <c r="DB59" s="998"/>
      <c r="DC59" s="999"/>
      <c r="DD59" s="999"/>
      <c r="DE59" s="999"/>
      <c r="DF59" s="1000"/>
      <c r="DG59" s="998"/>
      <c r="DH59" s="999"/>
      <c r="DI59" s="999"/>
      <c r="DJ59" s="999"/>
      <c r="DK59" s="1000"/>
      <c r="DL59" s="998"/>
      <c r="DM59" s="999"/>
      <c r="DN59" s="999"/>
      <c r="DO59" s="999"/>
      <c r="DP59" s="1000"/>
      <c r="DQ59" s="998"/>
      <c r="DR59" s="999"/>
      <c r="DS59" s="999"/>
      <c r="DT59" s="999"/>
      <c r="DU59" s="1000"/>
      <c r="DV59" s="1001"/>
      <c r="DW59" s="1002"/>
      <c r="DX59" s="1002"/>
      <c r="DY59" s="1002"/>
      <c r="DZ59" s="1003"/>
      <c r="EA59" s="221"/>
    </row>
    <row r="60" spans="1:131" ht="26.25" customHeight="1" x14ac:dyDescent="0.2">
      <c r="A60" s="229">
        <v>33</v>
      </c>
      <c r="B60" s="1039"/>
      <c r="C60" s="1040"/>
      <c r="D60" s="1040"/>
      <c r="E60" s="1040"/>
      <c r="F60" s="1040"/>
      <c r="G60" s="1040"/>
      <c r="H60" s="1040"/>
      <c r="I60" s="1040"/>
      <c r="J60" s="1040"/>
      <c r="K60" s="1040"/>
      <c r="L60" s="1040"/>
      <c r="M60" s="1040"/>
      <c r="N60" s="1040"/>
      <c r="O60" s="1040"/>
      <c r="P60" s="1041"/>
      <c r="Q60" s="1042"/>
      <c r="R60" s="1034"/>
      <c r="S60" s="1034"/>
      <c r="T60" s="1034"/>
      <c r="U60" s="1034"/>
      <c r="V60" s="1034"/>
      <c r="W60" s="1034"/>
      <c r="X60" s="1034"/>
      <c r="Y60" s="1034"/>
      <c r="Z60" s="1034"/>
      <c r="AA60" s="1034"/>
      <c r="AB60" s="1034"/>
      <c r="AC60" s="1034"/>
      <c r="AD60" s="1034"/>
      <c r="AE60" s="1043"/>
      <c r="AF60" s="1044"/>
      <c r="AG60" s="1045"/>
      <c r="AH60" s="1045"/>
      <c r="AI60" s="1045"/>
      <c r="AJ60" s="1046"/>
      <c r="AK60" s="1033"/>
      <c r="AL60" s="1034"/>
      <c r="AM60" s="1034"/>
      <c r="AN60" s="1034"/>
      <c r="AO60" s="1034"/>
      <c r="AP60" s="1034"/>
      <c r="AQ60" s="1034"/>
      <c r="AR60" s="1034"/>
      <c r="AS60" s="1034"/>
      <c r="AT60" s="1034"/>
      <c r="AU60" s="1034"/>
      <c r="AV60" s="1034"/>
      <c r="AW60" s="1034"/>
      <c r="AX60" s="1034"/>
      <c r="AY60" s="1034"/>
      <c r="AZ60" s="1035"/>
      <c r="BA60" s="1035"/>
      <c r="BB60" s="1035"/>
      <c r="BC60" s="1035"/>
      <c r="BD60" s="1035"/>
      <c r="BE60" s="981"/>
      <c r="BF60" s="981"/>
      <c r="BG60" s="981"/>
      <c r="BH60" s="981"/>
      <c r="BI60" s="982"/>
      <c r="BJ60" s="223"/>
      <c r="BK60" s="223"/>
      <c r="BL60" s="223"/>
      <c r="BM60" s="223"/>
      <c r="BN60" s="223"/>
      <c r="BO60" s="232"/>
      <c r="BP60" s="232"/>
      <c r="BQ60" s="229">
        <v>54</v>
      </c>
      <c r="BR60" s="230"/>
      <c r="BS60" s="1001"/>
      <c r="BT60" s="1002"/>
      <c r="BU60" s="1002"/>
      <c r="BV60" s="1002"/>
      <c r="BW60" s="1002"/>
      <c r="BX60" s="1002"/>
      <c r="BY60" s="1002"/>
      <c r="BZ60" s="1002"/>
      <c r="CA60" s="1002"/>
      <c r="CB60" s="1002"/>
      <c r="CC60" s="1002"/>
      <c r="CD60" s="1002"/>
      <c r="CE60" s="1002"/>
      <c r="CF60" s="1002"/>
      <c r="CG60" s="1023"/>
      <c r="CH60" s="998"/>
      <c r="CI60" s="999"/>
      <c r="CJ60" s="999"/>
      <c r="CK60" s="999"/>
      <c r="CL60" s="1000"/>
      <c r="CM60" s="998"/>
      <c r="CN60" s="999"/>
      <c r="CO60" s="999"/>
      <c r="CP60" s="999"/>
      <c r="CQ60" s="1000"/>
      <c r="CR60" s="998"/>
      <c r="CS60" s="999"/>
      <c r="CT60" s="999"/>
      <c r="CU60" s="999"/>
      <c r="CV60" s="1000"/>
      <c r="CW60" s="998"/>
      <c r="CX60" s="999"/>
      <c r="CY60" s="999"/>
      <c r="CZ60" s="999"/>
      <c r="DA60" s="1000"/>
      <c r="DB60" s="998"/>
      <c r="DC60" s="999"/>
      <c r="DD60" s="999"/>
      <c r="DE60" s="999"/>
      <c r="DF60" s="1000"/>
      <c r="DG60" s="998"/>
      <c r="DH60" s="999"/>
      <c r="DI60" s="999"/>
      <c r="DJ60" s="999"/>
      <c r="DK60" s="1000"/>
      <c r="DL60" s="998"/>
      <c r="DM60" s="999"/>
      <c r="DN60" s="999"/>
      <c r="DO60" s="999"/>
      <c r="DP60" s="1000"/>
      <c r="DQ60" s="998"/>
      <c r="DR60" s="999"/>
      <c r="DS60" s="999"/>
      <c r="DT60" s="999"/>
      <c r="DU60" s="1000"/>
      <c r="DV60" s="1001"/>
      <c r="DW60" s="1002"/>
      <c r="DX60" s="1002"/>
      <c r="DY60" s="1002"/>
      <c r="DZ60" s="1003"/>
      <c r="EA60" s="221"/>
    </row>
    <row r="61" spans="1:131" ht="26.25" customHeight="1" thickBot="1" x14ac:dyDescent="0.25">
      <c r="A61" s="229">
        <v>34</v>
      </c>
      <c r="B61" s="1039"/>
      <c r="C61" s="1040"/>
      <c r="D61" s="1040"/>
      <c r="E61" s="1040"/>
      <c r="F61" s="1040"/>
      <c r="G61" s="1040"/>
      <c r="H61" s="1040"/>
      <c r="I61" s="1040"/>
      <c r="J61" s="1040"/>
      <c r="K61" s="1040"/>
      <c r="L61" s="1040"/>
      <c r="M61" s="1040"/>
      <c r="N61" s="1040"/>
      <c r="O61" s="1040"/>
      <c r="P61" s="1041"/>
      <c r="Q61" s="1042"/>
      <c r="R61" s="1034"/>
      <c r="S61" s="1034"/>
      <c r="T61" s="1034"/>
      <c r="U61" s="1034"/>
      <c r="V61" s="1034"/>
      <c r="W61" s="1034"/>
      <c r="X61" s="1034"/>
      <c r="Y61" s="1034"/>
      <c r="Z61" s="1034"/>
      <c r="AA61" s="1034"/>
      <c r="AB61" s="1034"/>
      <c r="AC61" s="1034"/>
      <c r="AD61" s="1034"/>
      <c r="AE61" s="1043"/>
      <c r="AF61" s="1044"/>
      <c r="AG61" s="1045"/>
      <c r="AH61" s="1045"/>
      <c r="AI61" s="1045"/>
      <c r="AJ61" s="1046"/>
      <c r="AK61" s="1033"/>
      <c r="AL61" s="1034"/>
      <c r="AM61" s="1034"/>
      <c r="AN61" s="1034"/>
      <c r="AO61" s="1034"/>
      <c r="AP61" s="1034"/>
      <c r="AQ61" s="1034"/>
      <c r="AR61" s="1034"/>
      <c r="AS61" s="1034"/>
      <c r="AT61" s="1034"/>
      <c r="AU61" s="1034"/>
      <c r="AV61" s="1034"/>
      <c r="AW61" s="1034"/>
      <c r="AX61" s="1034"/>
      <c r="AY61" s="1034"/>
      <c r="AZ61" s="1035"/>
      <c r="BA61" s="1035"/>
      <c r="BB61" s="1035"/>
      <c r="BC61" s="1035"/>
      <c r="BD61" s="1035"/>
      <c r="BE61" s="981"/>
      <c r="BF61" s="981"/>
      <c r="BG61" s="981"/>
      <c r="BH61" s="981"/>
      <c r="BI61" s="982"/>
      <c r="BJ61" s="223"/>
      <c r="BK61" s="223"/>
      <c r="BL61" s="223"/>
      <c r="BM61" s="223"/>
      <c r="BN61" s="223"/>
      <c r="BO61" s="232"/>
      <c r="BP61" s="232"/>
      <c r="BQ61" s="229">
        <v>55</v>
      </c>
      <c r="BR61" s="230"/>
      <c r="BS61" s="1001"/>
      <c r="BT61" s="1002"/>
      <c r="BU61" s="1002"/>
      <c r="BV61" s="1002"/>
      <c r="BW61" s="1002"/>
      <c r="BX61" s="1002"/>
      <c r="BY61" s="1002"/>
      <c r="BZ61" s="1002"/>
      <c r="CA61" s="1002"/>
      <c r="CB61" s="1002"/>
      <c r="CC61" s="1002"/>
      <c r="CD61" s="1002"/>
      <c r="CE61" s="1002"/>
      <c r="CF61" s="1002"/>
      <c r="CG61" s="1023"/>
      <c r="CH61" s="998"/>
      <c r="CI61" s="999"/>
      <c r="CJ61" s="999"/>
      <c r="CK61" s="999"/>
      <c r="CL61" s="1000"/>
      <c r="CM61" s="998"/>
      <c r="CN61" s="999"/>
      <c r="CO61" s="999"/>
      <c r="CP61" s="999"/>
      <c r="CQ61" s="1000"/>
      <c r="CR61" s="998"/>
      <c r="CS61" s="999"/>
      <c r="CT61" s="999"/>
      <c r="CU61" s="999"/>
      <c r="CV61" s="1000"/>
      <c r="CW61" s="998"/>
      <c r="CX61" s="999"/>
      <c r="CY61" s="999"/>
      <c r="CZ61" s="999"/>
      <c r="DA61" s="1000"/>
      <c r="DB61" s="998"/>
      <c r="DC61" s="999"/>
      <c r="DD61" s="999"/>
      <c r="DE61" s="999"/>
      <c r="DF61" s="1000"/>
      <c r="DG61" s="998"/>
      <c r="DH61" s="999"/>
      <c r="DI61" s="999"/>
      <c r="DJ61" s="999"/>
      <c r="DK61" s="1000"/>
      <c r="DL61" s="998"/>
      <c r="DM61" s="999"/>
      <c r="DN61" s="999"/>
      <c r="DO61" s="999"/>
      <c r="DP61" s="1000"/>
      <c r="DQ61" s="998"/>
      <c r="DR61" s="999"/>
      <c r="DS61" s="999"/>
      <c r="DT61" s="999"/>
      <c r="DU61" s="1000"/>
      <c r="DV61" s="1001"/>
      <c r="DW61" s="1002"/>
      <c r="DX61" s="1002"/>
      <c r="DY61" s="1002"/>
      <c r="DZ61" s="1003"/>
      <c r="EA61" s="221"/>
    </row>
    <row r="62" spans="1:131" ht="26.25" customHeight="1" x14ac:dyDescent="0.2">
      <c r="A62" s="229">
        <v>35</v>
      </c>
      <c r="B62" s="1039"/>
      <c r="C62" s="1040"/>
      <c r="D62" s="1040"/>
      <c r="E62" s="1040"/>
      <c r="F62" s="1040"/>
      <c r="G62" s="1040"/>
      <c r="H62" s="1040"/>
      <c r="I62" s="1040"/>
      <c r="J62" s="1040"/>
      <c r="K62" s="1040"/>
      <c r="L62" s="1040"/>
      <c r="M62" s="1040"/>
      <c r="N62" s="1040"/>
      <c r="O62" s="1040"/>
      <c r="P62" s="1041"/>
      <c r="Q62" s="1042"/>
      <c r="R62" s="1034"/>
      <c r="S62" s="1034"/>
      <c r="T62" s="1034"/>
      <c r="U62" s="1034"/>
      <c r="V62" s="1034"/>
      <c r="W62" s="1034"/>
      <c r="X62" s="1034"/>
      <c r="Y62" s="1034"/>
      <c r="Z62" s="1034"/>
      <c r="AA62" s="1034"/>
      <c r="AB62" s="1034"/>
      <c r="AC62" s="1034"/>
      <c r="AD62" s="1034"/>
      <c r="AE62" s="1043"/>
      <c r="AF62" s="1044"/>
      <c r="AG62" s="1045"/>
      <c r="AH62" s="1045"/>
      <c r="AI62" s="1045"/>
      <c r="AJ62" s="1046"/>
      <c r="AK62" s="1033"/>
      <c r="AL62" s="1034"/>
      <c r="AM62" s="1034"/>
      <c r="AN62" s="1034"/>
      <c r="AO62" s="1034"/>
      <c r="AP62" s="1034"/>
      <c r="AQ62" s="1034"/>
      <c r="AR62" s="1034"/>
      <c r="AS62" s="1034"/>
      <c r="AT62" s="1034"/>
      <c r="AU62" s="1034"/>
      <c r="AV62" s="1034"/>
      <c r="AW62" s="1034"/>
      <c r="AX62" s="1034"/>
      <c r="AY62" s="1034"/>
      <c r="AZ62" s="1035"/>
      <c r="BA62" s="1035"/>
      <c r="BB62" s="1035"/>
      <c r="BC62" s="1035"/>
      <c r="BD62" s="1035"/>
      <c r="BE62" s="981"/>
      <c r="BF62" s="981"/>
      <c r="BG62" s="981"/>
      <c r="BH62" s="981"/>
      <c r="BI62" s="982"/>
      <c r="BJ62" s="1036" t="s">
        <v>407</v>
      </c>
      <c r="BK62" s="1037"/>
      <c r="BL62" s="1037"/>
      <c r="BM62" s="1037"/>
      <c r="BN62" s="1038"/>
      <c r="BO62" s="232"/>
      <c r="BP62" s="232"/>
      <c r="BQ62" s="229">
        <v>56</v>
      </c>
      <c r="BR62" s="230"/>
      <c r="BS62" s="1001"/>
      <c r="BT62" s="1002"/>
      <c r="BU62" s="1002"/>
      <c r="BV62" s="1002"/>
      <c r="BW62" s="1002"/>
      <c r="BX62" s="1002"/>
      <c r="BY62" s="1002"/>
      <c r="BZ62" s="1002"/>
      <c r="CA62" s="1002"/>
      <c r="CB62" s="1002"/>
      <c r="CC62" s="1002"/>
      <c r="CD62" s="1002"/>
      <c r="CE62" s="1002"/>
      <c r="CF62" s="1002"/>
      <c r="CG62" s="1023"/>
      <c r="CH62" s="998"/>
      <c r="CI62" s="999"/>
      <c r="CJ62" s="999"/>
      <c r="CK62" s="999"/>
      <c r="CL62" s="1000"/>
      <c r="CM62" s="998"/>
      <c r="CN62" s="999"/>
      <c r="CO62" s="999"/>
      <c r="CP62" s="999"/>
      <c r="CQ62" s="1000"/>
      <c r="CR62" s="998"/>
      <c r="CS62" s="999"/>
      <c r="CT62" s="999"/>
      <c r="CU62" s="999"/>
      <c r="CV62" s="1000"/>
      <c r="CW62" s="998"/>
      <c r="CX62" s="999"/>
      <c r="CY62" s="999"/>
      <c r="CZ62" s="999"/>
      <c r="DA62" s="1000"/>
      <c r="DB62" s="998"/>
      <c r="DC62" s="999"/>
      <c r="DD62" s="999"/>
      <c r="DE62" s="999"/>
      <c r="DF62" s="1000"/>
      <c r="DG62" s="998"/>
      <c r="DH62" s="999"/>
      <c r="DI62" s="999"/>
      <c r="DJ62" s="999"/>
      <c r="DK62" s="1000"/>
      <c r="DL62" s="998"/>
      <c r="DM62" s="999"/>
      <c r="DN62" s="999"/>
      <c r="DO62" s="999"/>
      <c r="DP62" s="1000"/>
      <c r="DQ62" s="998"/>
      <c r="DR62" s="999"/>
      <c r="DS62" s="999"/>
      <c r="DT62" s="999"/>
      <c r="DU62" s="1000"/>
      <c r="DV62" s="1001"/>
      <c r="DW62" s="1002"/>
      <c r="DX62" s="1002"/>
      <c r="DY62" s="1002"/>
      <c r="DZ62" s="1003"/>
      <c r="EA62" s="221"/>
    </row>
    <row r="63" spans="1:131" ht="26.25" customHeight="1" thickBot="1" x14ac:dyDescent="0.25">
      <c r="A63" s="231" t="s">
        <v>389</v>
      </c>
      <c r="B63" s="946" t="s">
        <v>408</v>
      </c>
      <c r="C63" s="947"/>
      <c r="D63" s="947"/>
      <c r="E63" s="947"/>
      <c r="F63" s="947"/>
      <c r="G63" s="947"/>
      <c r="H63" s="947"/>
      <c r="I63" s="947"/>
      <c r="J63" s="947"/>
      <c r="K63" s="947"/>
      <c r="L63" s="947"/>
      <c r="M63" s="947"/>
      <c r="N63" s="947"/>
      <c r="O63" s="947"/>
      <c r="P63" s="957"/>
      <c r="Q63" s="971"/>
      <c r="R63" s="972"/>
      <c r="S63" s="972"/>
      <c r="T63" s="972"/>
      <c r="U63" s="972"/>
      <c r="V63" s="972"/>
      <c r="W63" s="972"/>
      <c r="X63" s="972"/>
      <c r="Y63" s="972"/>
      <c r="Z63" s="972"/>
      <c r="AA63" s="972"/>
      <c r="AB63" s="972"/>
      <c r="AC63" s="972"/>
      <c r="AD63" s="972"/>
      <c r="AE63" s="1029"/>
      <c r="AF63" s="1030">
        <v>542</v>
      </c>
      <c r="AG63" s="968"/>
      <c r="AH63" s="968"/>
      <c r="AI63" s="968"/>
      <c r="AJ63" s="1031"/>
      <c r="AK63" s="1032"/>
      <c r="AL63" s="972"/>
      <c r="AM63" s="972"/>
      <c r="AN63" s="972"/>
      <c r="AO63" s="972"/>
      <c r="AP63" s="968"/>
      <c r="AQ63" s="968"/>
      <c r="AR63" s="968"/>
      <c r="AS63" s="968"/>
      <c r="AT63" s="968"/>
      <c r="AU63" s="968"/>
      <c r="AV63" s="968"/>
      <c r="AW63" s="968"/>
      <c r="AX63" s="968"/>
      <c r="AY63" s="968"/>
      <c r="AZ63" s="1026"/>
      <c r="BA63" s="1026"/>
      <c r="BB63" s="1026"/>
      <c r="BC63" s="1026"/>
      <c r="BD63" s="1026"/>
      <c r="BE63" s="969"/>
      <c r="BF63" s="969"/>
      <c r="BG63" s="969"/>
      <c r="BH63" s="969"/>
      <c r="BI63" s="970"/>
      <c r="BJ63" s="1027" t="s">
        <v>409</v>
      </c>
      <c r="BK63" s="962"/>
      <c r="BL63" s="962"/>
      <c r="BM63" s="962"/>
      <c r="BN63" s="1028"/>
      <c r="BO63" s="232"/>
      <c r="BP63" s="232"/>
      <c r="BQ63" s="229">
        <v>57</v>
      </c>
      <c r="BR63" s="230"/>
      <c r="BS63" s="1001"/>
      <c r="BT63" s="1002"/>
      <c r="BU63" s="1002"/>
      <c r="BV63" s="1002"/>
      <c r="BW63" s="1002"/>
      <c r="BX63" s="1002"/>
      <c r="BY63" s="1002"/>
      <c r="BZ63" s="1002"/>
      <c r="CA63" s="1002"/>
      <c r="CB63" s="1002"/>
      <c r="CC63" s="1002"/>
      <c r="CD63" s="1002"/>
      <c r="CE63" s="1002"/>
      <c r="CF63" s="1002"/>
      <c r="CG63" s="1023"/>
      <c r="CH63" s="998"/>
      <c r="CI63" s="999"/>
      <c r="CJ63" s="999"/>
      <c r="CK63" s="999"/>
      <c r="CL63" s="1000"/>
      <c r="CM63" s="998"/>
      <c r="CN63" s="999"/>
      <c r="CO63" s="999"/>
      <c r="CP63" s="999"/>
      <c r="CQ63" s="1000"/>
      <c r="CR63" s="998"/>
      <c r="CS63" s="999"/>
      <c r="CT63" s="999"/>
      <c r="CU63" s="999"/>
      <c r="CV63" s="1000"/>
      <c r="CW63" s="998"/>
      <c r="CX63" s="999"/>
      <c r="CY63" s="999"/>
      <c r="CZ63" s="999"/>
      <c r="DA63" s="1000"/>
      <c r="DB63" s="998"/>
      <c r="DC63" s="999"/>
      <c r="DD63" s="999"/>
      <c r="DE63" s="999"/>
      <c r="DF63" s="1000"/>
      <c r="DG63" s="998"/>
      <c r="DH63" s="999"/>
      <c r="DI63" s="999"/>
      <c r="DJ63" s="999"/>
      <c r="DK63" s="1000"/>
      <c r="DL63" s="998"/>
      <c r="DM63" s="999"/>
      <c r="DN63" s="999"/>
      <c r="DO63" s="999"/>
      <c r="DP63" s="1000"/>
      <c r="DQ63" s="998"/>
      <c r="DR63" s="999"/>
      <c r="DS63" s="999"/>
      <c r="DT63" s="999"/>
      <c r="DU63" s="1000"/>
      <c r="DV63" s="1001"/>
      <c r="DW63" s="1002"/>
      <c r="DX63" s="1002"/>
      <c r="DY63" s="1002"/>
      <c r="DZ63" s="1003"/>
      <c r="EA63" s="221"/>
    </row>
    <row r="64" spans="1:131" ht="26.25" customHeight="1" x14ac:dyDescent="0.2">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01"/>
      <c r="BT64" s="1002"/>
      <c r="BU64" s="1002"/>
      <c r="BV64" s="1002"/>
      <c r="BW64" s="1002"/>
      <c r="BX64" s="1002"/>
      <c r="BY64" s="1002"/>
      <c r="BZ64" s="1002"/>
      <c r="CA64" s="1002"/>
      <c r="CB64" s="1002"/>
      <c r="CC64" s="1002"/>
      <c r="CD64" s="1002"/>
      <c r="CE64" s="1002"/>
      <c r="CF64" s="1002"/>
      <c r="CG64" s="1023"/>
      <c r="CH64" s="998"/>
      <c r="CI64" s="999"/>
      <c r="CJ64" s="999"/>
      <c r="CK64" s="999"/>
      <c r="CL64" s="1000"/>
      <c r="CM64" s="998"/>
      <c r="CN64" s="999"/>
      <c r="CO64" s="999"/>
      <c r="CP64" s="999"/>
      <c r="CQ64" s="1000"/>
      <c r="CR64" s="998"/>
      <c r="CS64" s="999"/>
      <c r="CT64" s="999"/>
      <c r="CU64" s="999"/>
      <c r="CV64" s="1000"/>
      <c r="CW64" s="998"/>
      <c r="CX64" s="999"/>
      <c r="CY64" s="999"/>
      <c r="CZ64" s="999"/>
      <c r="DA64" s="1000"/>
      <c r="DB64" s="998"/>
      <c r="DC64" s="999"/>
      <c r="DD64" s="999"/>
      <c r="DE64" s="999"/>
      <c r="DF64" s="1000"/>
      <c r="DG64" s="998"/>
      <c r="DH64" s="999"/>
      <c r="DI64" s="999"/>
      <c r="DJ64" s="999"/>
      <c r="DK64" s="1000"/>
      <c r="DL64" s="998"/>
      <c r="DM64" s="999"/>
      <c r="DN64" s="999"/>
      <c r="DO64" s="999"/>
      <c r="DP64" s="1000"/>
      <c r="DQ64" s="998"/>
      <c r="DR64" s="999"/>
      <c r="DS64" s="999"/>
      <c r="DT64" s="999"/>
      <c r="DU64" s="1000"/>
      <c r="DV64" s="1001"/>
      <c r="DW64" s="1002"/>
      <c r="DX64" s="1002"/>
      <c r="DY64" s="1002"/>
      <c r="DZ64" s="1003"/>
      <c r="EA64" s="221"/>
    </row>
    <row r="65" spans="1:131" ht="26.25" customHeight="1" thickBot="1" x14ac:dyDescent="0.25">
      <c r="A65" s="223" t="s">
        <v>410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01"/>
      <c r="BT65" s="1002"/>
      <c r="BU65" s="1002"/>
      <c r="BV65" s="1002"/>
      <c r="BW65" s="1002"/>
      <c r="BX65" s="1002"/>
      <c r="BY65" s="1002"/>
      <c r="BZ65" s="1002"/>
      <c r="CA65" s="1002"/>
      <c r="CB65" s="1002"/>
      <c r="CC65" s="1002"/>
      <c r="CD65" s="1002"/>
      <c r="CE65" s="1002"/>
      <c r="CF65" s="1002"/>
      <c r="CG65" s="1023"/>
      <c r="CH65" s="998"/>
      <c r="CI65" s="999"/>
      <c r="CJ65" s="999"/>
      <c r="CK65" s="999"/>
      <c r="CL65" s="1000"/>
      <c r="CM65" s="998"/>
      <c r="CN65" s="999"/>
      <c r="CO65" s="999"/>
      <c r="CP65" s="999"/>
      <c r="CQ65" s="1000"/>
      <c r="CR65" s="998"/>
      <c r="CS65" s="999"/>
      <c r="CT65" s="999"/>
      <c r="CU65" s="999"/>
      <c r="CV65" s="1000"/>
      <c r="CW65" s="998"/>
      <c r="CX65" s="999"/>
      <c r="CY65" s="999"/>
      <c r="CZ65" s="999"/>
      <c r="DA65" s="1000"/>
      <c r="DB65" s="998"/>
      <c r="DC65" s="999"/>
      <c r="DD65" s="999"/>
      <c r="DE65" s="999"/>
      <c r="DF65" s="1000"/>
      <c r="DG65" s="998"/>
      <c r="DH65" s="999"/>
      <c r="DI65" s="999"/>
      <c r="DJ65" s="999"/>
      <c r="DK65" s="1000"/>
      <c r="DL65" s="998"/>
      <c r="DM65" s="999"/>
      <c r="DN65" s="999"/>
      <c r="DO65" s="999"/>
      <c r="DP65" s="1000"/>
      <c r="DQ65" s="998"/>
      <c r="DR65" s="999"/>
      <c r="DS65" s="999"/>
      <c r="DT65" s="999"/>
      <c r="DU65" s="1000"/>
      <c r="DV65" s="1001"/>
      <c r="DW65" s="1002"/>
      <c r="DX65" s="1002"/>
      <c r="DY65" s="1002"/>
      <c r="DZ65" s="1003"/>
      <c r="EA65" s="221"/>
    </row>
    <row r="66" spans="1:131" ht="26.25" customHeight="1" x14ac:dyDescent="0.2">
      <c r="A66" s="1004" t="s">
        <v>411</v>
      </c>
      <c r="B66" s="1005"/>
      <c r="C66" s="1005"/>
      <c r="D66" s="1005"/>
      <c r="E66" s="1005"/>
      <c r="F66" s="1005"/>
      <c r="G66" s="1005"/>
      <c r="H66" s="1005"/>
      <c r="I66" s="1005"/>
      <c r="J66" s="1005"/>
      <c r="K66" s="1005"/>
      <c r="L66" s="1005"/>
      <c r="M66" s="1005"/>
      <c r="N66" s="1005"/>
      <c r="O66" s="1005"/>
      <c r="P66" s="1006"/>
      <c r="Q66" s="1010" t="s">
        <v>412</v>
      </c>
      <c r="R66" s="1011"/>
      <c r="S66" s="1011"/>
      <c r="T66" s="1011"/>
      <c r="U66" s="1012"/>
      <c r="V66" s="1010" t="s">
        <v>394</v>
      </c>
      <c r="W66" s="1011"/>
      <c r="X66" s="1011"/>
      <c r="Y66" s="1011"/>
      <c r="Z66" s="1012"/>
      <c r="AA66" s="1010" t="s">
        <v>395</v>
      </c>
      <c r="AB66" s="1011"/>
      <c r="AC66" s="1011"/>
      <c r="AD66" s="1011"/>
      <c r="AE66" s="1012"/>
      <c r="AF66" s="1016" t="s">
        <v>396</v>
      </c>
      <c r="AG66" s="1017"/>
      <c r="AH66" s="1017"/>
      <c r="AI66" s="1017"/>
      <c r="AJ66" s="1018"/>
      <c r="AK66" s="1010" t="s">
        <v>397</v>
      </c>
      <c r="AL66" s="1005"/>
      <c r="AM66" s="1005"/>
      <c r="AN66" s="1005"/>
      <c r="AO66" s="1006"/>
      <c r="AP66" s="1010" t="s">
        <v>413</v>
      </c>
      <c r="AQ66" s="1011"/>
      <c r="AR66" s="1011"/>
      <c r="AS66" s="1011"/>
      <c r="AT66" s="1012"/>
      <c r="AU66" s="1010" t="s">
        <v>414</v>
      </c>
      <c r="AV66" s="1011"/>
      <c r="AW66" s="1011"/>
      <c r="AX66" s="1011"/>
      <c r="AY66" s="1012"/>
      <c r="AZ66" s="1010" t="s">
        <v>377</v>
      </c>
      <c r="BA66" s="1011"/>
      <c r="BB66" s="1011"/>
      <c r="BC66" s="1011"/>
      <c r="BD66" s="1024"/>
      <c r="BE66" s="232"/>
      <c r="BF66" s="232"/>
      <c r="BG66" s="232"/>
      <c r="BH66" s="232"/>
      <c r="BI66" s="232"/>
      <c r="BJ66" s="232"/>
      <c r="BK66" s="232"/>
      <c r="BL66" s="232"/>
      <c r="BM66" s="232"/>
      <c r="BN66" s="232"/>
      <c r="BO66" s="232"/>
      <c r="BP66" s="232"/>
      <c r="BQ66" s="229">
        <v>60</v>
      </c>
      <c r="BR66" s="234"/>
      <c r="BS66" s="954"/>
      <c r="BT66" s="955"/>
      <c r="BU66" s="955"/>
      <c r="BV66" s="955"/>
      <c r="BW66" s="955"/>
      <c r="BX66" s="955"/>
      <c r="BY66" s="955"/>
      <c r="BZ66" s="955"/>
      <c r="CA66" s="955"/>
      <c r="CB66" s="955"/>
      <c r="CC66" s="955"/>
      <c r="CD66" s="955"/>
      <c r="CE66" s="955"/>
      <c r="CF66" s="955"/>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4"/>
      <c r="DW66" s="955"/>
      <c r="DX66" s="955"/>
      <c r="DY66" s="955"/>
      <c r="DZ66" s="956"/>
      <c r="EA66" s="221"/>
    </row>
    <row r="67" spans="1:131" ht="26.25" customHeight="1" thickBot="1" x14ac:dyDescent="0.25">
      <c r="A67" s="1007"/>
      <c r="B67" s="1008"/>
      <c r="C67" s="1008"/>
      <c r="D67" s="1008"/>
      <c r="E67" s="1008"/>
      <c r="F67" s="1008"/>
      <c r="G67" s="1008"/>
      <c r="H67" s="1008"/>
      <c r="I67" s="1008"/>
      <c r="J67" s="1008"/>
      <c r="K67" s="1008"/>
      <c r="L67" s="1008"/>
      <c r="M67" s="1008"/>
      <c r="N67" s="1008"/>
      <c r="O67" s="1008"/>
      <c r="P67" s="1009"/>
      <c r="Q67" s="1013"/>
      <c r="R67" s="1014"/>
      <c r="S67" s="1014"/>
      <c r="T67" s="1014"/>
      <c r="U67" s="1015"/>
      <c r="V67" s="1013"/>
      <c r="W67" s="1014"/>
      <c r="X67" s="1014"/>
      <c r="Y67" s="1014"/>
      <c r="Z67" s="1015"/>
      <c r="AA67" s="1013"/>
      <c r="AB67" s="1014"/>
      <c r="AC67" s="1014"/>
      <c r="AD67" s="1014"/>
      <c r="AE67" s="1015"/>
      <c r="AF67" s="1019"/>
      <c r="AG67" s="1020"/>
      <c r="AH67" s="1020"/>
      <c r="AI67" s="1020"/>
      <c r="AJ67" s="1021"/>
      <c r="AK67" s="1022"/>
      <c r="AL67" s="1008"/>
      <c r="AM67" s="1008"/>
      <c r="AN67" s="1008"/>
      <c r="AO67" s="1009"/>
      <c r="AP67" s="1013"/>
      <c r="AQ67" s="1014"/>
      <c r="AR67" s="1014"/>
      <c r="AS67" s="1014"/>
      <c r="AT67" s="1015"/>
      <c r="AU67" s="1013"/>
      <c r="AV67" s="1014"/>
      <c r="AW67" s="1014"/>
      <c r="AX67" s="1014"/>
      <c r="AY67" s="1015"/>
      <c r="AZ67" s="1013"/>
      <c r="BA67" s="1014"/>
      <c r="BB67" s="1014"/>
      <c r="BC67" s="1014"/>
      <c r="BD67" s="1025"/>
      <c r="BE67" s="232"/>
      <c r="BF67" s="232"/>
      <c r="BG67" s="232"/>
      <c r="BH67" s="232"/>
      <c r="BI67" s="232"/>
      <c r="BJ67" s="232"/>
      <c r="BK67" s="232"/>
      <c r="BL67" s="232"/>
      <c r="BM67" s="232"/>
      <c r="BN67" s="232"/>
      <c r="BO67" s="232"/>
      <c r="BP67" s="232"/>
      <c r="BQ67" s="229">
        <v>61</v>
      </c>
      <c r="BR67" s="234"/>
      <c r="BS67" s="954"/>
      <c r="BT67" s="955"/>
      <c r="BU67" s="955"/>
      <c r="BV67" s="955"/>
      <c r="BW67" s="955"/>
      <c r="BX67" s="955"/>
      <c r="BY67" s="955"/>
      <c r="BZ67" s="955"/>
      <c r="CA67" s="955"/>
      <c r="CB67" s="955"/>
      <c r="CC67" s="955"/>
      <c r="CD67" s="955"/>
      <c r="CE67" s="955"/>
      <c r="CF67" s="955"/>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4"/>
      <c r="DW67" s="955"/>
      <c r="DX67" s="955"/>
      <c r="DY67" s="955"/>
      <c r="DZ67" s="956"/>
      <c r="EA67" s="221"/>
    </row>
    <row r="68" spans="1:131" ht="26.25" customHeight="1" thickTop="1" x14ac:dyDescent="0.2">
      <c r="A68" s="227">
        <v>1</v>
      </c>
      <c r="B68" s="994" t="s">
        <v>587</v>
      </c>
      <c r="C68" s="995"/>
      <c r="D68" s="995"/>
      <c r="E68" s="995"/>
      <c r="F68" s="995"/>
      <c r="G68" s="995"/>
      <c r="H68" s="995"/>
      <c r="I68" s="995"/>
      <c r="J68" s="995"/>
      <c r="K68" s="995"/>
      <c r="L68" s="995"/>
      <c r="M68" s="995"/>
      <c r="N68" s="995"/>
      <c r="O68" s="995"/>
      <c r="P68" s="996"/>
      <c r="Q68" s="997">
        <v>1000</v>
      </c>
      <c r="R68" s="991"/>
      <c r="S68" s="991"/>
      <c r="T68" s="991"/>
      <c r="U68" s="991"/>
      <c r="V68" s="991">
        <v>986</v>
      </c>
      <c r="W68" s="991"/>
      <c r="X68" s="991"/>
      <c r="Y68" s="991"/>
      <c r="Z68" s="991"/>
      <c r="AA68" s="991"/>
      <c r="AB68" s="991"/>
      <c r="AC68" s="991"/>
      <c r="AD68" s="991"/>
      <c r="AE68" s="991"/>
      <c r="AF68" s="991">
        <v>14</v>
      </c>
      <c r="AG68" s="991"/>
      <c r="AH68" s="991"/>
      <c r="AI68" s="991"/>
      <c r="AJ68" s="991"/>
      <c r="AK68" s="991"/>
      <c r="AL68" s="991"/>
      <c r="AM68" s="991"/>
      <c r="AN68" s="991"/>
      <c r="AO68" s="991"/>
      <c r="AP68" s="991"/>
      <c r="AQ68" s="991"/>
      <c r="AR68" s="991"/>
      <c r="AS68" s="991"/>
      <c r="AT68" s="991"/>
      <c r="AU68" s="991"/>
      <c r="AV68" s="991"/>
      <c r="AW68" s="991"/>
      <c r="AX68" s="991"/>
      <c r="AY68" s="991"/>
      <c r="AZ68" s="992"/>
      <c r="BA68" s="992"/>
      <c r="BB68" s="992"/>
      <c r="BC68" s="992"/>
      <c r="BD68" s="993"/>
      <c r="BE68" s="232"/>
      <c r="BF68" s="232"/>
      <c r="BG68" s="232"/>
      <c r="BH68" s="232"/>
      <c r="BI68" s="232"/>
      <c r="BJ68" s="232"/>
      <c r="BK68" s="232"/>
      <c r="BL68" s="232"/>
      <c r="BM68" s="232"/>
      <c r="BN68" s="232"/>
      <c r="BO68" s="232"/>
      <c r="BP68" s="232"/>
      <c r="BQ68" s="229">
        <v>62</v>
      </c>
      <c r="BR68" s="234"/>
      <c r="BS68" s="954"/>
      <c r="BT68" s="955"/>
      <c r="BU68" s="955"/>
      <c r="BV68" s="955"/>
      <c r="BW68" s="955"/>
      <c r="BX68" s="955"/>
      <c r="BY68" s="955"/>
      <c r="BZ68" s="955"/>
      <c r="CA68" s="955"/>
      <c r="CB68" s="955"/>
      <c r="CC68" s="955"/>
      <c r="CD68" s="955"/>
      <c r="CE68" s="955"/>
      <c r="CF68" s="955"/>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4"/>
      <c r="DW68" s="955"/>
      <c r="DX68" s="955"/>
      <c r="DY68" s="955"/>
      <c r="DZ68" s="956"/>
      <c r="EA68" s="221"/>
    </row>
    <row r="69" spans="1:131" ht="26.25" customHeight="1" x14ac:dyDescent="0.2">
      <c r="A69" s="229">
        <v>2</v>
      </c>
      <c r="B69" s="983" t="s">
        <v>588</v>
      </c>
      <c r="C69" s="984"/>
      <c r="D69" s="984"/>
      <c r="E69" s="984"/>
      <c r="F69" s="984"/>
      <c r="G69" s="984"/>
      <c r="H69" s="984"/>
      <c r="I69" s="984"/>
      <c r="J69" s="984"/>
      <c r="K69" s="984"/>
      <c r="L69" s="984"/>
      <c r="M69" s="984"/>
      <c r="N69" s="984"/>
      <c r="O69" s="984"/>
      <c r="P69" s="985"/>
      <c r="Q69" s="986">
        <v>920</v>
      </c>
      <c r="R69" s="980"/>
      <c r="S69" s="980"/>
      <c r="T69" s="980"/>
      <c r="U69" s="980"/>
      <c r="V69" s="980">
        <v>883</v>
      </c>
      <c r="W69" s="980"/>
      <c r="X69" s="980"/>
      <c r="Y69" s="980"/>
      <c r="Z69" s="980"/>
      <c r="AA69" s="980">
        <v>37</v>
      </c>
      <c r="AB69" s="980"/>
      <c r="AC69" s="980"/>
      <c r="AD69" s="980"/>
      <c r="AE69" s="980"/>
      <c r="AF69" s="980"/>
      <c r="AG69" s="980"/>
      <c r="AH69" s="980"/>
      <c r="AI69" s="980"/>
      <c r="AJ69" s="980"/>
      <c r="AK69" s="980"/>
      <c r="AL69" s="980"/>
      <c r="AM69" s="980"/>
      <c r="AN69" s="980"/>
      <c r="AO69" s="980"/>
      <c r="AP69" s="980"/>
      <c r="AQ69" s="980"/>
      <c r="AR69" s="980"/>
      <c r="AS69" s="980"/>
      <c r="AT69" s="980"/>
      <c r="AU69" s="980"/>
      <c r="AV69" s="980"/>
      <c r="AW69" s="980"/>
      <c r="AX69" s="980"/>
      <c r="AY69" s="980"/>
      <c r="AZ69" s="981"/>
      <c r="BA69" s="981"/>
      <c r="BB69" s="981"/>
      <c r="BC69" s="981"/>
      <c r="BD69" s="982"/>
      <c r="BE69" s="232"/>
      <c r="BF69" s="232"/>
      <c r="BG69" s="232"/>
      <c r="BH69" s="232"/>
      <c r="BI69" s="232"/>
      <c r="BJ69" s="232"/>
      <c r="BK69" s="232"/>
      <c r="BL69" s="232"/>
      <c r="BM69" s="232"/>
      <c r="BN69" s="232"/>
      <c r="BO69" s="232"/>
      <c r="BP69" s="232"/>
      <c r="BQ69" s="229">
        <v>63</v>
      </c>
      <c r="BR69" s="234"/>
      <c r="BS69" s="954"/>
      <c r="BT69" s="955"/>
      <c r="BU69" s="955"/>
      <c r="BV69" s="955"/>
      <c r="BW69" s="955"/>
      <c r="BX69" s="955"/>
      <c r="BY69" s="955"/>
      <c r="BZ69" s="955"/>
      <c r="CA69" s="955"/>
      <c r="CB69" s="955"/>
      <c r="CC69" s="955"/>
      <c r="CD69" s="955"/>
      <c r="CE69" s="955"/>
      <c r="CF69" s="955"/>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4"/>
      <c r="DW69" s="955"/>
      <c r="DX69" s="955"/>
      <c r="DY69" s="955"/>
      <c r="DZ69" s="956"/>
      <c r="EA69" s="221"/>
    </row>
    <row r="70" spans="1:131" ht="26.25" customHeight="1" x14ac:dyDescent="0.2">
      <c r="A70" s="229">
        <v>3</v>
      </c>
      <c r="B70" s="983" t="s">
        <v>589</v>
      </c>
      <c r="C70" s="984"/>
      <c r="D70" s="984"/>
      <c r="E70" s="984"/>
      <c r="F70" s="984"/>
      <c r="G70" s="984"/>
      <c r="H70" s="984"/>
      <c r="I70" s="984"/>
      <c r="J70" s="984"/>
      <c r="K70" s="984"/>
      <c r="L70" s="984"/>
      <c r="M70" s="984"/>
      <c r="N70" s="984"/>
      <c r="O70" s="984"/>
      <c r="P70" s="985"/>
      <c r="Q70" s="986">
        <v>8056</v>
      </c>
      <c r="R70" s="980"/>
      <c r="S70" s="980"/>
      <c r="T70" s="980"/>
      <c r="U70" s="980"/>
      <c r="V70" s="980">
        <v>6911</v>
      </c>
      <c r="W70" s="980"/>
      <c r="X70" s="980"/>
      <c r="Y70" s="980"/>
      <c r="Z70" s="980"/>
      <c r="AA70" s="980">
        <v>1145</v>
      </c>
      <c r="AB70" s="980"/>
      <c r="AC70" s="980"/>
      <c r="AD70" s="980"/>
      <c r="AE70" s="980"/>
      <c r="AF70" s="980"/>
      <c r="AG70" s="980"/>
      <c r="AH70" s="980"/>
      <c r="AI70" s="980"/>
      <c r="AJ70" s="980"/>
      <c r="AK70" s="980">
        <v>14</v>
      </c>
      <c r="AL70" s="980"/>
      <c r="AM70" s="980"/>
      <c r="AN70" s="980"/>
      <c r="AO70" s="980"/>
      <c r="AP70" s="980"/>
      <c r="AQ70" s="980"/>
      <c r="AR70" s="980"/>
      <c r="AS70" s="980"/>
      <c r="AT70" s="980"/>
      <c r="AU70" s="980"/>
      <c r="AV70" s="980"/>
      <c r="AW70" s="980"/>
      <c r="AX70" s="980"/>
      <c r="AY70" s="980"/>
      <c r="AZ70" s="981"/>
      <c r="BA70" s="981"/>
      <c r="BB70" s="981"/>
      <c r="BC70" s="981"/>
      <c r="BD70" s="982"/>
      <c r="BE70" s="232"/>
      <c r="BF70" s="232"/>
      <c r="BG70" s="232"/>
      <c r="BH70" s="232"/>
      <c r="BI70" s="232"/>
      <c r="BJ70" s="232"/>
      <c r="BK70" s="232"/>
      <c r="BL70" s="232"/>
      <c r="BM70" s="232"/>
      <c r="BN70" s="232"/>
      <c r="BO70" s="232"/>
      <c r="BP70" s="232"/>
      <c r="BQ70" s="229">
        <v>64</v>
      </c>
      <c r="BR70" s="234"/>
      <c r="BS70" s="954"/>
      <c r="BT70" s="955"/>
      <c r="BU70" s="955"/>
      <c r="BV70" s="955"/>
      <c r="BW70" s="955"/>
      <c r="BX70" s="955"/>
      <c r="BY70" s="955"/>
      <c r="BZ70" s="955"/>
      <c r="CA70" s="955"/>
      <c r="CB70" s="955"/>
      <c r="CC70" s="955"/>
      <c r="CD70" s="955"/>
      <c r="CE70" s="955"/>
      <c r="CF70" s="955"/>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4"/>
      <c r="DW70" s="955"/>
      <c r="DX70" s="955"/>
      <c r="DY70" s="955"/>
      <c r="DZ70" s="956"/>
      <c r="EA70" s="221"/>
    </row>
    <row r="71" spans="1:131" ht="26.25" customHeight="1" x14ac:dyDescent="0.2">
      <c r="A71" s="229">
        <v>4</v>
      </c>
      <c r="B71" s="983" t="s">
        <v>590</v>
      </c>
      <c r="C71" s="984"/>
      <c r="D71" s="984"/>
      <c r="E71" s="984"/>
      <c r="F71" s="984"/>
      <c r="G71" s="984"/>
      <c r="H71" s="984"/>
      <c r="I71" s="984"/>
      <c r="J71" s="984"/>
      <c r="K71" s="984"/>
      <c r="L71" s="984"/>
      <c r="M71" s="984"/>
      <c r="N71" s="984"/>
      <c r="O71" s="984"/>
      <c r="P71" s="985"/>
      <c r="Q71" s="986">
        <v>1445</v>
      </c>
      <c r="R71" s="980"/>
      <c r="S71" s="980"/>
      <c r="T71" s="980"/>
      <c r="U71" s="980"/>
      <c r="V71" s="980">
        <v>1444</v>
      </c>
      <c r="W71" s="980"/>
      <c r="X71" s="980"/>
      <c r="Y71" s="980"/>
      <c r="Z71" s="980"/>
      <c r="AA71" s="980">
        <v>1</v>
      </c>
      <c r="AB71" s="980"/>
      <c r="AC71" s="980"/>
      <c r="AD71" s="980"/>
      <c r="AE71" s="980"/>
      <c r="AF71" s="980"/>
      <c r="AG71" s="980"/>
      <c r="AH71" s="980"/>
      <c r="AI71" s="980"/>
      <c r="AJ71" s="980"/>
      <c r="AK71" s="980"/>
      <c r="AL71" s="980"/>
      <c r="AM71" s="980"/>
      <c r="AN71" s="980"/>
      <c r="AO71" s="980"/>
      <c r="AP71" s="980"/>
      <c r="AQ71" s="980"/>
      <c r="AR71" s="980"/>
      <c r="AS71" s="980"/>
      <c r="AT71" s="980"/>
      <c r="AU71" s="980"/>
      <c r="AV71" s="980"/>
      <c r="AW71" s="980"/>
      <c r="AX71" s="980"/>
      <c r="AY71" s="980"/>
      <c r="AZ71" s="981"/>
      <c r="BA71" s="981"/>
      <c r="BB71" s="981"/>
      <c r="BC71" s="981"/>
      <c r="BD71" s="982"/>
      <c r="BE71" s="232"/>
      <c r="BF71" s="232"/>
      <c r="BG71" s="232"/>
      <c r="BH71" s="232"/>
      <c r="BI71" s="232"/>
      <c r="BJ71" s="232"/>
      <c r="BK71" s="232"/>
      <c r="BL71" s="232"/>
      <c r="BM71" s="232"/>
      <c r="BN71" s="232"/>
      <c r="BO71" s="232"/>
      <c r="BP71" s="232"/>
      <c r="BQ71" s="229">
        <v>65</v>
      </c>
      <c r="BR71" s="234"/>
      <c r="BS71" s="954"/>
      <c r="BT71" s="955"/>
      <c r="BU71" s="955"/>
      <c r="BV71" s="955"/>
      <c r="BW71" s="955"/>
      <c r="BX71" s="955"/>
      <c r="BY71" s="955"/>
      <c r="BZ71" s="955"/>
      <c r="CA71" s="955"/>
      <c r="CB71" s="955"/>
      <c r="CC71" s="955"/>
      <c r="CD71" s="955"/>
      <c r="CE71" s="955"/>
      <c r="CF71" s="955"/>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4"/>
      <c r="DW71" s="955"/>
      <c r="DX71" s="955"/>
      <c r="DY71" s="955"/>
      <c r="DZ71" s="956"/>
      <c r="EA71" s="221"/>
    </row>
    <row r="72" spans="1:131" ht="26.25" customHeight="1" x14ac:dyDescent="0.2">
      <c r="A72" s="229">
        <v>5</v>
      </c>
      <c r="B72" s="983" t="s">
        <v>591</v>
      </c>
      <c r="C72" s="984"/>
      <c r="D72" s="984"/>
      <c r="E72" s="984"/>
      <c r="F72" s="984"/>
      <c r="G72" s="984"/>
      <c r="H72" s="984"/>
      <c r="I72" s="984"/>
      <c r="J72" s="984"/>
      <c r="K72" s="984"/>
      <c r="L72" s="984"/>
      <c r="M72" s="984"/>
      <c r="N72" s="984"/>
      <c r="O72" s="984"/>
      <c r="P72" s="985"/>
      <c r="Q72" s="986">
        <v>1</v>
      </c>
      <c r="R72" s="980"/>
      <c r="S72" s="980"/>
      <c r="T72" s="980"/>
      <c r="U72" s="980"/>
      <c r="V72" s="980">
        <v>0</v>
      </c>
      <c r="W72" s="980"/>
      <c r="X72" s="980"/>
      <c r="Y72" s="980"/>
      <c r="Z72" s="980"/>
      <c r="AA72" s="980">
        <v>1</v>
      </c>
      <c r="AB72" s="980"/>
      <c r="AC72" s="980"/>
      <c r="AD72" s="980"/>
      <c r="AE72" s="980"/>
      <c r="AF72" s="980"/>
      <c r="AG72" s="980"/>
      <c r="AH72" s="980"/>
      <c r="AI72" s="980"/>
      <c r="AJ72" s="980"/>
      <c r="AK72" s="980"/>
      <c r="AL72" s="980"/>
      <c r="AM72" s="980"/>
      <c r="AN72" s="980"/>
      <c r="AO72" s="980"/>
      <c r="AP72" s="980"/>
      <c r="AQ72" s="980"/>
      <c r="AR72" s="980"/>
      <c r="AS72" s="980"/>
      <c r="AT72" s="980"/>
      <c r="AU72" s="980"/>
      <c r="AV72" s="980"/>
      <c r="AW72" s="980"/>
      <c r="AX72" s="980"/>
      <c r="AY72" s="980"/>
      <c r="AZ72" s="981"/>
      <c r="BA72" s="981"/>
      <c r="BB72" s="981"/>
      <c r="BC72" s="981"/>
      <c r="BD72" s="982"/>
      <c r="BE72" s="232"/>
      <c r="BF72" s="232"/>
      <c r="BG72" s="232"/>
      <c r="BH72" s="232"/>
      <c r="BI72" s="232"/>
      <c r="BJ72" s="232"/>
      <c r="BK72" s="232"/>
      <c r="BL72" s="232"/>
      <c r="BM72" s="232"/>
      <c r="BN72" s="232"/>
      <c r="BO72" s="232"/>
      <c r="BP72" s="232"/>
      <c r="BQ72" s="229">
        <v>66</v>
      </c>
      <c r="BR72" s="234"/>
      <c r="BS72" s="954"/>
      <c r="BT72" s="955"/>
      <c r="BU72" s="955"/>
      <c r="BV72" s="955"/>
      <c r="BW72" s="955"/>
      <c r="BX72" s="955"/>
      <c r="BY72" s="955"/>
      <c r="BZ72" s="955"/>
      <c r="CA72" s="955"/>
      <c r="CB72" s="955"/>
      <c r="CC72" s="955"/>
      <c r="CD72" s="955"/>
      <c r="CE72" s="955"/>
      <c r="CF72" s="955"/>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4"/>
      <c r="DW72" s="955"/>
      <c r="DX72" s="955"/>
      <c r="DY72" s="955"/>
      <c r="DZ72" s="956"/>
      <c r="EA72" s="221"/>
    </row>
    <row r="73" spans="1:131" ht="26.25" customHeight="1" x14ac:dyDescent="0.2">
      <c r="A73" s="229">
        <v>6</v>
      </c>
      <c r="B73" s="983" t="s">
        <v>592</v>
      </c>
      <c r="C73" s="984"/>
      <c r="D73" s="984"/>
      <c r="E73" s="984"/>
      <c r="F73" s="984"/>
      <c r="G73" s="984"/>
      <c r="H73" s="984"/>
      <c r="I73" s="984"/>
      <c r="J73" s="984"/>
      <c r="K73" s="984"/>
      <c r="L73" s="984"/>
      <c r="M73" s="984"/>
      <c r="N73" s="984"/>
      <c r="O73" s="984"/>
      <c r="P73" s="985"/>
      <c r="Q73" s="986">
        <v>59</v>
      </c>
      <c r="R73" s="980"/>
      <c r="S73" s="980"/>
      <c r="T73" s="980"/>
      <c r="U73" s="980"/>
      <c r="V73" s="980">
        <v>33</v>
      </c>
      <c r="W73" s="980"/>
      <c r="X73" s="980"/>
      <c r="Y73" s="980"/>
      <c r="Z73" s="980"/>
      <c r="AA73" s="980">
        <v>26</v>
      </c>
      <c r="AB73" s="980"/>
      <c r="AC73" s="980"/>
      <c r="AD73" s="980"/>
      <c r="AE73" s="980"/>
      <c r="AF73" s="980"/>
      <c r="AG73" s="980"/>
      <c r="AH73" s="980"/>
      <c r="AI73" s="980"/>
      <c r="AJ73" s="980"/>
      <c r="AK73" s="980"/>
      <c r="AL73" s="980"/>
      <c r="AM73" s="980"/>
      <c r="AN73" s="980"/>
      <c r="AO73" s="980"/>
      <c r="AP73" s="980"/>
      <c r="AQ73" s="980"/>
      <c r="AR73" s="980"/>
      <c r="AS73" s="980"/>
      <c r="AT73" s="980"/>
      <c r="AU73" s="980"/>
      <c r="AV73" s="980"/>
      <c r="AW73" s="980"/>
      <c r="AX73" s="980"/>
      <c r="AY73" s="980"/>
      <c r="AZ73" s="981"/>
      <c r="BA73" s="981"/>
      <c r="BB73" s="981"/>
      <c r="BC73" s="981"/>
      <c r="BD73" s="982"/>
      <c r="BE73" s="232"/>
      <c r="BF73" s="232"/>
      <c r="BG73" s="232"/>
      <c r="BH73" s="232"/>
      <c r="BI73" s="232"/>
      <c r="BJ73" s="232"/>
      <c r="BK73" s="232"/>
      <c r="BL73" s="232"/>
      <c r="BM73" s="232"/>
      <c r="BN73" s="232"/>
      <c r="BO73" s="232"/>
      <c r="BP73" s="232"/>
      <c r="BQ73" s="229">
        <v>67</v>
      </c>
      <c r="BR73" s="234"/>
      <c r="BS73" s="954"/>
      <c r="BT73" s="955"/>
      <c r="BU73" s="955"/>
      <c r="BV73" s="955"/>
      <c r="BW73" s="955"/>
      <c r="BX73" s="955"/>
      <c r="BY73" s="955"/>
      <c r="BZ73" s="955"/>
      <c r="CA73" s="955"/>
      <c r="CB73" s="955"/>
      <c r="CC73" s="955"/>
      <c r="CD73" s="955"/>
      <c r="CE73" s="955"/>
      <c r="CF73" s="955"/>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4"/>
      <c r="DW73" s="955"/>
      <c r="DX73" s="955"/>
      <c r="DY73" s="955"/>
      <c r="DZ73" s="956"/>
      <c r="EA73" s="221"/>
    </row>
    <row r="74" spans="1:131" ht="26.25" customHeight="1" x14ac:dyDescent="0.2">
      <c r="A74" s="229">
        <v>7</v>
      </c>
      <c r="B74" s="983" t="s">
        <v>593</v>
      </c>
      <c r="C74" s="984"/>
      <c r="D74" s="984"/>
      <c r="E74" s="984"/>
      <c r="F74" s="984"/>
      <c r="G74" s="984"/>
      <c r="H74" s="984"/>
      <c r="I74" s="984"/>
      <c r="J74" s="984"/>
      <c r="K74" s="984"/>
      <c r="L74" s="984"/>
      <c r="M74" s="984"/>
      <c r="N74" s="984"/>
      <c r="O74" s="984"/>
      <c r="P74" s="985"/>
      <c r="Q74" s="986">
        <v>42</v>
      </c>
      <c r="R74" s="980"/>
      <c r="S74" s="980"/>
      <c r="T74" s="980"/>
      <c r="U74" s="980"/>
      <c r="V74" s="980">
        <v>41</v>
      </c>
      <c r="W74" s="980"/>
      <c r="X74" s="980"/>
      <c r="Y74" s="980"/>
      <c r="Z74" s="980"/>
      <c r="AA74" s="980">
        <v>1</v>
      </c>
      <c r="AB74" s="980"/>
      <c r="AC74" s="980"/>
      <c r="AD74" s="980"/>
      <c r="AE74" s="980"/>
      <c r="AF74" s="980"/>
      <c r="AG74" s="980"/>
      <c r="AH74" s="980"/>
      <c r="AI74" s="980"/>
      <c r="AJ74" s="980"/>
      <c r="AK74" s="980"/>
      <c r="AL74" s="980"/>
      <c r="AM74" s="980"/>
      <c r="AN74" s="980"/>
      <c r="AO74" s="980"/>
      <c r="AP74" s="980"/>
      <c r="AQ74" s="980"/>
      <c r="AR74" s="980"/>
      <c r="AS74" s="980"/>
      <c r="AT74" s="980"/>
      <c r="AU74" s="980"/>
      <c r="AV74" s="980"/>
      <c r="AW74" s="980"/>
      <c r="AX74" s="980"/>
      <c r="AY74" s="980"/>
      <c r="AZ74" s="981"/>
      <c r="BA74" s="981"/>
      <c r="BB74" s="981"/>
      <c r="BC74" s="981"/>
      <c r="BD74" s="982"/>
      <c r="BE74" s="232"/>
      <c r="BF74" s="232"/>
      <c r="BG74" s="232"/>
      <c r="BH74" s="232"/>
      <c r="BI74" s="232"/>
      <c r="BJ74" s="232"/>
      <c r="BK74" s="232"/>
      <c r="BL74" s="232"/>
      <c r="BM74" s="232"/>
      <c r="BN74" s="232"/>
      <c r="BO74" s="232"/>
      <c r="BP74" s="232"/>
      <c r="BQ74" s="229">
        <v>68</v>
      </c>
      <c r="BR74" s="234"/>
      <c r="BS74" s="954"/>
      <c r="BT74" s="955"/>
      <c r="BU74" s="955"/>
      <c r="BV74" s="955"/>
      <c r="BW74" s="955"/>
      <c r="BX74" s="955"/>
      <c r="BY74" s="955"/>
      <c r="BZ74" s="955"/>
      <c r="CA74" s="955"/>
      <c r="CB74" s="955"/>
      <c r="CC74" s="955"/>
      <c r="CD74" s="955"/>
      <c r="CE74" s="955"/>
      <c r="CF74" s="955"/>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4"/>
      <c r="DW74" s="955"/>
      <c r="DX74" s="955"/>
      <c r="DY74" s="955"/>
      <c r="DZ74" s="956"/>
      <c r="EA74" s="221"/>
    </row>
    <row r="75" spans="1:131" ht="26.25" customHeight="1" x14ac:dyDescent="0.2">
      <c r="A75" s="229">
        <v>8</v>
      </c>
      <c r="B75" s="983" t="s">
        <v>594</v>
      </c>
      <c r="C75" s="984"/>
      <c r="D75" s="984"/>
      <c r="E75" s="984"/>
      <c r="F75" s="984"/>
      <c r="G75" s="984"/>
      <c r="H75" s="984"/>
      <c r="I75" s="984"/>
      <c r="J75" s="984"/>
      <c r="K75" s="984"/>
      <c r="L75" s="984"/>
      <c r="M75" s="984"/>
      <c r="N75" s="984"/>
      <c r="O75" s="984"/>
      <c r="P75" s="985"/>
      <c r="Q75" s="987">
        <v>798</v>
      </c>
      <c r="R75" s="988"/>
      <c r="S75" s="988"/>
      <c r="T75" s="988"/>
      <c r="U75" s="989"/>
      <c r="V75" s="990">
        <v>745</v>
      </c>
      <c r="W75" s="988"/>
      <c r="X75" s="988"/>
      <c r="Y75" s="988"/>
      <c r="Z75" s="989"/>
      <c r="AA75" s="990">
        <v>53</v>
      </c>
      <c r="AB75" s="988"/>
      <c r="AC75" s="988"/>
      <c r="AD75" s="988"/>
      <c r="AE75" s="989"/>
      <c r="AF75" s="990">
        <v>53</v>
      </c>
      <c r="AG75" s="988"/>
      <c r="AH75" s="988"/>
      <c r="AI75" s="988"/>
      <c r="AJ75" s="989"/>
      <c r="AK75" s="990">
        <v>0</v>
      </c>
      <c r="AL75" s="988"/>
      <c r="AM75" s="988"/>
      <c r="AN75" s="988"/>
      <c r="AO75" s="989"/>
      <c r="AP75" s="990"/>
      <c r="AQ75" s="988"/>
      <c r="AR75" s="988"/>
      <c r="AS75" s="988"/>
      <c r="AT75" s="989"/>
      <c r="AU75" s="990"/>
      <c r="AV75" s="988"/>
      <c r="AW75" s="988"/>
      <c r="AX75" s="988"/>
      <c r="AY75" s="989"/>
      <c r="AZ75" s="981"/>
      <c r="BA75" s="981"/>
      <c r="BB75" s="981"/>
      <c r="BC75" s="981"/>
      <c r="BD75" s="982"/>
      <c r="BE75" s="232"/>
      <c r="BF75" s="232"/>
      <c r="BG75" s="232"/>
      <c r="BH75" s="232"/>
      <c r="BI75" s="232"/>
      <c r="BJ75" s="232"/>
      <c r="BK75" s="232"/>
      <c r="BL75" s="232"/>
      <c r="BM75" s="232"/>
      <c r="BN75" s="232"/>
      <c r="BO75" s="232"/>
      <c r="BP75" s="232"/>
      <c r="BQ75" s="229">
        <v>69</v>
      </c>
      <c r="BR75" s="234"/>
      <c r="BS75" s="954"/>
      <c r="BT75" s="955"/>
      <c r="BU75" s="955"/>
      <c r="BV75" s="955"/>
      <c r="BW75" s="955"/>
      <c r="BX75" s="955"/>
      <c r="BY75" s="955"/>
      <c r="BZ75" s="955"/>
      <c r="CA75" s="955"/>
      <c r="CB75" s="955"/>
      <c r="CC75" s="955"/>
      <c r="CD75" s="955"/>
      <c r="CE75" s="955"/>
      <c r="CF75" s="955"/>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4"/>
      <c r="DW75" s="955"/>
      <c r="DX75" s="955"/>
      <c r="DY75" s="955"/>
      <c r="DZ75" s="956"/>
      <c r="EA75" s="221"/>
    </row>
    <row r="76" spans="1:131" ht="26.25" customHeight="1" x14ac:dyDescent="0.2">
      <c r="A76" s="229">
        <v>9</v>
      </c>
      <c r="B76" s="983" t="s">
        <v>595</v>
      </c>
      <c r="C76" s="984"/>
      <c r="D76" s="984"/>
      <c r="E76" s="984"/>
      <c r="F76" s="984"/>
      <c r="G76" s="984"/>
      <c r="H76" s="984"/>
      <c r="I76" s="984"/>
      <c r="J76" s="984"/>
      <c r="K76" s="984"/>
      <c r="L76" s="984"/>
      <c r="M76" s="984"/>
      <c r="N76" s="984"/>
      <c r="O76" s="984"/>
      <c r="P76" s="985"/>
      <c r="Q76" s="987">
        <v>254237</v>
      </c>
      <c r="R76" s="988"/>
      <c r="S76" s="988"/>
      <c r="T76" s="988"/>
      <c r="U76" s="989"/>
      <c r="V76" s="990">
        <v>237960</v>
      </c>
      <c r="W76" s="988"/>
      <c r="X76" s="988"/>
      <c r="Y76" s="988"/>
      <c r="Z76" s="989"/>
      <c r="AA76" s="990">
        <v>16277</v>
      </c>
      <c r="AB76" s="988"/>
      <c r="AC76" s="988"/>
      <c r="AD76" s="988"/>
      <c r="AE76" s="989"/>
      <c r="AF76" s="990">
        <v>16277</v>
      </c>
      <c r="AG76" s="988"/>
      <c r="AH76" s="988"/>
      <c r="AI76" s="988"/>
      <c r="AJ76" s="989"/>
      <c r="AK76" s="990">
        <v>534</v>
      </c>
      <c r="AL76" s="988"/>
      <c r="AM76" s="988"/>
      <c r="AN76" s="988"/>
      <c r="AO76" s="989"/>
      <c r="AP76" s="990"/>
      <c r="AQ76" s="988"/>
      <c r="AR76" s="988"/>
      <c r="AS76" s="988"/>
      <c r="AT76" s="989"/>
      <c r="AU76" s="990"/>
      <c r="AV76" s="988"/>
      <c r="AW76" s="988"/>
      <c r="AX76" s="988"/>
      <c r="AY76" s="989"/>
      <c r="AZ76" s="981"/>
      <c r="BA76" s="981"/>
      <c r="BB76" s="981"/>
      <c r="BC76" s="981"/>
      <c r="BD76" s="982"/>
      <c r="BE76" s="232"/>
      <c r="BF76" s="232"/>
      <c r="BG76" s="232"/>
      <c r="BH76" s="232"/>
      <c r="BI76" s="232"/>
      <c r="BJ76" s="232"/>
      <c r="BK76" s="232"/>
      <c r="BL76" s="232"/>
      <c r="BM76" s="232"/>
      <c r="BN76" s="232"/>
      <c r="BO76" s="232"/>
      <c r="BP76" s="232"/>
      <c r="BQ76" s="229">
        <v>70</v>
      </c>
      <c r="BR76" s="234"/>
      <c r="BS76" s="954"/>
      <c r="BT76" s="955"/>
      <c r="BU76" s="955"/>
      <c r="BV76" s="955"/>
      <c r="BW76" s="955"/>
      <c r="BX76" s="955"/>
      <c r="BY76" s="955"/>
      <c r="BZ76" s="955"/>
      <c r="CA76" s="955"/>
      <c r="CB76" s="955"/>
      <c r="CC76" s="955"/>
      <c r="CD76" s="955"/>
      <c r="CE76" s="955"/>
      <c r="CF76" s="955"/>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4"/>
      <c r="DW76" s="955"/>
      <c r="DX76" s="955"/>
      <c r="DY76" s="955"/>
      <c r="DZ76" s="956"/>
      <c r="EA76" s="221"/>
    </row>
    <row r="77" spans="1:131" ht="26.25" customHeight="1" x14ac:dyDescent="0.2">
      <c r="A77" s="229">
        <v>10</v>
      </c>
      <c r="B77" s="983"/>
      <c r="C77" s="984"/>
      <c r="D77" s="984"/>
      <c r="E77" s="984"/>
      <c r="F77" s="984"/>
      <c r="G77" s="984"/>
      <c r="H77" s="984"/>
      <c r="I77" s="984"/>
      <c r="J77" s="984"/>
      <c r="K77" s="984"/>
      <c r="L77" s="984"/>
      <c r="M77" s="984"/>
      <c r="N77" s="984"/>
      <c r="O77" s="984"/>
      <c r="P77" s="985"/>
      <c r="Q77" s="987"/>
      <c r="R77" s="988"/>
      <c r="S77" s="988"/>
      <c r="T77" s="988"/>
      <c r="U77" s="989"/>
      <c r="V77" s="990"/>
      <c r="W77" s="988"/>
      <c r="X77" s="988"/>
      <c r="Y77" s="988"/>
      <c r="Z77" s="989"/>
      <c r="AA77" s="990"/>
      <c r="AB77" s="988"/>
      <c r="AC77" s="988"/>
      <c r="AD77" s="988"/>
      <c r="AE77" s="989"/>
      <c r="AF77" s="990"/>
      <c r="AG77" s="988"/>
      <c r="AH77" s="988"/>
      <c r="AI77" s="988"/>
      <c r="AJ77" s="989"/>
      <c r="AK77" s="990"/>
      <c r="AL77" s="988"/>
      <c r="AM77" s="988"/>
      <c r="AN77" s="988"/>
      <c r="AO77" s="989"/>
      <c r="AP77" s="990"/>
      <c r="AQ77" s="988"/>
      <c r="AR77" s="988"/>
      <c r="AS77" s="988"/>
      <c r="AT77" s="989"/>
      <c r="AU77" s="990"/>
      <c r="AV77" s="988"/>
      <c r="AW77" s="988"/>
      <c r="AX77" s="988"/>
      <c r="AY77" s="989"/>
      <c r="AZ77" s="981"/>
      <c r="BA77" s="981"/>
      <c r="BB77" s="981"/>
      <c r="BC77" s="981"/>
      <c r="BD77" s="982"/>
      <c r="BE77" s="232"/>
      <c r="BF77" s="232"/>
      <c r="BG77" s="232"/>
      <c r="BH77" s="232"/>
      <c r="BI77" s="232"/>
      <c r="BJ77" s="232"/>
      <c r="BK77" s="232"/>
      <c r="BL77" s="232"/>
      <c r="BM77" s="232"/>
      <c r="BN77" s="232"/>
      <c r="BO77" s="232"/>
      <c r="BP77" s="232"/>
      <c r="BQ77" s="229">
        <v>71</v>
      </c>
      <c r="BR77" s="234"/>
      <c r="BS77" s="954"/>
      <c r="BT77" s="955"/>
      <c r="BU77" s="955"/>
      <c r="BV77" s="955"/>
      <c r="BW77" s="955"/>
      <c r="BX77" s="955"/>
      <c r="BY77" s="955"/>
      <c r="BZ77" s="955"/>
      <c r="CA77" s="955"/>
      <c r="CB77" s="955"/>
      <c r="CC77" s="955"/>
      <c r="CD77" s="955"/>
      <c r="CE77" s="955"/>
      <c r="CF77" s="955"/>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4"/>
      <c r="DW77" s="955"/>
      <c r="DX77" s="955"/>
      <c r="DY77" s="955"/>
      <c r="DZ77" s="956"/>
      <c r="EA77" s="221"/>
    </row>
    <row r="78" spans="1:131" ht="26.25" customHeight="1" x14ac:dyDescent="0.2">
      <c r="A78" s="229">
        <v>11</v>
      </c>
      <c r="B78" s="983"/>
      <c r="C78" s="984"/>
      <c r="D78" s="984"/>
      <c r="E78" s="984"/>
      <c r="F78" s="984"/>
      <c r="G78" s="984"/>
      <c r="H78" s="984"/>
      <c r="I78" s="984"/>
      <c r="J78" s="984"/>
      <c r="K78" s="984"/>
      <c r="L78" s="984"/>
      <c r="M78" s="984"/>
      <c r="N78" s="984"/>
      <c r="O78" s="984"/>
      <c r="P78" s="985"/>
      <c r="Q78" s="986"/>
      <c r="R78" s="980"/>
      <c r="S78" s="980"/>
      <c r="T78" s="980"/>
      <c r="U78" s="980"/>
      <c r="V78" s="980"/>
      <c r="W78" s="980"/>
      <c r="X78" s="980"/>
      <c r="Y78" s="980"/>
      <c r="Z78" s="980"/>
      <c r="AA78" s="980"/>
      <c r="AB78" s="980"/>
      <c r="AC78" s="980"/>
      <c r="AD78" s="980"/>
      <c r="AE78" s="980"/>
      <c r="AF78" s="980"/>
      <c r="AG78" s="980"/>
      <c r="AH78" s="980"/>
      <c r="AI78" s="980"/>
      <c r="AJ78" s="980"/>
      <c r="AK78" s="980"/>
      <c r="AL78" s="980"/>
      <c r="AM78" s="980"/>
      <c r="AN78" s="980"/>
      <c r="AO78" s="980"/>
      <c r="AP78" s="980"/>
      <c r="AQ78" s="980"/>
      <c r="AR78" s="980"/>
      <c r="AS78" s="980"/>
      <c r="AT78" s="980"/>
      <c r="AU78" s="980"/>
      <c r="AV78" s="980"/>
      <c r="AW78" s="980"/>
      <c r="AX78" s="980"/>
      <c r="AY78" s="980"/>
      <c r="AZ78" s="981"/>
      <c r="BA78" s="981"/>
      <c r="BB78" s="981"/>
      <c r="BC78" s="981"/>
      <c r="BD78" s="982"/>
      <c r="BE78" s="232"/>
      <c r="BF78" s="232"/>
      <c r="BG78" s="232"/>
      <c r="BH78" s="232"/>
      <c r="BI78" s="232"/>
      <c r="BJ78" s="221"/>
      <c r="BK78" s="221"/>
      <c r="BL78" s="221"/>
      <c r="BM78" s="221"/>
      <c r="BN78" s="221"/>
      <c r="BO78" s="232"/>
      <c r="BP78" s="232"/>
      <c r="BQ78" s="229">
        <v>72</v>
      </c>
      <c r="BR78" s="234"/>
      <c r="BS78" s="954"/>
      <c r="BT78" s="955"/>
      <c r="BU78" s="955"/>
      <c r="BV78" s="955"/>
      <c r="BW78" s="955"/>
      <c r="BX78" s="955"/>
      <c r="BY78" s="955"/>
      <c r="BZ78" s="955"/>
      <c r="CA78" s="955"/>
      <c r="CB78" s="955"/>
      <c r="CC78" s="955"/>
      <c r="CD78" s="955"/>
      <c r="CE78" s="955"/>
      <c r="CF78" s="955"/>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4"/>
      <c r="DW78" s="955"/>
      <c r="DX78" s="955"/>
      <c r="DY78" s="955"/>
      <c r="DZ78" s="956"/>
      <c r="EA78" s="221"/>
    </row>
    <row r="79" spans="1:131" ht="26.25" customHeight="1" x14ac:dyDescent="0.2">
      <c r="A79" s="229">
        <v>12</v>
      </c>
      <c r="B79" s="983"/>
      <c r="C79" s="984"/>
      <c r="D79" s="984"/>
      <c r="E79" s="984"/>
      <c r="F79" s="984"/>
      <c r="G79" s="984"/>
      <c r="H79" s="984"/>
      <c r="I79" s="984"/>
      <c r="J79" s="984"/>
      <c r="K79" s="984"/>
      <c r="L79" s="984"/>
      <c r="M79" s="984"/>
      <c r="N79" s="984"/>
      <c r="O79" s="984"/>
      <c r="P79" s="985"/>
      <c r="Q79" s="986"/>
      <c r="R79" s="980"/>
      <c r="S79" s="980"/>
      <c r="T79" s="980"/>
      <c r="U79" s="980"/>
      <c r="V79" s="980"/>
      <c r="W79" s="980"/>
      <c r="X79" s="980"/>
      <c r="Y79" s="980"/>
      <c r="Z79" s="980"/>
      <c r="AA79" s="980"/>
      <c r="AB79" s="980"/>
      <c r="AC79" s="980"/>
      <c r="AD79" s="980"/>
      <c r="AE79" s="980"/>
      <c r="AF79" s="980"/>
      <c r="AG79" s="980"/>
      <c r="AH79" s="980"/>
      <c r="AI79" s="980"/>
      <c r="AJ79" s="980"/>
      <c r="AK79" s="980"/>
      <c r="AL79" s="980"/>
      <c r="AM79" s="980"/>
      <c r="AN79" s="980"/>
      <c r="AO79" s="980"/>
      <c r="AP79" s="980"/>
      <c r="AQ79" s="980"/>
      <c r="AR79" s="980"/>
      <c r="AS79" s="980"/>
      <c r="AT79" s="980"/>
      <c r="AU79" s="980"/>
      <c r="AV79" s="980"/>
      <c r="AW79" s="980"/>
      <c r="AX79" s="980"/>
      <c r="AY79" s="980"/>
      <c r="AZ79" s="981"/>
      <c r="BA79" s="981"/>
      <c r="BB79" s="981"/>
      <c r="BC79" s="981"/>
      <c r="BD79" s="982"/>
      <c r="BE79" s="232"/>
      <c r="BF79" s="232"/>
      <c r="BG79" s="232"/>
      <c r="BH79" s="232"/>
      <c r="BI79" s="232"/>
      <c r="BJ79" s="221"/>
      <c r="BK79" s="221"/>
      <c r="BL79" s="221"/>
      <c r="BM79" s="221"/>
      <c r="BN79" s="221"/>
      <c r="BO79" s="232"/>
      <c r="BP79" s="232"/>
      <c r="BQ79" s="229">
        <v>73</v>
      </c>
      <c r="BR79" s="234"/>
      <c r="BS79" s="954"/>
      <c r="BT79" s="955"/>
      <c r="BU79" s="955"/>
      <c r="BV79" s="955"/>
      <c r="BW79" s="955"/>
      <c r="BX79" s="955"/>
      <c r="BY79" s="955"/>
      <c r="BZ79" s="955"/>
      <c r="CA79" s="955"/>
      <c r="CB79" s="955"/>
      <c r="CC79" s="955"/>
      <c r="CD79" s="955"/>
      <c r="CE79" s="955"/>
      <c r="CF79" s="955"/>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4"/>
      <c r="DW79" s="955"/>
      <c r="DX79" s="955"/>
      <c r="DY79" s="955"/>
      <c r="DZ79" s="956"/>
      <c r="EA79" s="221"/>
    </row>
    <row r="80" spans="1:131" ht="26.25" customHeight="1" x14ac:dyDescent="0.2">
      <c r="A80" s="229">
        <v>13</v>
      </c>
      <c r="B80" s="983"/>
      <c r="C80" s="984"/>
      <c r="D80" s="984"/>
      <c r="E80" s="984"/>
      <c r="F80" s="984"/>
      <c r="G80" s="984"/>
      <c r="H80" s="984"/>
      <c r="I80" s="984"/>
      <c r="J80" s="984"/>
      <c r="K80" s="984"/>
      <c r="L80" s="984"/>
      <c r="M80" s="984"/>
      <c r="N80" s="984"/>
      <c r="O80" s="984"/>
      <c r="P80" s="985"/>
      <c r="Q80" s="986"/>
      <c r="R80" s="980"/>
      <c r="S80" s="980"/>
      <c r="T80" s="980"/>
      <c r="U80" s="980"/>
      <c r="V80" s="980"/>
      <c r="W80" s="980"/>
      <c r="X80" s="980"/>
      <c r="Y80" s="980"/>
      <c r="Z80" s="980"/>
      <c r="AA80" s="980"/>
      <c r="AB80" s="980"/>
      <c r="AC80" s="980"/>
      <c r="AD80" s="980"/>
      <c r="AE80" s="980"/>
      <c r="AF80" s="980"/>
      <c r="AG80" s="980"/>
      <c r="AH80" s="980"/>
      <c r="AI80" s="980"/>
      <c r="AJ80" s="980"/>
      <c r="AK80" s="980"/>
      <c r="AL80" s="980"/>
      <c r="AM80" s="980"/>
      <c r="AN80" s="980"/>
      <c r="AO80" s="980"/>
      <c r="AP80" s="980"/>
      <c r="AQ80" s="980"/>
      <c r="AR80" s="980"/>
      <c r="AS80" s="980"/>
      <c r="AT80" s="980"/>
      <c r="AU80" s="980"/>
      <c r="AV80" s="980"/>
      <c r="AW80" s="980"/>
      <c r="AX80" s="980"/>
      <c r="AY80" s="980"/>
      <c r="AZ80" s="981"/>
      <c r="BA80" s="981"/>
      <c r="BB80" s="981"/>
      <c r="BC80" s="981"/>
      <c r="BD80" s="982"/>
      <c r="BE80" s="232"/>
      <c r="BF80" s="232"/>
      <c r="BG80" s="232"/>
      <c r="BH80" s="232"/>
      <c r="BI80" s="232"/>
      <c r="BJ80" s="232"/>
      <c r="BK80" s="232"/>
      <c r="BL80" s="232"/>
      <c r="BM80" s="232"/>
      <c r="BN80" s="232"/>
      <c r="BO80" s="232"/>
      <c r="BP80" s="232"/>
      <c r="BQ80" s="229">
        <v>74</v>
      </c>
      <c r="BR80" s="234"/>
      <c r="BS80" s="954"/>
      <c r="BT80" s="955"/>
      <c r="BU80" s="955"/>
      <c r="BV80" s="955"/>
      <c r="BW80" s="955"/>
      <c r="BX80" s="955"/>
      <c r="BY80" s="955"/>
      <c r="BZ80" s="955"/>
      <c r="CA80" s="955"/>
      <c r="CB80" s="955"/>
      <c r="CC80" s="955"/>
      <c r="CD80" s="955"/>
      <c r="CE80" s="955"/>
      <c r="CF80" s="955"/>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4"/>
      <c r="DW80" s="955"/>
      <c r="DX80" s="955"/>
      <c r="DY80" s="955"/>
      <c r="DZ80" s="956"/>
      <c r="EA80" s="221"/>
    </row>
    <row r="81" spans="1:131" ht="26.25" customHeight="1" x14ac:dyDescent="0.2">
      <c r="A81" s="229">
        <v>14</v>
      </c>
      <c r="B81" s="983"/>
      <c r="C81" s="984"/>
      <c r="D81" s="984"/>
      <c r="E81" s="984"/>
      <c r="F81" s="984"/>
      <c r="G81" s="984"/>
      <c r="H81" s="984"/>
      <c r="I81" s="984"/>
      <c r="J81" s="984"/>
      <c r="K81" s="984"/>
      <c r="L81" s="984"/>
      <c r="M81" s="984"/>
      <c r="N81" s="984"/>
      <c r="O81" s="984"/>
      <c r="P81" s="985"/>
      <c r="Q81" s="986"/>
      <c r="R81" s="980"/>
      <c r="S81" s="980"/>
      <c r="T81" s="980"/>
      <c r="U81" s="980"/>
      <c r="V81" s="980"/>
      <c r="W81" s="980"/>
      <c r="X81" s="980"/>
      <c r="Y81" s="980"/>
      <c r="Z81" s="980"/>
      <c r="AA81" s="980"/>
      <c r="AB81" s="980"/>
      <c r="AC81" s="980"/>
      <c r="AD81" s="980"/>
      <c r="AE81" s="980"/>
      <c r="AF81" s="980"/>
      <c r="AG81" s="980"/>
      <c r="AH81" s="980"/>
      <c r="AI81" s="980"/>
      <c r="AJ81" s="980"/>
      <c r="AK81" s="980"/>
      <c r="AL81" s="980"/>
      <c r="AM81" s="980"/>
      <c r="AN81" s="980"/>
      <c r="AO81" s="980"/>
      <c r="AP81" s="980"/>
      <c r="AQ81" s="980"/>
      <c r="AR81" s="980"/>
      <c r="AS81" s="980"/>
      <c r="AT81" s="980"/>
      <c r="AU81" s="980"/>
      <c r="AV81" s="980"/>
      <c r="AW81" s="980"/>
      <c r="AX81" s="980"/>
      <c r="AY81" s="980"/>
      <c r="AZ81" s="981"/>
      <c r="BA81" s="981"/>
      <c r="BB81" s="981"/>
      <c r="BC81" s="981"/>
      <c r="BD81" s="982"/>
      <c r="BE81" s="232"/>
      <c r="BF81" s="232"/>
      <c r="BG81" s="232"/>
      <c r="BH81" s="232"/>
      <c r="BI81" s="232"/>
      <c r="BJ81" s="232"/>
      <c r="BK81" s="232"/>
      <c r="BL81" s="232"/>
      <c r="BM81" s="232"/>
      <c r="BN81" s="232"/>
      <c r="BO81" s="232"/>
      <c r="BP81" s="232"/>
      <c r="BQ81" s="229">
        <v>75</v>
      </c>
      <c r="BR81" s="234"/>
      <c r="BS81" s="954"/>
      <c r="BT81" s="955"/>
      <c r="BU81" s="955"/>
      <c r="BV81" s="955"/>
      <c r="BW81" s="955"/>
      <c r="BX81" s="955"/>
      <c r="BY81" s="955"/>
      <c r="BZ81" s="955"/>
      <c r="CA81" s="955"/>
      <c r="CB81" s="955"/>
      <c r="CC81" s="955"/>
      <c r="CD81" s="955"/>
      <c r="CE81" s="955"/>
      <c r="CF81" s="955"/>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4"/>
      <c r="DW81" s="955"/>
      <c r="DX81" s="955"/>
      <c r="DY81" s="955"/>
      <c r="DZ81" s="956"/>
      <c r="EA81" s="221"/>
    </row>
    <row r="82" spans="1:131" ht="26.25" customHeight="1" x14ac:dyDescent="0.2">
      <c r="A82" s="229">
        <v>15</v>
      </c>
      <c r="B82" s="983"/>
      <c r="C82" s="984"/>
      <c r="D82" s="984"/>
      <c r="E82" s="984"/>
      <c r="F82" s="984"/>
      <c r="G82" s="984"/>
      <c r="H82" s="984"/>
      <c r="I82" s="984"/>
      <c r="J82" s="984"/>
      <c r="K82" s="984"/>
      <c r="L82" s="984"/>
      <c r="M82" s="984"/>
      <c r="N82" s="984"/>
      <c r="O82" s="984"/>
      <c r="P82" s="985"/>
      <c r="Q82" s="986"/>
      <c r="R82" s="980"/>
      <c r="S82" s="980"/>
      <c r="T82" s="980"/>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0"/>
      <c r="AZ82" s="981"/>
      <c r="BA82" s="981"/>
      <c r="BB82" s="981"/>
      <c r="BC82" s="981"/>
      <c r="BD82" s="982"/>
      <c r="BE82" s="232"/>
      <c r="BF82" s="232"/>
      <c r="BG82" s="232"/>
      <c r="BH82" s="232"/>
      <c r="BI82" s="232"/>
      <c r="BJ82" s="232"/>
      <c r="BK82" s="232"/>
      <c r="BL82" s="232"/>
      <c r="BM82" s="232"/>
      <c r="BN82" s="232"/>
      <c r="BO82" s="232"/>
      <c r="BP82" s="232"/>
      <c r="BQ82" s="229">
        <v>76</v>
      </c>
      <c r="BR82" s="234"/>
      <c r="BS82" s="954"/>
      <c r="BT82" s="955"/>
      <c r="BU82" s="955"/>
      <c r="BV82" s="955"/>
      <c r="BW82" s="955"/>
      <c r="BX82" s="955"/>
      <c r="BY82" s="955"/>
      <c r="BZ82" s="955"/>
      <c r="CA82" s="955"/>
      <c r="CB82" s="955"/>
      <c r="CC82" s="955"/>
      <c r="CD82" s="955"/>
      <c r="CE82" s="955"/>
      <c r="CF82" s="955"/>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4"/>
      <c r="DW82" s="955"/>
      <c r="DX82" s="955"/>
      <c r="DY82" s="955"/>
      <c r="DZ82" s="956"/>
      <c r="EA82" s="221"/>
    </row>
    <row r="83" spans="1:131" ht="26.25" customHeight="1" x14ac:dyDescent="0.2">
      <c r="A83" s="229">
        <v>16</v>
      </c>
      <c r="B83" s="983"/>
      <c r="C83" s="984"/>
      <c r="D83" s="984"/>
      <c r="E83" s="984"/>
      <c r="F83" s="984"/>
      <c r="G83" s="984"/>
      <c r="H83" s="984"/>
      <c r="I83" s="984"/>
      <c r="J83" s="984"/>
      <c r="K83" s="984"/>
      <c r="L83" s="984"/>
      <c r="M83" s="984"/>
      <c r="N83" s="984"/>
      <c r="O83" s="984"/>
      <c r="P83" s="985"/>
      <c r="Q83" s="986"/>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980"/>
      <c r="AR83" s="980"/>
      <c r="AS83" s="980"/>
      <c r="AT83" s="980"/>
      <c r="AU83" s="980"/>
      <c r="AV83" s="980"/>
      <c r="AW83" s="980"/>
      <c r="AX83" s="980"/>
      <c r="AY83" s="980"/>
      <c r="AZ83" s="981"/>
      <c r="BA83" s="981"/>
      <c r="BB83" s="981"/>
      <c r="BC83" s="981"/>
      <c r="BD83" s="982"/>
      <c r="BE83" s="232"/>
      <c r="BF83" s="232"/>
      <c r="BG83" s="232"/>
      <c r="BH83" s="232"/>
      <c r="BI83" s="232"/>
      <c r="BJ83" s="232"/>
      <c r="BK83" s="232"/>
      <c r="BL83" s="232"/>
      <c r="BM83" s="232"/>
      <c r="BN83" s="232"/>
      <c r="BO83" s="232"/>
      <c r="BP83" s="232"/>
      <c r="BQ83" s="229">
        <v>77</v>
      </c>
      <c r="BR83" s="234"/>
      <c r="BS83" s="954"/>
      <c r="BT83" s="955"/>
      <c r="BU83" s="955"/>
      <c r="BV83" s="955"/>
      <c r="BW83" s="955"/>
      <c r="BX83" s="955"/>
      <c r="BY83" s="955"/>
      <c r="BZ83" s="955"/>
      <c r="CA83" s="955"/>
      <c r="CB83" s="955"/>
      <c r="CC83" s="955"/>
      <c r="CD83" s="955"/>
      <c r="CE83" s="955"/>
      <c r="CF83" s="955"/>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4"/>
      <c r="DW83" s="955"/>
      <c r="DX83" s="955"/>
      <c r="DY83" s="955"/>
      <c r="DZ83" s="956"/>
      <c r="EA83" s="221"/>
    </row>
    <row r="84" spans="1:131" ht="26.25" customHeight="1" x14ac:dyDescent="0.2">
      <c r="A84" s="229">
        <v>17</v>
      </c>
      <c r="B84" s="983"/>
      <c r="C84" s="984"/>
      <c r="D84" s="984"/>
      <c r="E84" s="984"/>
      <c r="F84" s="984"/>
      <c r="G84" s="984"/>
      <c r="H84" s="984"/>
      <c r="I84" s="984"/>
      <c r="J84" s="984"/>
      <c r="K84" s="984"/>
      <c r="L84" s="984"/>
      <c r="M84" s="984"/>
      <c r="N84" s="984"/>
      <c r="O84" s="984"/>
      <c r="P84" s="985"/>
      <c r="Q84" s="986"/>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1"/>
      <c r="BA84" s="981"/>
      <c r="BB84" s="981"/>
      <c r="BC84" s="981"/>
      <c r="BD84" s="982"/>
      <c r="BE84" s="232"/>
      <c r="BF84" s="232"/>
      <c r="BG84" s="232"/>
      <c r="BH84" s="232"/>
      <c r="BI84" s="232"/>
      <c r="BJ84" s="232"/>
      <c r="BK84" s="232"/>
      <c r="BL84" s="232"/>
      <c r="BM84" s="232"/>
      <c r="BN84" s="232"/>
      <c r="BO84" s="232"/>
      <c r="BP84" s="232"/>
      <c r="BQ84" s="229">
        <v>78</v>
      </c>
      <c r="BR84" s="234"/>
      <c r="BS84" s="954"/>
      <c r="BT84" s="955"/>
      <c r="BU84" s="955"/>
      <c r="BV84" s="955"/>
      <c r="BW84" s="955"/>
      <c r="BX84" s="955"/>
      <c r="BY84" s="955"/>
      <c r="BZ84" s="955"/>
      <c r="CA84" s="955"/>
      <c r="CB84" s="955"/>
      <c r="CC84" s="955"/>
      <c r="CD84" s="955"/>
      <c r="CE84" s="955"/>
      <c r="CF84" s="955"/>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4"/>
      <c r="DW84" s="955"/>
      <c r="DX84" s="955"/>
      <c r="DY84" s="955"/>
      <c r="DZ84" s="956"/>
      <c r="EA84" s="221"/>
    </row>
    <row r="85" spans="1:131" ht="26.25" customHeight="1" x14ac:dyDescent="0.2">
      <c r="A85" s="229">
        <v>18</v>
      </c>
      <c r="B85" s="983"/>
      <c r="C85" s="984"/>
      <c r="D85" s="984"/>
      <c r="E85" s="984"/>
      <c r="F85" s="984"/>
      <c r="G85" s="984"/>
      <c r="H85" s="984"/>
      <c r="I85" s="984"/>
      <c r="J85" s="984"/>
      <c r="K85" s="984"/>
      <c r="L85" s="984"/>
      <c r="M85" s="984"/>
      <c r="N85" s="984"/>
      <c r="O85" s="984"/>
      <c r="P85" s="985"/>
      <c r="Q85" s="986"/>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1"/>
      <c r="BA85" s="981"/>
      <c r="BB85" s="981"/>
      <c r="BC85" s="981"/>
      <c r="BD85" s="982"/>
      <c r="BE85" s="232"/>
      <c r="BF85" s="232"/>
      <c r="BG85" s="232"/>
      <c r="BH85" s="232"/>
      <c r="BI85" s="232"/>
      <c r="BJ85" s="232"/>
      <c r="BK85" s="232"/>
      <c r="BL85" s="232"/>
      <c r="BM85" s="232"/>
      <c r="BN85" s="232"/>
      <c r="BO85" s="232"/>
      <c r="BP85" s="232"/>
      <c r="BQ85" s="229">
        <v>79</v>
      </c>
      <c r="BR85" s="234"/>
      <c r="BS85" s="954"/>
      <c r="BT85" s="955"/>
      <c r="BU85" s="955"/>
      <c r="BV85" s="955"/>
      <c r="BW85" s="955"/>
      <c r="BX85" s="955"/>
      <c r="BY85" s="955"/>
      <c r="BZ85" s="955"/>
      <c r="CA85" s="955"/>
      <c r="CB85" s="955"/>
      <c r="CC85" s="955"/>
      <c r="CD85" s="955"/>
      <c r="CE85" s="955"/>
      <c r="CF85" s="955"/>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4"/>
      <c r="DW85" s="955"/>
      <c r="DX85" s="955"/>
      <c r="DY85" s="955"/>
      <c r="DZ85" s="956"/>
      <c r="EA85" s="221"/>
    </row>
    <row r="86" spans="1:131" ht="26.25" customHeight="1" x14ac:dyDescent="0.2">
      <c r="A86" s="229">
        <v>19</v>
      </c>
      <c r="B86" s="983"/>
      <c r="C86" s="984"/>
      <c r="D86" s="984"/>
      <c r="E86" s="984"/>
      <c r="F86" s="984"/>
      <c r="G86" s="984"/>
      <c r="H86" s="984"/>
      <c r="I86" s="984"/>
      <c r="J86" s="984"/>
      <c r="K86" s="984"/>
      <c r="L86" s="984"/>
      <c r="M86" s="984"/>
      <c r="N86" s="984"/>
      <c r="O86" s="984"/>
      <c r="P86" s="985"/>
      <c r="Q86" s="986"/>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1"/>
      <c r="BA86" s="981"/>
      <c r="BB86" s="981"/>
      <c r="BC86" s="981"/>
      <c r="BD86" s="982"/>
      <c r="BE86" s="232"/>
      <c r="BF86" s="232"/>
      <c r="BG86" s="232"/>
      <c r="BH86" s="232"/>
      <c r="BI86" s="232"/>
      <c r="BJ86" s="232"/>
      <c r="BK86" s="232"/>
      <c r="BL86" s="232"/>
      <c r="BM86" s="232"/>
      <c r="BN86" s="232"/>
      <c r="BO86" s="232"/>
      <c r="BP86" s="232"/>
      <c r="BQ86" s="229">
        <v>80</v>
      </c>
      <c r="BR86" s="234"/>
      <c r="BS86" s="954"/>
      <c r="BT86" s="955"/>
      <c r="BU86" s="955"/>
      <c r="BV86" s="955"/>
      <c r="BW86" s="955"/>
      <c r="BX86" s="955"/>
      <c r="BY86" s="955"/>
      <c r="BZ86" s="955"/>
      <c r="CA86" s="955"/>
      <c r="CB86" s="955"/>
      <c r="CC86" s="955"/>
      <c r="CD86" s="955"/>
      <c r="CE86" s="955"/>
      <c r="CF86" s="955"/>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4"/>
      <c r="DW86" s="955"/>
      <c r="DX86" s="955"/>
      <c r="DY86" s="955"/>
      <c r="DZ86" s="956"/>
      <c r="EA86" s="221"/>
    </row>
    <row r="87" spans="1:131" ht="26.25" customHeight="1" x14ac:dyDescent="0.2">
      <c r="A87" s="235">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32"/>
      <c r="BF87" s="232"/>
      <c r="BG87" s="232"/>
      <c r="BH87" s="232"/>
      <c r="BI87" s="232"/>
      <c r="BJ87" s="232"/>
      <c r="BK87" s="232"/>
      <c r="BL87" s="232"/>
      <c r="BM87" s="232"/>
      <c r="BN87" s="232"/>
      <c r="BO87" s="232"/>
      <c r="BP87" s="232"/>
      <c r="BQ87" s="229">
        <v>81</v>
      </c>
      <c r="BR87" s="234"/>
      <c r="BS87" s="954"/>
      <c r="BT87" s="955"/>
      <c r="BU87" s="955"/>
      <c r="BV87" s="955"/>
      <c r="BW87" s="955"/>
      <c r="BX87" s="955"/>
      <c r="BY87" s="955"/>
      <c r="BZ87" s="955"/>
      <c r="CA87" s="955"/>
      <c r="CB87" s="955"/>
      <c r="CC87" s="955"/>
      <c r="CD87" s="955"/>
      <c r="CE87" s="955"/>
      <c r="CF87" s="955"/>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4"/>
      <c r="DW87" s="955"/>
      <c r="DX87" s="955"/>
      <c r="DY87" s="955"/>
      <c r="DZ87" s="956"/>
      <c r="EA87" s="221"/>
    </row>
    <row r="88" spans="1:131" ht="26.25" customHeight="1" thickBot="1" x14ac:dyDescent="0.25">
      <c r="A88" s="231" t="s">
        <v>389</v>
      </c>
      <c r="B88" s="946" t="s">
        <v>415</v>
      </c>
      <c r="C88" s="947"/>
      <c r="D88" s="947"/>
      <c r="E88" s="947"/>
      <c r="F88" s="947"/>
      <c r="G88" s="947"/>
      <c r="H88" s="947"/>
      <c r="I88" s="947"/>
      <c r="J88" s="947"/>
      <c r="K88" s="947"/>
      <c r="L88" s="947"/>
      <c r="M88" s="947"/>
      <c r="N88" s="947"/>
      <c r="O88" s="947"/>
      <c r="P88" s="957"/>
      <c r="Q88" s="971"/>
      <c r="R88" s="972"/>
      <c r="S88" s="972"/>
      <c r="T88" s="972"/>
      <c r="U88" s="972"/>
      <c r="V88" s="972"/>
      <c r="W88" s="972"/>
      <c r="X88" s="972"/>
      <c r="Y88" s="972"/>
      <c r="Z88" s="972"/>
      <c r="AA88" s="972"/>
      <c r="AB88" s="972"/>
      <c r="AC88" s="972"/>
      <c r="AD88" s="972"/>
      <c r="AE88" s="972"/>
      <c r="AF88" s="968"/>
      <c r="AG88" s="968"/>
      <c r="AH88" s="968"/>
      <c r="AI88" s="968"/>
      <c r="AJ88" s="968"/>
      <c r="AK88" s="972"/>
      <c r="AL88" s="972"/>
      <c r="AM88" s="972"/>
      <c r="AN88" s="972"/>
      <c r="AO88" s="972"/>
      <c r="AP88" s="968"/>
      <c r="AQ88" s="968"/>
      <c r="AR88" s="968"/>
      <c r="AS88" s="968"/>
      <c r="AT88" s="968"/>
      <c r="AU88" s="968"/>
      <c r="AV88" s="968"/>
      <c r="AW88" s="968"/>
      <c r="AX88" s="968"/>
      <c r="AY88" s="968"/>
      <c r="AZ88" s="969"/>
      <c r="BA88" s="969"/>
      <c r="BB88" s="969"/>
      <c r="BC88" s="969"/>
      <c r="BD88" s="970"/>
      <c r="BE88" s="232"/>
      <c r="BF88" s="232"/>
      <c r="BG88" s="232"/>
      <c r="BH88" s="232"/>
      <c r="BI88" s="232"/>
      <c r="BJ88" s="232"/>
      <c r="BK88" s="232"/>
      <c r="BL88" s="232"/>
      <c r="BM88" s="232"/>
      <c r="BN88" s="232"/>
      <c r="BO88" s="232"/>
      <c r="BP88" s="232"/>
      <c r="BQ88" s="229">
        <v>82</v>
      </c>
      <c r="BR88" s="234"/>
      <c r="BS88" s="954"/>
      <c r="BT88" s="955"/>
      <c r="BU88" s="955"/>
      <c r="BV88" s="955"/>
      <c r="BW88" s="955"/>
      <c r="BX88" s="955"/>
      <c r="BY88" s="955"/>
      <c r="BZ88" s="955"/>
      <c r="CA88" s="955"/>
      <c r="CB88" s="955"/>
      <c r="CC88" s="955"/>
      <c r="CD88" s="955"/>
      <c r="CE88" s="955"/>
      <c r="CF88" s="955"/>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4"/>
      <c r="DW88" s="955"/>
      <c r="DX88" s="955"/>
      <c r="DY88" s="955"/>
      <c r="DZ88" s="956"/>
      <c r="EA88" s="221"/>
    </row>
    <row r="89" spans="1:131" ht="26.25" hidden="1" customHeight="1" x14ac:dyDescent="0.2">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54"/>
      <c r="BT89" s="955"/>
      <c r="BU89" s="955"/>
      <c r="BV89" s="955"/>
      <c r="BW89" s="955"/>
      <c r="BX89" s="955"/>
      <c r="BY89" s="955"/>
      <c r="BZ89" s="955"/>
      <c r="CA89" s="955"/>
      <c r="CB89" s="955"/>
      <c r="CC89" s="955"/>
      <c r="CD89" s="955"/>
      <c r="CE89" s="955"/>
      <c r="CF89" s="955"/>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4"/>
      <c r="DW89" s="955"/>
      <c r="DX89" s="955"/>
      <c r="DY89" s="955"/>
      <c r="DZ89" s="956"/>
      <c r="EA89" s="221"/>
    </row>
    <row r="90" spans="1:131" ht="26.25" hidden="1" customHeight="1" x14ac:dyDescent="0.2">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54"/>
      <c r="BT90" s="955"/>
      <c r="BU90" s="955"/>
      <c r="BV90" s="955"/>
      <c r="BW90" s="955"/>
      <c r="BX90" s="955"/>
      <c r="BY90" s="955"/>
      <c r="BZ90" s="955"/>
      <c r="CA90" s="955"/>
      <c r="CB90" s="955"/>
      <c r="CC90" s="955"/>
      <c r="CD90" s="955"/>
      <c r="CE90" s="955"/>
      <c r="CF90" s="955"/>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4"/>
      <c r="DW90" s="955"/>
      <c r="DX90" s="955"/>
      <c r="DY90" s="955"/>
      <c r="DZ90" s="956"/>
      <c r="EA90" s="221"/>
    </row>
    <row r="91" spans="1:131" ht="26.25" hidden="1" customHeight="1" x14ac:dyDescent="0.2">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54"/>
      <c r="BT91" s="955"/>
      <c r="BU91" s="955"/>
      <c r="BV91" s="955"/>
      <c r="BW91" s="955"/>
      <c r="BX91" s="955"/>
      <c r="BY91" s="955"/>
      <c r="BZ91" s="955"/>
      <c r="CA91" s="955"/>
      <c r="CB91" s="955"/>
      <c r="CC91" s="955"/>
      <c r="CD91" s="955"/>
      <c r="CE91" s="955"/>
      <c r="CF91" s="955"/>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4"/>
      <c r="DW91" s="955"/>
      <c r="DX91" s="955"/>
      <c r="DY91" s="955"/>
      <c r="DZ91" s="956"/>
      <c r="EA91" s="221"/>
    </row>
    <row r="92" spans="1:131" ht="26.25" hidden="1" customHeight="1" x14ac:dyDescent="0.2">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54"/>
      <c r="BT92" s="955"/>
      <c r="BU92" s="955"/>
      <c r="BV92" s="955"/>
      <c r="BW92" s="955"/>
      <c r="BX92" s="955"/>
      <c r="BY92" s="955"/>
      <c r="BZ92" s="955"/>
      <c r="CA92" s="955"/>
      <c r="CB92" s="955"/>
      <c r="CC92" s="955"/>
      <c r="CD92" s="955"/>
      <c r="CE92" s="955"/>
      <c r="CF92" s="955"/>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4"/>
      <c r="DW92" s="955"/>
      <c r="DX92" s="955"/>
      <c r="DY92" s="955"/>
      <c r="DZ92" s="956"/>
      <c r="EA92" s="221"/>
    </row>
    <row r="93" spans="1:131" ht="26.25" hidden="1" customHeight="1" x14ac:dyDescent="0.2">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54"/>
      <c r="BT93" s="955"/>
      <c r="BU93" s="955"/>
      <c r="BV93" s="955"/>
      <c r="BW93" s="955"/>
      <c r="BX93" s="955"/>
      <c r="BY93" s="955"/>
      <c r="BZ93" s="955"/>
      <c r="CA93" s="955"/>
      <c r="CB93" s="955"/>
      <c r="CC93" s="955"/>
      <c r="CD93" s="955"/>
      <c r="CE93" s="955"/>
      <c r="CF93" s="955"/>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4"/>
      <c r="DW93" s="955"/>
      <c r="DX93" s="955"/>
      <c r="DY93" s="955"/>
      <c r="DZ93" s="956"/>
      <c r="EA93" s="221"/>
    </row>
    <row r="94" spans="1:131" ht="26.25" hidden="1" customHeight="1" x14ac:dyDescent="0.2">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54"/>
      <c r="BT94" s="955"/>
      <c r="BU94" s="955"/>
      <c r="BV94" s="955"/>
      <c r="BW94" s="955"/>
      <c r="BX94" s="955"/>
      <c r="BY94" s="955"/>
      <c r="BZ94" s="955"/>
      <c r="CA94" s="955"/>
      <c r="CB94" s="955"/>
      <c r="CC94" s="955"/>
      <c r="CD94" s="955"/>
      <c r="CE94" s="955"/>
      <c r="CF94" s="955"/>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4"/>
      <c r="DW94" s="955"/>
      <c r="DX94" s="955"/>
      <c r="DY94" s="955"/>
      <c r="DZ94" s="956"/>
      <c r="EA94" s="221"/>
    </row>
    <row r="95" spans="1:131" ht="26.25" hidden="1" customHeight="1" x14ac:dyDescent="0.2">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54"/>
      <c r="BT95" s="955"/>
      <c r="BU95" s="955"/>
      <c r="BV95" s="955"/>
      <c r="BW95" s="955"/>
      <c r="BX95" s="955"/>
      <c r="BY95" s="955"/>
      <c r="BZ95" s="955"/>
      <c r="CA95" s="955"/>
      <c r="CB95" s="955"/>
      <c r="CC95" s="955"/>
      <c r="CD95" s="955"/>
      <c r="CE95" s="955"/>
      <c r="CF95" s="955"/>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4"/>
      <c r="DW95" s="955"/>
      <c r="DX95" s="955"/>
      <c r="DY95" s="955"/>
      <c r="DZ95" s="956"/>
      <c r="EA95" s="221"/>
    </row>
    <row r="96" spans="1:131" ht="26.25" hidden="1" customHeight="1" x14ac:dyDescent="0.2">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54"/>
      <c r="BT96" s="955"/>
      <c r="BU96" s="955"/>
      <c r="BV96" s="955"/>
      <c r="BW96" s="955"/>
      <c r="BX96" s="955"/>
      <c r="BY96" s="955"/>
      <c r="BZ96" s="955"/>
      <c r="CA96" s="955"/>
      <c r="CB96" s="955"/>
      <c r="CC96" s="955"/>
      <c r="CD96" s="955"/>
      <c r="CE96" s="955"/>
      <c r="CF96" s="955"/>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4"/>
      <c r="DW96" s="955"/>
      <c r="DX96" s="955"/>
      <c r="DY96" s="955"/>
      <c r="DZ96" s="956"/>
      <c r="EA96" s="221"/>
    </row>
    <row r="97" spans="1:131" ht="26.25" hidden="1" customHeight="1" x14ac:dyDescent="0.2">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54"/>
      <c r="BT97" s="955"/>
      <c r="BU97" s="955"/>
      <c r="BV97" s="955"/>
      <c r="BW97" s="955"/>
      <c r="BX97" s="955"/>
      <c r="BY97" s="955"/>
      <c r="BZ97" s="955"/>
      <c r="CA97" s="955"/>
      <c r="CB97" s="955"/>
      <c r="CC97" s="955"/>
      <c r="CD97" s="955"/>
      <c r="CE97" s="955"/>
      <c r="CF97" s="955"/>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4"/>
      <c r="DW97" s="955"/>
      <c r="DX97" s="955"/>
      <c r="DY97" s="955"/>
      <c r="DZ97" s="956"/>
      <c r="EA97" s="221"/>
    </row>
    <row r="98" spans="1:131" ht="26.25" hidden="1" customHeight="1" x14ac:dyDescent="0.2">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54"/>
      <c r="BT98" s="955"/>
      <c r="BU98" s="955"/>
      <c r="BV98" s="955"/>
      <c r="BW98" s="955"/>
      <c r="BX98" s="955"/>
      <c r="BY98" s="955"/>
      <c r="BZ98" s="955"/>
      <c r="CA98" s="955"/>
      <c r="CB98" s="955"/>
      <c r="CC98" s="955"/>
      <c r="CD98" s="955"/>
      <c r="CE98" s="955"/>
      <c r="CF98" s="955"/>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4"/>
      <c r="DW98" s="955"/>
      <c r="DX98" s="955"/>
      <c r="DY98" s="955"/>
      <c r="DZ98" s="956"/>
      <c r="EA98" s="221"/>
    </row>
    <row r="99" spans="1:131" ht="26.25" hidden="1" customHeight="1" x14ac:dyDescent="0.2">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54"/>
      <c r="BT99" s="955"/>
      <c r="BU99" s="955"/>
      <c r="BV99" s="955"/>
      <c r="BW99" s="955"/>
      <c r="BX99" s="955"/>
      <c r="BY99" s="955"/>
      <c r="BZ99" s="955"/>
      <c r="CA99" s="955"/>
      <c r="CB99" s="955"/>
      <c r="CC99" s="955"/>
      <c r="CD99" s="955"/>
      <c r="CE99" s="955"/>
      <c r="CF99" s="955"/>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4"/>
      <c r="DW99" s="955"/>
      <c r="DX99" s="955"/>
      <c r="DY99" s="955"/>
      <c r="DZ99" s="956"/>
      <c r="EA99" s="221"/>
    </row>
    <row r="100" spans="1:131" ht="26.25" hidden="1" customHeight="1" x14ac:dyDescent="0.2">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54"/>
      <c r="BT100" s="955"/>
      <c r="BU100" s="955"/>
      <c r="BV100" s="955"/>
      <c r="BW100" s="955"/>
      <c r="BX100" s="955"/>
      <c r="BY100" s="955"/>
      <c r="BZ100" s="955"/>
      <c r="CA100" s="955"/>
      <c r="CB100" s="955"/>
      <c r="CC100" s="955"/>
      <c r="CD100" s="955"/>
      <c r="CE100" s="955"/>
      <c r="CF100" s="955"/>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4"/>
      <c r="DW100" s="955"/>
      <c r="DX100" s="955"/>
      <c r="DY100" s="955"/>
      <c r="DZ100" s="956"/>
      <c r="EA100" s="221"/>
    </row>
    <row r="101" spans="1:131" ht="26.25" hidden="1" customHeight="1" x14ac:dyDescent="0.2">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54"/>
      <c r="BT101" s="955"/>
      <c r="BU101" s="955"/>
      <c r="BV101" s="955"/>
      <c r="BW101" s="955"/>
      <c r="BX101" s="955"/>
      <c r="BY101" s="955"/>
      <c r="BZ101" s="955"/>
      <c r="CA101" s="955"/>
      <c r="CB101" s="955"/>
      <c r="CC101" s="955"/>
      <c r="CD101" s="955"/>
      <c r="CE101" s="955"/>
      <c r="CF101" s="955"/>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4"/>
      <c r="DW101" s="955"/>
      <c r="DX101" s="955"/>
      <c r="DY101" s="955"/>
      <c r="DZ101" s="956"/>
      <c r="EA101" s="221"/>
    </row>
    <row r="102" spans="1:131" ht="26.25" customHeight="1" thickBot="1" x14ac:dyDescent="0.25">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389</v>
      </c>
      <c r="BR102" s="946" t="s">
        <v>416</v>
      </c>
      <c r="BS102" s="947"/>
      <c r="BT102" s="947"/>
      <c r="BU102" s="947"/>
      <c r="BV102" s="947"/>
      <c r="BW102" s="947"/>
      <c r="BX102" s="947"/>
      <c r="BY102" s="947"/>
      <c r="BZ102" s="947"/>
      <c r="CA102" s="947"/>
      <c r="CB102" s="947"/>
      <c r="CC102" s="947"/>
      <c r="CD102" s="947"/>
      <c r="CE102" s="947"/>
      <c r="CF102" s="947"/>
      <c r="CG102" s="957"/>
      <c r="CH102" s="958"/>
      <c r="CI102" s="959"/>
      <c r="CJ102" s="959"/>
      <c r="CK102" s="959"/>
      <c r="CL102" s="960"/>
      <c r="CM102" s="958"/>
      <c r="CN102" s="959"/>
      <c r="CO102" s="959"/>
      <c r="CP102" s="959"/>
      <c r="CQ102" s="960"/>
      <c r="CR102" s="961"/>
      <c r="CS102" s="962"/>
      <c r="CT102" s="962"/>
      <c r="CU102" s="962"/>
      <c r="CV102" s="963"/>
      <c r="CW102" s="961"/>
      <c r="CX102" s="962"/>
      <c r="CY102" s="962"/>
      <c r="CZ102" s="962"/>
      <c r="DA102" s="963"/>
      <c r="DB102" s="961"/>
      <c r="DC102" s="962"/>
      <c r="DD102" s="962"/>
      <c r="DE102" s="962"/>
      <c r="DF102" s="963"/>
      <c r="DG102" s="961"/>
      <c r="DH102" s="962"/>
      <c r="DI102" s="962"/>
      <c r="DJ102" s="962"/>
      <c r="DK102" s="963"/>
      <c r="DL102" s="961"/>
      <c r="DM102" s="962"/>
      <c r="DN102" s="962"/>
      <c r="DO102" s="962"/>
      <c r="DP102" s="963"/>
      <c r="DQ102" s="961"/>
      <c r="DR102" s="962"/>
      <c r="DS102" s="962"/>
      <c r="DT102" s="962"/>
      <c r="DU102" s="963"/>
      <c r="DV102" s="946"/>
      <c r="DW102" s="947"/>
      <c r="DX102" s="947"/>
      <c r="DY102" s="947"/>
      <c r="DZ102" s="948"/>
      <c r="EA102" s="221"/>
    </row>
    <row r="103" spans="1:131" ht="26.25" customHeight="1" x14ac:dyDescent="0.2">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9" t="s">
        <v>417</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21"/>
    </row>
    <row r="104" spans="1:131" ht="26.25" customHeight="1" x14ac:dyDescent="0.2">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50" t="s">
        <v>418</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21"/>
    </row>
    <row r="105" spans="1:131" ht="11.25" customHeight="1" x14ac:dyDescent="0.2">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2">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5">
      <c r="A107" s="240" t="s">
        <v>419</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420</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2">
      <c r="A108" s="951" t="s">
        <v>421</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422</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21" customFormat="1" ht="26.25" customHeight="1" x14ac:dyDescent="0.2">
      <c r="A109" s="904" t="s">
        <v>423</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424</v>
      </c>
      <c r="AB109" s="905"/>
      <c r="AC109" s="905"/>
      <c r="AD109" s="905"/>
      <c r="AE109" s="906"/>
      <c r="AF109" s="907" t="s">
        <v>425</v>
      </c>
      <c r="AG109" s="905"/>
      <c r="AH109" s="905"/>
      <c r="AI109" s="905"/>
      <c r="AJ109" s="906"/>
      <c r="AK109" s="907" t="s">
        <v>304</v>
      </c>
      <c r="AL109" s="905"/>
      <c r="AM109" s="905"/>
      <c r="AN109" s="905"/>
      <c r="AO109" s="906"/>
      <c r="AP109" s="907" t="s">
        <v>426</v>
      </c>
      <c r="AQ109" s="905"/>
      <c r="AR109" s="905"/>
      <c r="AS109" s="905"/>
      <c r="AT109" s="938"/>
      <c r="AU109" s="904" t="s">
        <v>423</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424</v>
      </c>
      <c r="BR109" s="905"/>
      <c r="BS109" s="905"/>
      <c r="BT109" s="905"/>
      <c r="BU109" s="906"/>
      <c r="BV109" s="907" t="s">
        <v>425</v>
      </c>
      <c r="BW109" s="905"/>
      <c r="BX109" s="905"/>
      <c r="BY109" s="905"/>
      <c r="BZ109" s="906"/>
      <c r="CA109" s="907" t="s">
        <v>304</v>
      </c>
      <c r="CB109" s="905"/>
      <c r="CC109" s="905"/>
      <c r="CD109" s="905"/>
      <c r="CE109" s="906"/>
      <c r="CF109" s="945" t="s">
        <v>426</v>
      </c>
      <c r="CG109" s="945"/>
      <c r="CH109" s="945"/>
      <c r="CI109" s="945"/>
      <c r="CJ109" s="945"/>
      <c r="CK109" s="907" t="s">
        <v>427</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424</v>
      </c>
      <c r="DH109" s="905"/>
      <c r="DI109" s="905"/>
      <c r="DJ109" s="905"/>
      <c r="DK109" s="906"/>
      <c r="DL109" s="907" t="s">
        <v>425</v>
      </c>
      <c r="DM109" s="905"/>
      <c r="DN109" s="905"/>
      <c r="DO109" s="905"/>
      <c r="DP109" s="906"/>
      <c r="DQ109" s="907" t="s">
        <v>304</v>
      </c>
      <c r="DR109" s="905"/>
      <c r="DS109" s="905"/>
      <c r="DT109" s="905"/>
      <c r="DU109" s="906"/>
      <c r="DV109" s="907" t="s">
        <v>426</v>
      </c>
      <c r="DW109" s="905"/>
      <c r="DX109" s="905"/>
      <c r="DY109" s="905"/>
      <c r="DZ109" s="938"/>
    </row>
    <row r="110" spans="1:131" s="221" customFormat="1" ht="26.25" customHeight="1" x14ac:dyDescent="0.2">
      <c r="A110" s="816" t="s">
        <v>428</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1590885</v>
      </c>
      <c r="AB110" s="898"/>
      <c r="AC110" s="898"/>
      <c r="AD110" s="898"/>
      <c r="AE110" s="899"/>
      <c r="AF110" s="900">
        <v>1545542</v>
      </c>
      <c r="AG110" s="898"/>
      <c r="AH110" s="898"/>
      <c r="AI110" s="898"/>
      <c r="AJ110" s="899"/>
      <c r="AK110" s="900">
        <v>1548577</v>
      </c>
      <c r="AL110" s="898"/>
      <c r="AM110" s="898"/>
      <c r="AN110" s="898"/>
      <c r="AO110" s="899"/>
      <c r="AP110" s="901">
        <v>21.8</v>
      </c>
      <c r="AQ110" s="902"/>
      <c r="AR110" s="902"/>
      <c r="AS110" s="902"/>
      <c r="AT110" s="903"/>
      <c r="AU110" s="939" t="s">
        <v>72</v>
      </c>
      <c r="AV110" s="940"/>
      <c r="AW110" s="940"/>
      <c r="AX110" s="940"/>
      <c r="AY110" s="940"/>
      <c r="AZ110" s="869" t="s">
        <v>429</v>
      </c>
      <c r="BA110" s="817"/>
      <c r="BB110" s="817"/>
      <c r="BC110" s="817"/>
      <c r="BD110" s="817"/>
      <c r="BE110" s="817"/>
      <c r="BF110" s="817"/>
      <c r="BG110" s="817"/>
      <c r="BH110" s="817"/>
      <c r="BI110" s="817"/>
      <c r="BJ110" s="817"/>
      <c r="BK110" s="817"/>
      <c r="BL110" s="817"/>
      <c r="BM110" s="817"/>
      <c r="BN110" s="817"/>
      <c r="BO110" s="817"/>
      <c r="BP110" s="818"/>
      <c r="BQ110" s="870">
        <v>15977946</v>
      </c>
      <c r="BR110" s="851"/>
      <c r="BS110" s="851"/>
      <c r="BT110" s="851"/>
      <c r="BU110" s="851"/>
      <c r="BV110" s="851">
        <v>16950646</v>
      </c>
      <c r="BW110" s="851"/>
      <c r="BX110" s="851"/>
      <c r="BY110" s="851"/>
      <c r="BZ110" s="851"/>
      <c r="CA110" s="851">
        <v>16975738</v>
      </c>
      <c r="CB110" s="851"/>
      <c r="CC110" s="851"/>
      <c r="CD110" s="851"/>
      <c r="CE110" s="851"/>
      <c r="CF110" s="875">
        <v>238.7</v>
      </c>
      <c r="CG110" s="876"/>
      <c r="CH110" s="876"/>
      <c r="CI110" s="876"/>
      <c r="CJ110" s="876"/>
      <c r="CK110" s="935" t="s">
        <v>430</v>
      </c>
      <c r="CL110" s="828"/>
      <c r="CM110" s="869" t="s">
        <v>431</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127</v>
      </c>
      <c r="DH110" s="851"/>
      <c r="DI110" s="851"/>
      <c r="DJ110" s="851"/>
      <c r="DK110" s="851"/>
      <c r="DL110" s="851" t="s">
        <v>127</v>
      </c>
      <c r="DM110" s="851"/>
      <c r="DN110" s="851"/>
      <c r="DO110" s="851"/>
      <c r="DP110" s="851"/>
      <c r="DQ110" s="851" t="s">
        <v>409</v>
      </c>
      <c r="DR110" s="851"/>
      <c r="DS110" s="851"/>
      <c r="DT110" s="851"/>
      <c r="DU110" s="851"/>
      <c r="DV110" s="852" t="s">
        <v>409</v>
      </c>
      <c r="DW110" s="852"/>
      <c r="DX110" s="852"/>
      <c r="DY110" s="852"/>
      <c r="DZ110" s="853"/>
    </row>
    <row r="111" spans="1:131" s="221" customFormat="1" ht="26.25" customHeight="1" x14ac:dyDescent="0.2">
      <c r="A111" s="783" t="s">
        <v>432</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4"/>
      <c r="AA111" s="927" t="s">
        <v>127</v>
      </c>
      <c r="AB111" s="928"/>
      <c r="AC111" s="928"/>
      <c r="AD111" s="928"/>
      <c r="AE111" s="929"/>
      <c r="AF111" s="930" t="s">
        <v>409</v>
      </c>
      <c r="AG111" s="928"/>
      <c r="AH111" s="928"/>
      <c r="AI111" s="928"/>
      <c r="AJ111" s="929"/>
      <c r="AK111" s="930" t="s">
        <v>127</v>
      </c>
      <c r="AL111" s="928"/>
      <c r="AM111" s="928"/>
      <c r="AN111" s="928"/>
      <c r="AO111" s="929"/>
      <c r="AP111" s="931" t="s">
        <v>127</v>
      </c>
      <c r="AQ111" s="932"/>
      <c r="AR111" s="932"/>
      <c r="AS111" s="932"/>
      <c r="AT111" s="933"/>
      <c r="AU111" s="941"/>
      <c r="AV111" s="942"/>
      <c r="AW111" s="942"/>
      <c r="AX111" s="942"/>
      <c r="AY111" s="942"/>
      <c r="AZ111" s="824" t="s">
        <v>433</v>
      </c>
      <c r="BA111" s="761"/>
      <c r="BB111" s="761"/>
      <c r="BC111" s="761"/>
      <c r="BD111" s="761"/>
      <c r="BE111" s="761"/>
      <c r="BF111" s="761"/>
      <c r="BG111" s="761"/>
      <c r="BH111" s="761"/>
      <c r="BI111" s="761"/>
      <c r="BJ111" s="761"/>
      <c r="BK111" s="761"/>
      <c r="BL111" s="761"/>
      <c r="BM111" s="761"/>
      <c r="BN111" s="761"/>
      <c r="BO111" s="761"/>
      <c r="BP111" s="762"/>
      <c r="BQ111" s="825">
        <v>121513</v>
      </c>
      <c r="BR111" s="826"/>
      <c r="BS111" s="826"/>
      <c r="BT111" s="826"/>
      <c r="BU111" s="826"/>
      <c r="BV111" s="826">
        <v>89333</v>
      </c>
      <c r="BW111" s="826"/>
      <c r="BX111" s="826"/>
      <c r="BY111" s="826"/>
      <c r="BZ111" s="826"/>
      <c r="CA111" s="826">
        <v>59375</v>
      </c>
      <c r="CB111" s="826"/>
      <c r="CC111" s="826"/>
      <c r="CD111" s="826"/>
      <c r="CE111" s="826"/>
      <c r="CF111" s="884">
        <v>0.8</v>
      </c>
      <c r="CG111" s="885"/>
      <c r="CH111" s="885"/>
      <c r="CI111" s="885"/>
      <c r="CJ111" s="885"/>
      <c r="CK111" s="936"/>
      <c r="CL111" s="830"/>
      <c r="CM111" s="824" t="s">
        <v>434</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409</v>
      </c>
      <c r="DH111" s="826"/>
      <c r="DI111" s="826"/>
      <c r="DJ111" s="826"/>
      <c r="DK111" s="826"/>
      <c r="DL111" s="826" t="s">
        <v>409</v>
      </c>
      <c r="DM111" s="826"/>
      <c r="DN111" s="826"/>
      <c r="DO111" s="826"/>
      <c r="DP111" s="826"/>
      <c r="DQ111" s="826" t="s">
        <v>409</v>
      </c>
      <c r="DR111" s="826"/>
      <c r="DS111" s="826"/>
      <c r="DT111" s="826"/>
      <c r="DU111" s="826"/>
      <c r="DV111" s="803" t="s">
        <v>435</v>
      </c>
      <c r="DW111" s="803"/>
      <c r="DX111" s="803"/>
      <c r="DY111" s="803"/>
      <c r="DZ111" s="804"/>
    </row>
    <row r="112" spans="1:131" s="221" customFormat="1" ht="26.25" customHeight="1" x14ac:dyDescent="0.2">
      <c r="A112" s="921" t="s">
        <v>436</v>
      </c>
      <c r="B112" s="922"/>
      <c r="C112" s="761" t="s">
        <v>437</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409</v>
      </c>
      <c r="AB112" s="789"/>
      <c r="AC112" s="789"/>
      <c r="AD112" s="789"/>
      <c r="AE112" s="790"/>
      <c r="AF112" s="791" t="s">
        <v>409</v>
      </c>
      <c r="AG112" s="789"/>
      <c r="AH112" s="789"/>
      <c r="AI112" s="789"/>
      <c r="AJ112" s="790"/>
      <c r="AK112" s="791" t="s">
        <v>409</v>
      </c>
      <c r="AL112" s="789"/>
      <c r="AM112" s="789"/>
      <c r="AN112" s="789"/>
      <c r="AO112" s="790"/>
      <c r="AP112" s="833" t="s">
        <v>409</v>
      </c>
      <c r="AQ112" s="834"/>
      <c r="AR112" s="834"/>
      <c r="AS112" s="834"/>
      <c r="AT112" s="835"/>
      <c r="AU112" s="941"/>
      <c r="AV112" s="942"/>
      <c r="AW112" s="942"/>
      <c r="AX112" s="942"/>
      <c r="AY112" s="942"/>
      <c r="AZ112" s="824" t="s">
        <v>438</v>
      </c>
      <c r="BA112" s="761"/>
      <c r="BB112" s="761"/>
      <c r="BC112" s="761"/>
      <c r="BD112" s="761"/>
      <c r="BE112" s="761"/>
      <c r="BF112" s="761"/>
      <c r="BG112" s="761"/>
      <c r="BH112" s="761"/>
      <c r="BI112" s="761"/>
      <c r="BJ112" s="761"/>
      <c r="BK112" s="761"/>
      <c r="BL112" s="761"/>
      <c r="BM112" s="761"/>
      <c r="BN112" s="761"/>
      <c r="BO112" s="761"/>
      <c r="BP112" s="762"/>
      <c r="BQ112" s="825">
        <v>3299430</v>
      </c>
      <c r="BR112" s="826"/>
      <c r="BS112" s="826"/>
      <c r="BT112" s="826"/>
      <c r="BU112" s="826"/>
      <c r="BV112" s="826">
        <v>3169858</v>
      </c>
      <c r="BW112" s="826"/>
      <c r="BX112" s="826"/>
      <c r="BY112" s="826"/>
      <c r="BZ112" s="826"/>
      <c r="CA112" s="826">
        <v>3047656</v>
      </c>
      <c r="CB112" s="826"/>
      <c r="CC112" s="826"/>
      <c r="CD112" s="826"/>
      <c r="CE112" s="826"/>
      <c r="CF112" s="884">
        <v>42.8</v>
      </c>
      <c r="CG112" s="885"/>
      <c r="CH112" s="885"/>
      <c r="CI112" s="885"/>
      <c r="CJ112" s="885"/>
      <c r="CK112" s="936"/>
      <c r="CL112" s="830"/>
      <c r="CM112" s="824" t="s">
        <v>439</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409</v>
      </c>
      <c r="DH112" s="826"/>
      <c r="DI112" s="826"/>
      <c r="DJ112" s="826"/>
      <c r="DK112" s="826"/>
      <c r="DL112" s="826" t="s">
        <v>435</v>
      </c>
      <c r="DM112" s="826"/>
      <c r="DN112" s="826"/>
      <c r="DO112" s="826"/>
      <c r="DP112" s="826"/>
      <c r="DQ112" s="826" t="s">
        <v>435</v>
      </c>
      <c r="DR112" s="826"/>
      <c r="DS112" s="826"/>
      <c r="DT112" s="826"/>
      <c r="DU112" s="826"/>
      <c r="DV112" s="803" t="s">
        <v>435</v>
      </c>
      <c r="DW112" s="803"/>
      <c r="DX112" s="803"/>
      <c r="DY112" s="803"/>
      <c r="DZ112" s="804"/>
    </row>
    <row r="113" spans="1:130" s="221" customFormat="1" ht="26.25" customHeight="1" x14ac:dyDescent="0.2">
      <c r="A113" s="923"/>
      <c r="B113" s="924"/>
      <c r="C113" s="761" t="s">
        <v>440</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7">
        <v>344717</v>
      </c>
      <c r="AB113" s="928"/>
      <c r="AC113" s="928"/>
      <c r="AD113" s="928"/>
      <c r="AE113" s="929"/>
      <c r="AF113" s="930">
        <v>353025</v>
      </c>
      <c r="AG113" s="928"/>
      <c r="AH113" s="928"/>
      <c r="AI113" s="928"/>
      <c r="AJ113" s="929"/>
      <c r="AK113" s="930">
        <v>358275</v>
      </c>
      <c r="AL113" s="928"/>
      <c r="AM113" s="928"/>
      <c r="AN113" s="928"/>
      <c r="AO113" s="929"/>
      <c r="AP113" s="931">
        <v>5</v>
      </c>
      <c r="AQ113" s="932"/>
      <c r="AR113" s="932"/>
      <c r="AS113" s="932"/>
      <c r="AT113" s="933"/>
      <c r="AU113" s="941"/>
      <c r="AV113" s="942"/>
      <c r="AW113" s="942"/>
      <c r="AX113" s="942"/>
      <c r="AY113" s="942"/>
      <c r="AZ113" s="824" t="s">
        <v>441</v>
      </c>
      <c r="BA113" s="761"/>
      <c r="BB113" s="761"/>
      <c r="BC113" s="761"/>
      <c r="BD113" s="761"/>
      <c r="BE113" s="761"/>
      <c r="BF113" s="761"/>
      <c r="BG113" s="761"/>
      <c r="BH113" s="761"/>
      <c r="BI113" s="761"/>
      <c r="BJ113" s="761"/>
      <c r="BK113" s="761"/>
      <c r="BL113" s="761"/>
      <c r="BM113" s="761"/>
      <c r="BN113" s="761"/>
      <c r="BO113" s="761"/>
      <c r="BP113" s="762"/>
      <c r="BQ113" s="825" t="s">
        <v>435</v>
      </c>
      <c r="BR113" s="826"/>
      <c r="BS113" s="826"/>
      <c r="BT113" s="826"/>
      <c r="BU113" s="826"/>
      <c r="BV113" s="826" t="s">
        <v>127</v>
      </c>
      <c r="BW113" s="826"/>
      <c r="BX113" s="826"/>
      <c r="BY113" s="826"/>
      <c r="BZ113" s="826"/>
      <c r="CA113" s="826" t="s">
        <v>409</v>
      </c>
      <c r="CB113" s="826"/>
      <c r="CC113" s="826"/>
      <c r="CD113" s="826"/>
      <c r="CE113" s="826"/>
      <c r="CF113" s="884" t="s">
        <v>435</v>
      </c>
      <c r="CG113" s="885"/>
      <c r="CH113" s="885"/>
      <c r="CI113" s="885"/>
      <c r="CJ113" s="885"/>
      <c r="CK113" s="936"/>
      <c r="CL113" s="830"/>
      <c r="CM113" s="824" t="s">
        <v>442</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409</v>
      </c>
      <c r="DH113" s="789"/>
      <c r="DI113" s="789"/>
      <c r="DJ113" s="789"/>
      <c r="DK113" s="790"/>
      <c r="DL113" s="791" t="s">
        <v>435</v>
      </c>
      <c r="DM113" s="789"/>
      <c r="DN113" s="789"/>
      <c r="DO113" s="789"/>
      <c r="DP113" s="790"/>
      <c r="DQ113" s="791" t="s">
        <v>435</v>
      </c>
      <c r="DR113" s="789"/>
      <c r="DS113" s="789"/>
      <c r="DT113" s="789"/>
      <c r="DU113" s="790"/>
      <c r="DV113" s="833" t="s">
        <v>409</v>
      </c>
      <c r="DW113" s="834"/>
      <c r="DX113" s="834"/>
      <c r="DY113" s="834"/>
      <c r="DZ113" s="835"/>
    </row>
    <row r="114" spans="1:130" s="221" customFormat="1" ht="26.25" customHeight="1" x14ac:dyDescent="0.2">
      <c r="A114" s="923"/>
      <c r="B114" s="924"/>
      <c r="C114" s="761" t="s">
        <v>443</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v>-5181</v>
      </c>
      <c r="AB114" s="789"/>
      <c r="AC114" s="789"/>
      <c r="AD114" s="789"/>
      <c r="AE114" s="790"/>
      <c r="AF114" s="791">
        <v>-3364</v>
      </c>
      <c r="AG114" s="789"/>
      <c r="AH114" s="789"/>
      <c r="AI114" s="789"/>
      <c r="AJ114" s="790"/>
      <c r="AK114" s="791">
        <v>-412</v>
      </c>
      <c r="AL114" s="789"/>
      <c r="AM114" s="789"/>
      <c r="AN114" s="789"/>
      <c r="AO114" s="790"/>
      <c r="AP114" s="833">
        <v>0</v>
      </c>
      <c r="AQ114" s="834"/>
      <c r="AR114" s="834"/>
      <c r="AS114" s="834"/>
      <c r="AT114" s="835"/>
      <c r="AU114" s="941"/>
      <c r="AV114" s="942"/>
      <c r="AW114" s="942"/>
      <c r="AX114" s="942"/>
      <c r="AY114" s="942"/>
      <c r="AZ114" s="824" t="s">
        <v>444</v>
      </c>
      <c r="BA114" s="761"/>
      <c r="BB114" s="761"/>
      <c r="BC114" s="761"/>
      <c r="BD114" s="761"/>
      <c r="BE114" s="761"/>
      <c r="BF114" s="761"/>
      <c r="BG114" s="761"/>
      <c r="BH114" s="761"/>
      <c r="BI114" s="761"/>
      <c r="BJ114" s="761"/>
      <c r="BK114" s="761"/>
      <c r="BL114" s="761"/>
      <c r="BM114" s="761"/>
      <c r="BN114" s="761"/>
      <c r="BO114" s="761"/>
      <c r="BP114" s="762"/>
      <c r="BQ114" s="825">
        <v>1880617</v>
      </c>
      <c r="BR114" s="826"/>
      <c r="BS114" s="826"/>
      <c r="BT114" s="826"/>
      <c r="BU114" s="826"/>
      <c r="BV114" s="826">
        <v>1812736</v>
      </c>
      <c r="BW114" s="826"/>
      <c r="BX114" s="826"/>
      <c r="BY114" s="826"/>
      <c r="BZ114" s="826"/>
      <c r="CA114" s="826">
        <v>1735648</v>
      </c>
      <c r="CB114" s="826"/>
      <c r="CC114" s="826"/>
      <c r="CD114" s="826"/>
      <c r="CE114" s="826"/>
      <c r="CF114" s="884">
        <v>24.4</v>
      </c>
      <c r="CG114" s="885"/>
      <c r="CH114" s="885"/>
      <c r="CI114" s="885"/>
      <c r="CJ114" s="885"/>
      <c r="CK114" s="936"/>
      <c r="CL114" s="830"/>
      <c r="CM114" s="824" t="s">
        <v>445</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409</v>
      </c>
      <c r="DH114" s="789"/>
      <c r="DI114" s="789"/>
      <c r="DJ114" s="789"/>
      <c r="DK114" s="790"/>
      <c r="DL114" s="791" t="s">
        <v>409</v>
      </c>
      <c r="DM114" s="789"/>
      <c r="DN114" s="789"/>
      <c r="DO114" s="789"/>
      <c r="DP114" s="790"/>
      <c r="DQ114" s="791" t="s">
        <v>409</v>
      </c>
      <c r="DR114" s="789"/>
      <c r="DS114" s="789"/>
      <c r="DT114" s="789"/>
      <c r="DU114" s="790"/>
      <c r="DV114" s="833" t="s">
        <v>409</v>
      </c>
      <c r="DW114" s="834"/>
      <c r="DX114" s="834"/>
      <c r="DY114" s="834"/>
      <c r="DZ114" s="835"/>
    </row>
    <row r="115" spans="1:130" s="221" customFormat="1" ht="26.25" customHeight="1" x14ac:dyDescent="0.2">
      <c r="A115" s="923"/>
      <c r="B115" s="924"/>
      <c r="C115" s="761" t="s">
        <v>446</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7">
        <v>6545</v>
      </c>
      <c r="AB115" s="928"/>
      <c r="AC115" s="928"/>
      <c r="AD115" s="928"/>
      <c r="AE115" s="929"/>
      <c r="AF115" s="930">
        <v>32183</v>
      </c>
      <c r="AG115" s="928"/>
      <c r="AH115" s="928"/>
      <c r="AI115" s="928"/>
      <c r="AJ115" s="929"/>
      <c r="AK115" s="930">
        <v>29958</v>
      </c>
      <c r="AL115" s="928"/>
      <c r="AM115" s="928"/>
      <c r="AN115" s="928"/>
      <c r="AO115" s="929"/>
      <c r="AP115" s="931">
        <v>0.4</v>
      </c>
      <c r="AQ115" s="932"/>
      <c r="AR115" s="932"/>
      <c r="AS115" s="932"/>
      <c r="AT115" s="933"/>
      <c r="AU115" s="941"/>
      <c r="AV115" s="942"/>
      <c r="AW115" s="942"/>
      <c r="AX115" s="942"/>
      <c r="AY115" s="942"/>
      <c r="AZ115" s="824" t="s">
        <v>447</v>
      </c>
      <c r="BA115" s="761"/>
      <c r="BB115" s="761"/>
      <c r="BC115" s="761"/>
      <c r="BD115" s="761"/>
      <c r="BE115" s="761"/>
      <c r="BF115" s="761"/>
      <c r="BG115" s="761"/>
      <c r="BH115" s="761"/>
      <c r="BI115" s="761"/>
      <c r="BJ115" s="761"/>
      <c r="BK115" s="761"/>
      <c r="BL115" s="761"/>
      <c r="BM115" s="761"/>
      <c r="BN115" s="761"/>
      <c r="BO115" s="761"/>
      <c r="BP115" s="762"/>
      <c r="BQ115" s="825" t="s">
        <v>409</v>
      </c>
      <c r="BR115" s="826"/>
      <c r="BS115" s="826"/>
      <c r="BT115" s="826"/>
      <c r="BU115" s="826"/>
      <c r="BV115" s="826" t="s">
        <v>409</v>
      </c>
      <c r="BW115" s="826"/>
      <c r="BX115" s="826"/>
      <c r="BY115" s="826"/>
      <c r="BZ115" s="826"/>
      <c r="CA115" s="826" t="s">
        <v>409</v>
      </c>
      <c r="CB115" s="826"/>
      <c r="CC115" s="826"/>
      <c r="CD115" s="826"/>
      <c r="CE115" s="826"/>
      <c r="CF115" s="884" t="s">
        <v>409</v>
      </c>
      <c r="CG115" s="885"/>
      <c r="CH115" s="885"/>
      <c r="CI115" s="885"/>
      <c r="CJ115" s="885"/>
      <c r="CK115" s="936"/>
      <c r="CL115" s="830"/>
      <c r="CM115" s="824" t="s">
        <v>448</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409</v>
      </c>
      <c r="DH115" s="789"/>
      <c r="DI115" s="789"/>
      <c r="DJ115" s="789"/>
      <c r="DK115" s="790"/>
      <c r="DL115" s="791" t="s">
        <v>127</v>
      </c>
      <c r="DM115" s="789"/>
      <c r="DN115" s="789"/>
      <c r="DO115" s="789"/>
      <c r="DP115" s="790"/>
      <c r="DQ115" s="791" t="s">
        <v>127</v>
      </c>
      <c r="DR115" s="789"/>
      <c r="DS115" s="789"/>
      <c r="DT115" s="789"/>
      <c r="DU115" s="790"/>
      <c r="DV115" s="833" t="s">
        <v>409</v>
      </c>
      <c r="DW115" s="834"/>
      <c r="DX115" s="834"/>
      <c r="DY115" s="834"/>
      <c r="DZ115" s="835"/>
    </row>
    <row r="116" spans="1:130" s="221" customFormat="1" ht="26.25" customHeight="1" x14ac:dyDescent="0.2">
      <c r="A116" s="925"/>
      <c r="B116" s="926"/>
      <c r="C116" s="848" t="s">
        <v>449</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t="s">
        <v>409</v>
      </c>
      <c r="AB116" s="789"/>
      <c r="AC116" s="789"/>
      <c r="AD116" s="789"/>
      <c r="AE116" s="790"/>
      <c r="AF116" s="791" t="s">
        <v>435</v>
      </c>
      <c r="AG116" s="789"/>
      <c r="AH116" s="789"/>
      <c r="AI116" s="789"/>
      <c r="AJ116" s="790"/>
      <c r="AK116" s="791" t="s">
        <v>127</v>
      </c>
      <c r="AL116" s="789"/>
      <c r="AM116" s="789"/>
      <c r="AN116" s="789"/>
      <c r="AO116" s="790"/>
      <c r="AP116" s="833" t="s">
        <v>409</v>
      </c>
      <c r="AQ116" s="834"/>
      <c r="AR116" s="834"/>
      <c r="AS116" s="834"/>
      <c r="AT116" s="835"/>
      <c r="AU116" s="941"/>
      <c r="AV116" s="942"/>
      <c r="AW116" s="942"/>
      <c r="AX116" s="942"/>
      <c r="AY116" s="942"/>
      <c r="AZ116" s="918" t="s">
        <v>450</v>
      </c>
      <c r="BA116" s="919"/>
      <c r="BB116" s="919"/>
      <c r="BC116" s="919"/>
      <c r="BD116" s="919"/>
      <c r="BE116" s="919"/>
      <c r="BF116" s="919"/>
      <c r="BG116" s="919"/>
      <c r="BH116" s="919"/>
      <c r="BI116" s="919"/>
      <c r="BJ116" s="919"/>
      <c r="BK116" s="919"/>
      <c r="BL116" s="919"/>
      <c r="BM116" s="919"/>
      <c r="BN116" s="919"/>
      <c r="BO116" s="919"/>
      <c r="BP116" s="920"/>
      <c r="BQ116" s="825" t="s">
        <v>409</v>
      </c>
      <c r="BR116" s="826"/>
      <c r="BS116" s="826"/>
      <c r="BT116" s="826"/>
      <c r="BU116" s="826"/>
      <c r="BV116" s="826" t="s">
        <v>409</v>
      </c>
      <c r="BW116" s="826"/>
      <c r="BX116" s="826"/>
      <c r="BY116" s="826"/>
      <c r="BZ116" s="826"/>
      <c r="CA116" s="826" t="s">
        <v>127</v>
      </c>
      <c r="CB116" s="826"/>
      <c r="CC116" s="826"/>
      <c r="CD116" s="826"/>
      <c r="CE116" s="826"/>
      <c r="CF116" s="884" t="s">
        <v>409</v>
      </c>
      <c r="CG116" s="885"/>
      <c r="CH116" s="885"/>
      <c r="CI116" s="885"/>
      <c r="CJ116" s="885"/>
      <c r="CK116" s="936"/>
      <c r="CL116" s="830"/>
      <c r="CM116" s="824" t="s">
        <v>451</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v>121513</v>
      </c>
      <c r="DH116" s="789"/>
      <c r="DI116" s="789"/>
      <c r="DJ116" s="789"/>
      <c r="DK116" s="790"/>
      <c r="DL116" s="791">
        <v>89333</v>
      </c>
      <c r="DM116" s="789"/>
      <c r="DN116" s="789"/>
      <c r="DO116" s="789"/>
      <c r="DP116" s="790"/>
      <c r="DQ116" s="791">
        <v>59375</v>
      </c>
      <c r="DR116" s="789"/>
      <c r="DS116" s="789"/>
      <c r="DT116" s="789"/>
      <c r="DU116" s="790"/>
      <c r="DV116" s="833">
        <v>0.8</v>
      </c>
      <c r="DW116" s="834"/>
      <c r="DX116" s="834"/>
      <c r="DY116" s="834"/>
      <c r="DZ116" s="835"/>
    </row>
    <row r="117" spans="1:130" s="221" customFormat="1" ht="26.25" customHeight="1" x14ac:dyDescent="0.2">
      <c r="A117" s="904" t="s">
        <v>186</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452</v>
      </c>
      <c r="Z117" s="906"/>
      <c r="AA117" s="911">
        <v>1936966</v>
      </c>
      <c r="AB117" s="912"/>
      <c r="AC117" s="912"/>
      <c r="AD117" s="912"/>
      <c r="AE117" s="913"/>
      <c r="AF117" s="914">
        <v>1927386</v>
      </c>
      <c r="AG117" s="912"/>
      <c r="AH117" s="912"/>
      <c r="AI117" s="912"/>
      <c r="AJ117" s="913"/>
      <c r="AK117" s="914">
        <v>1936398</v>
      </c>
      <c r="AL117" s="912"/>
      <c r="AM117" s="912"/>
      <c r="AN117" s="912"/>
      <c r="AO117" s="913"/>
      <c r="AP117" s="915"/>
      <c r="AQ117" s="916"/>
      <c r="AR117" s="916"/>
      <c r="AS117" s="916"/>
      <c r="AT117" s="917"/>
      <c r="AU117" s="941"/>
      <c r="AV117" s="942"/>
      <c r="AW117" s="942"/>
      <c r="AX117" s="942"/>
      <c r="AY117" s="942"/>
      <c r="AZ117" s="872" t="s">
        <v>453</v>
      </c>
      <c r="BA117" s="873"/>
      <c r="BB117" s="873"/>
      <c r="BC117" s="873"/>
      <c r="BD117" s="873"/>
      <c r="BE117" s="873"/>
      <c r="BF117" s="873"/>
      <c r="BG117" s="873"/>
      <c r="BH117" s="873"/>
      <c r="BI117" s="873"/>
      <c r="BJ117" s="873"/>
      <c r="BK117" s="873"/>
      <c r="BL117" s="873"/>
      <c r="BM117" s="873"/>
      <c r="BN117" s="873"/>
      <c r="BO117" s="873"/>
      <c r="BP117" s="874"/>
      <c r="BQ117" s="825" t="s">
        <v>409</v>
      </c>
      <c r="BR117" s="826"/>
      <c r="BS117" s="826"/>
      <c r="BT117" s="826"/>
      <c r="BU117" s="826"/>
      <c r="BV117" s="826" t="s">
        <v>409</v>
      </c>
      <c r="BW117" s="826"/>
      <c r="BX117" s="826"/>
      <c r="BY117" s="826"/>
      <c r="BZ117" s="826"/>
      <c r="CA117" s="826" t="s">
        <v>409</v>
      </c>
      <c r="CB117" s="826"/>
      <c r="CC117" s="826"/>
      <c r="CD117" s="826"/>
      <c r="CE117" s="826"/>
      <c r="CF117" s="884" t="s">
        <v>409</v>
      </c>
      <c r="CG117" s="885"/>
      <c r="CH117" s="885"/>
      <c r="CI117" s="885"/>
      <c r="CJ117" s="885"/>
      <c r="CK117" s="936"/>
      <c r="CL117" s="830"/>
      <c r="CM117" s="824" t="s">
        <v>454</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409</v>
      </c>
      <c r="DH117" s="789"/>
      <c r="DI117" s="789"/>
      <c r="DJ117" s="789"/>
      <c r="DK117" s="790"/>
      <c r="DL117" s="791" t="s">
        <v>409</v>
      </c>
      <c r="DM117" s="789"/>
      <c r="DN117" s="789"/>
      <c r="DO117" s="789"/>
      <c r="DP117" s="790"/>
      <c r="DQ117" s="791" t="s">
        <v>409</v>
      </c>
      <c r="DR117" s="789"/>
      <c r="DS117" s="789"/>
      <c r="DT117" s="789"/>
      <c r="DU117" s="790"/>
      <c r="DV117" s="833" t="s">
        <v>409</v>
      </c>
      <c r="DW117" s="834"/>
      <c r="DX117" s="834"/>
      <c r="DY117" s="834"/>
      <c r="DZ117" s="835"/>
    </row>
    <row r="118" spans="1:130" s="221" customFormat="1" ht="26.25" customHeight="1" x14ac:dyDescent="0.2">
      <c r="A118" s="904" t="s">
        <v>427</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424</v>
      </c>
      <c r="AB118" s="905"/>
      <c r="AC118" s="905"/>
      <c r="AD118" s="905"/>
      <c r="AE118" s="906"/>
      <c r="AF118" s="907" t="s">
        <v>425</v>
      </c>
      <c r="AG118" s="905"/>
      <c r="AH118" s="905"/>
      <c r="AI118" s="905"/>
      <c r="AJ118" s="906"/>
      <c r="AK118" s="907" t="s">
        <v>304</v>
      </c>
      <c r="AL118" s="905"/>
      <c r="AM118" s="905"/>
      <c r="AN118" s="905"/>
      <c r="AO118" s="906"/>
      <c r="AP118" s="908" t="s">
        <v>426</v>
      </c>
      <c r="AQ118" s="909"/>
      <c r="AR118" s="909"/>
      <c r="AS118" s="909"/>
      <c r="AT118" s="910"/>
      <c r="AU118" s="941"/>
      <c r="AV118" s="942"/>
      <c r="AW118" s="942"/>
      <c r="AX118" s="942"/>
      <c r="AY118" s="942"/>
      <c r="AZ118" s="847" t="s">
        <v>455</v>
      </c>
      <c r="BA118" s="848"/>
      <c r="BB118" s="848"/>
      <c r="BC118" s="848"/>
      <c r="BD118" s="848"/>
      <c r="BE118" s="848"/>
      <c r="BF118" s="848"/>
      <c r="BG118" s="848"/>
      <c r="BH118" s="848"/>
      <c r="BI118" s="848"/>
      <c r="BJ118" s="848"/>
      <c r="BK118" s="848"/>
      <c r="BL118" s="848"/>
      <c r="BM118" s="848"/>
      <c r="BN118" s="848"/>
      <c r="BO118" s="848"/>
      <c r="BP118" s="849"/>
      <c r="BQ118" s="888" t="s">
        <v>127</v>
      </c>
      <c r="BR118" s="854"/>
      <c r="BS118" s="854"/>
      <c r="BT118" s="854"/>
      <c r="BU118" s="854"/>
      <c r="BV118" s="854" t="s">
        <v>127</v>
      </c>
      <c r="BW118" s="854"/>
      <c r="BX118" s="854"/>
      <c r="BY118" s="854"/>
      <c r="BZ118" s="854"/>
      <c r="CA118" s="854" t="s">
        <v>127</v>
      </c>
      <c r="CB118" s="854"/>
      <c r="CC118" s="854"/>
      <c r="CD118" s="854"/>
      <c r="CE118" s="854"/>
      <c r="CF118" s="884" t="s">
        <v>127</v>
      </c>
      <c r="CG118" s="885"/>
      <c r="CH118" s="885"/>
      <c r="CI118" s="885"/>
      <c r="CJ118" s="885"/>
      <c r="CK118" s="936"/>
      <c r="CL118" s="830"/>
      <c r="CM118" s="824" t="s">
        <v>456</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127</v>
      </c>
      <c r="DH118" s="789"/>
      <c r="DI118" s="789"/>
      <c r="DJ118" s="789"/>
      <c r="DK118" s="790"/>
      <c r="DL118" s="791" t="s">
        <v>127</v>
      </c>
      <c r="DM118" s="789"/>
      <c r="DN118" s="789"/>
      <c r="DO118" s="789"/>
      <c r="DP118" s="790"/>
      <c r="DQ118" s="791" t="s">
        <v>127</v>
      </c>
      <c r="DR118" s="789"/>
      <c r="DS118" s="789"/>
      <c r="DT118" s="789"/>
      <c r="DU118" s="790"/>
      <c r="DV118" s="833" t="s">
        <v>127</v>
      </c>
      <c r="DW118" s="834"/>
      <c r="DX118" s="834"/>
      <c r="DY118" s="834"/>
      <c r="DZ118" s="835"/>
    </row>
    <row r="119" spans="1:130" s="221" customFormat="1" ht="26.25" customHeight="1" x14ac:dyDescent="0.2">
      <c r="A119" s="827" t="s">
        <v>430</v>
      </c>
      <c r="B119" s="828"/>
      <c r="C119" s="869" t="s">
        <v>431</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127</v>
      </c>
      <c r="AB119" s="898"/>
      <c r="AC119" s="898"/>
      <c r="AD119" s="898"/>
      <c r="AE119" s="899"/>
      <c r="AF119" s="900" t="s">
        <v>127</v>
      </c>
      <c r="AG119" s="898"/>
      <c r="AH119" s="898"/>
      <c r="AI119" s="898"/>
      <c r="AJ119" s="899"/>
      <c r="AK119" s="900" t="s">
        <v>127</v>
      </c>
      <c r="AL119" s="898"/>
      <c r="AM119" s="898"/>
      <c r="AN119" s="898"/>
      <c r="AO119" s="899"/>
      <c r="AP119" s="901" t="s">
        <v>127</v>
      </c>
      <c r="AQ119" s="902"/>
      <c r="AR119" s="902"/>
      <c r="AS119" s="902"/>
      <c r="AT119" s="903"/>
      <c r="AU119" s="943"/>
      <c r="AV119" s="944"/>
      <c r="AW119" s="944"/>
      <c r="AX119" s="944"/>
      <c r="AY119" s="944"/>
      <c r="AZ119" s="242" t="s">
        <v>186</v>
      </c>
      <c r="BA119" s="242"/>
      <c r="BB119" s="242"/>
      <c r="BC119" s="242"/>
      <c r="BD119" s="242"/>
      <c r="BE119" s="242"/>
      <c r="BF119" s="242"/>
      <c r="BG119" s="242"/>
      <c r="BH119" s="242"/>
      <c r="BI119" s="242"/>
      <c r="BJ119" s="242"/>
      <c r="BK119" s="242"/>
      <c r="BL119" s="242"/>
      <c r="BM119" s="242"/>
      <c r="BN119" s="242"/>
      <c r="BO119" s="886" t="s">
        <v>457</v>
      </c>
      <c r="BP119" s="887"/>
      <c r="BQ119" s="888">
        <v>21279506</v>
      </c>
      <c r="BR119" s="854"/>
      <c r="BS119" s="854"/>
      <c r="BT119" s="854"/>
      <c r="BU119" s="854"/>
      <c r="BV119" s="854">
        <v>22022573</v>
      </c>
      <c r="BW119" s="854"/>
      <c r="BX119" s="854"/>
      <c r="BY119" s="854"/>
      <c r="BZ119" s="854"/>
      <c r="CA119" s="854">
        <v>21818417</v>
      </c>
      <c r="CB119" s="854"/>
      <c r="CC119" s="854"/>
      <c r="CD119" s="854"/>
      <c r="CE119" s="854"/>
      <c r="CF119" s="757"/>
      <c r="CG119" s="758"/>
      <c r="CH119" s="758"/>
      <c r="CI119" s="758"/>
      <c r="CJ119" s="843"/>
      <c r="CK119" s="937"/>
      <c r="CL119" s="832"/>
      <c r="CM119" s="847" t="s">
        <v>458</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t="s">
        <v>127</v>
      </c>
      <c r="DH119" s="773"/>
      <c r="DI119" s="773"/>
      <c r="DJ119" s="773"/>
      <c r="DK119" s="774"/>
      <c r="DL119" s="775" t="s">
        <v>127</v>
      </c>
      <c r="DM119" s="773"/>
      <c r="DN119" s="773"/>
      <c r="DO119" s="773"/>
      <c r="DP119" s="774"/>
      <c r="DQ119" s="775" t="s">
        <v>127</v>
      </c>
      <c r="DR119" s="773"/>
      <c r="DS119" s="773"/>
      <c r="DT119" s="773"/>
      <c r="DU119" s="774"/>
      <c r="DV119" s="857" t="s">
        <v>127</v>
      </c>
      <c r="DW119" s="858"/>
      <c r="DX119" s="858"/>
      <c r="DY119" s="858"/>
      <c r="DZ119" s="859"/>
    </row>
    <row r="120" spans="1:130" s="221" customFormat="1" ht="26.25" customHeight="1" x14ac:dyDescent="0.2">
      <c r="A120" s="829"/>
      <c r="B120" s="830"/>
      <c r="C120" s="824" t="s">
        <v>434</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127</v>
      </c>
      <c r="AB120" s="789"/>
      <c r="AC120" s="789"/>
      <c r="AD120" s="789"/>
      <c r="AE120" s="790"/>
      <c r="AF120" s="791" t="s">
        <v>127</v>
      </c>
      <c r="AG120" s="789"/>
      <c r="AH120" s="789"/>
      <c r="AI120" s="789"/>
      <c r="AJ120" s="790"/>
      <c r="AK120" s="791" t="s">
        <v>459</v>
      </c>
      <c r="AL120" s="789"/>
      <c r="AM120" s="789"/>
      <c r="AN120" s="789"/>
      <c r="AO120" s="790"/>
      <c r="AP120" s="833" t="s">
        <v>127</v>
      </c>
      <c r="AQ120" s="834"/>
      <c r="AR120" s="834"/>
      <c r="AS120" s="834"/>
      <c r="AT120" s="835"/>
      <c r="AU120" s="889" t="s">
        <v>460</v>
      </c>
      <c r="AV120" s="890"/>
      <c r="AW120" s="890"/>
      <c r="AX120" s="890"/>
      <c r="AY120" s="891"/>
      <c r="AZ120" s="869" t="s">
        <v>461</v>
      </c>
      <c r="BA120" s="817"/>
      <c r="BB120" s="817"/>
      <c r="BC120" s="817"/>
      <c r="BD120" s="817"/>
      <c r="BE120" s="817"/>
      <c r="BF120" s="817"/>
      <c r="BG120" s="817"/>
      <c r="BH120" s="817"/>
      <c r="BI120" s="817"/>
      <c r="BJ120" s="817"/>
      <c r="BK120" s="817"/>
      <c r="BL120" s="817"/>
      <c r="BM120" s="817"/>
      <c r="BN120" s="817"/>
      <c r="BO120" s="817"/>
      <c r="BP120" s="818"/>
      <c r="BQ120" s="870">
        <v>4488823</v>
      </c>
      <c r="BR120" s="851"/>
      <c r="BS120" s="851"/>
      <c r="BT120" s="851"/>
      <c r="BU120" s="851"/>
      <c r="BV120" s="851">
        <v>4733902</v>
      </c>
      <c r="BW120" s="851"/>
      <c r="BX120" s="851"/>
      <c r="BY120" s="851"/>
      <c r="BZ120" s="851"/>
      <c r="CA120" s="851">
        <v>5051798</v>
      </c>
      <c r="CB120" s="851"/>
      <c r="CC120" s="851"/>
      <c r="CD120" s="851"/>
      <c r="CE120" s="851"/>
      <c r="CF120" s="875">
        <v>71</v>
      </c>
      <c r="CG120" s="876"/>
      <c r="CH120" s="876"/>
      <c r="CI120" s="876"/>
      <c r="CJ120" s="876"/>
      <c r="CK120" s="877" t="s">
        <v>462</v>
      </c>
      <c r="CL120" s="861"/>
      <c r="CM120" s="861"/>
      <c r="CN120" s="861"/>
      <c r="CO120" s="862"/>
      <c r="CP120" s="881" t="s">
        <v>463</v>
      </c>
      <c r="CQ120" s="882"/>
      <c r="CR120" s="882"/>
      <c r="CS120" s="882"/>
      <c r="CT120" s="882"/>
      <c r="CU120" s="882"/>
      <c r="CV120" s="882"/>
      <c r="CW120" s="882"/>
      <c r="CX120" s="882"/>
      <c r="CY120" s="882"/>
      <c r="CZ120" s="882"/>
      <c r="DA120" s="882"/>
      <c r="DB120" s="882"/>
      <c r="DC120" s="882"/>
      <c r="DD120" s="882"/>
      <c r="DE120" s="882"/>
      <c r="DF120" s="883"/>
      <c r="DG120" s="870" t="s">
        <v>127</v>
      </c>
      <c r="DH120" s="851"/>
      <c r="DI120" s="851"/>
      <c r="DJ120" s="851"/>
      <c r="DK120" s="851"/>
      <c r="DL120" s="851" t="s">
        <v>127</v>
      </c>
      <c r="DM120" s="851"/>
      <c r="DN120" s="851"/>
      <c r="DO120" s="851"/>
      <c r="DP120" s="851"/>
      <c r="DQ120" s="851">
        <v>1798739</v>
      </c>
      <c r="DR120" s="851"/>
      <c r="DS120" s="851"/>
      <c r="DT120" s="851"/>
      <c r="DU120" s="851"/>
      <c r="DV120" s="852">
        <v>25.3</v>
      </c>
      <c r="DW120" s="852"/>
      <c r="DX120" s="852"/>
      <c r="DY120" s="852"/>
      <c r="DZ120" s="853"/>
    </row>
    <row r="121" spans="1:130" s="221" customFormat="1" ht="26.25" customHeight="1" x14ac:dyDescent="0.2">
      <c r="A121" s="829"/>
      <c r="B121" s="830"/>
      <c r="C121" s="872" t="s">
        <v>464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127</v>
      </c>
      <c r="AB121" s="789"/>
      <c r="AC121" s="789"/>
      <c r="AD121" s="789"/>
      <c r="AE121" s="790"/>
      <c r="AF121" s="791" t="s">
        <v>127</v>
      </c>
      <c r="AG121" s="789"/>
      <c r="AH121" s="789"/>
      <c r="AI121" s="789"/>
      <c r="AJ121" s="790"/>
      <c r="AK121" s="791" t="s">
        <v>127</v>
      </c>
      <c r="AL121" s="789"/>
      <c r="AM121" s="789"/>
      <c r="AN121" s="789"/>
      <c r="AO121" s="790"/>
      <c r="AP121" s="833" t="s">
        <v>127</v>
      </c>
      <c r="AQ121" s="834"/>
      <c r="AR121" s="834"/>
      <c r="AS121" s="834"/>
      <c r="AT121" s="835"/>
      <c r="AU121" s="892"/>
      <c r="AV121" s="893"/>
      <c r="AW121" s="893"/>
      <c r="AX121" s="893"/>
      <c r="AY121" s="894"/>
      <c r="AZ121" s="824" t="s">
        <v>465</v>
      </c>
      <c r="BA121" s="761"/>
      <c r="BB121" s="761"/>
      <c r="BC121" s="761"/>
      <c r="BD121" s="761"/>
      <c r="BE121" s="761"/>
      <c r="BF121" s="761"/>
      <c r="BG121" s="761"/>
      <c r="BH121" s="761"/>
      <c r="BI121" s="761"/>
      <c r="BJ121" s="761"/>
      <c r="BK121" s="761"/>
      <c r="BL121" s="761"/>
      <c r="BM121" s="761"/>
      <c r="BN121" s="761"/>
      <c r="BO121" s="761"/>
      <c r="BP121" s="762"/>
      <c r="BQ121" s="825">
        <v>42476</v>
      </c>
      <c r="BR121" s="826"/>
      <c r="BS121" s="826"/>
      <c r="BT121" s="826"/>
      <c r="BU121" s="826"/>
      <c r="BV121" s="826">
        <v>24638</v>
      </c>
      <c r="BW121" s="826"/>
      <c r="BX121" s="826"/>
      <c r="BY121" s="826"/>
      <c r="BZ121" s="826"/>
      <c r="CA121" s="826">
        <v>14911</v>
      </c>
      <c r="CB121" s="826"/>
      <c r="CC121" s="826"/>
      <c r="CD121" s="826"/>
      <c r="CE121" s="826"/>
      <c r="CF121" s="884">
        <v>0.2</v>
      </c>
      <c r="CG121" s="885"/>
      <c r="CH121" s="885"/>
      <c r="CI121" s="885"/>
      <c r="CJ121" s="885"/>
      <c r="CK121" s="878"/>
      <c r="CL121" s="864"/>
      <c r="CM121" s="864"/>
      <c r="CN121" s="864"/>
      <c r="CO121" s="865"/>
      <c r="CP121" s="844" t="s">
        <v>466</v>
      </c>
      <c r="CQ121" s="845"/>
      <c r="CR121" s="845"/>
      <c r="CS121" s="845"/>
      <c r="CT121" s="845"/>
      <c r="CU121" s="845"/>
      <c r="CV121" s="845"/>
      <c r="CW121" s="845"/>
      <c r="CX121" s="845"/>
      <c r="CY121" s="845"/>
      <c r="CZ121" s="845"/>
      <c r="DA121" s="845"/>
      <c r="DB121" s="845"/>
      <c r="DC121" s="845"/>
      <c r="DD121" s="845"/>
      <c r="DE121" s="845"/>
      <c r="DF121" s="846"/>
      <c r="DG121" s="825">
        <v>1230972</v>
      </c>
      <c r="DH121" s="826"/>
      <c r="DI121" s="826"/>
      <c r="DJ121" s="826"/>
      <c r="DK121" s="826"/>
      <c r="DL121" s="826">
        <v>1266694</v>
      </c>
      <c r="DM121" s="826"/>
      <c r="DN121" s="826"/>
      <c r="DO121" s="826"/>
      <c r="DP121" s="826"/>
      <c r="DQ121" s="826">
        <v>1248917</v>
      </c>
      <c r="DR121" s="826"/>
      <c r="DS121" s="826"/>
      <c r="DT121" s="826"/>
      <c r="DU121" s="826"/>
      <c r="DV121" s="803">
        <v>17.600000000000001</v>
      </c>
      <c r="DW121" s="803"/>
      <c r="DX121" s="803"/>
      <c r="DY121" s="803"/>
      <c r="DZ121" s="804"/>
    </row>
    <row r="122" spans="1:130" s="221" customFormat="1" ht="26.25" customHeight="1" x14ac:dyDescent="0.2">
      <c r="A122" s="829"/>
      <c r="B122" s="830"/>
      <c r="C122" s="824" t="s">
        <v>445</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127</v>
      </c>
      <c r="AB122" s="789"/>
      <c r="AC122" s="789"/>
      <c r="AD122" s="789"/>
      <c r="AE122" s="790"/>
      <c r="AF122" s="791" t="s">
        <v>467</v>
      </c>
      <c r="AG122" s="789"/>
      <c r="AH122" s="789"/>
      <c r="AI122" s="789"/>
      <c r="AJ122" s="790"/>
      <c r="AK122" s="791" t="s">
        <v>127</v>
      </c>
      <c r="AL122" s="789"/>
      <c r="AM122" s="789"/>
      <c r="AN122" s="789"/>
      <c r="AO122" s="790"/>
      <c r="AP122" s="833" t="s">
        <v>127</v>
      </c>
      <c r="AQ122" s="834"/>
      <c r="AR122" s="834"/>
      <c r="AS122" s="834"/>
      <c r="AT122" s="835"/>
      <c r="AU122" s="892"/>
      <c r="AV122" s="893"/>
      <c r="AW122" s="893"/>
      <c r="AX122" s="893"/>
      <c r="AY122" s="894"/>
      <c r="AZ122" s="847" t="s">
        <v>468</v>
      </c>
      <c r="BA122" s="848"/>
      <c r="BB122" s="848"/>
      <c r="BC122" s="848"/>
      <c r="BD122" s="848"/>
      <c r="BE122" s="848"/>
      <c r="BF122" s="848"/>
      <c r="BG122" s="848"/>
      <c r="BH122" s="848"/>
      <c r="BI122" s="848"/>
      <c r="BJ122" s="848"/>
      <c r="BK122" s="848"/>
      <c r="BL122" s="848"/>
      <c r="BM122" s="848"/>
      <c r="BN122" s="848"/>
      <c r="BO122" s="848"/>
      <c r="BP122" s="849"/>
      <c r="BQ122" s="888">
        <v>14559594</v>
      </c>
      <c r="BR122" s="854"/>
      <c r="BS122" s="854"/>
      <c r="BT122" s="854"/>
      <c r="BU122" s="854"/>
      <c r="BV122" s="854">
        <v>15057563</v>
      </c>
      <c r="BW122" s="854"/>
      <c r="BX122" s="854"/>
      <c r="BY122" s="854"/>
      <c r="BZ122" s="854"/>
      <c r="CA122" s="854">
        <v>14516717</v>
      </c>
      <c r="CB122" s="854"/>
      <c r="CC122" s="854"/>
      <c r="CD122" s="854"/>
      <c r="CE122" s="854"/>
      <c r="CF122" s="855">
        <v>204.1</v>
      </c>
      <c r="CG122" s="856"/>
      <c r="CH122" s="856"/>
      <c r="CI122" s="856"/>
      <c r="CJ122" s="856"/>
      <c r="CK122" s="878"/>
      <c r="CL122" s="864"/>
      <c r="CM122" s="864"/>
      <c r="CN122" s="864"/>
      <c r="CO122" s="865"/>
      <c r="CP122" s="844" t="s">
        <v>402</v>
      </c>
      <c r="CQ122" s="845"/>
      <c r="CR122" s="845"/>
      <c r="CS122" s="845"/>
      <c r="CT122" s="845"/>
      <c r="CU122" s="845"/>
      <c r="CV122" s="845"/>
      <c r="CW122" s="845"/>
      <c r="CX122" s="845"/>
      <c r="CY122" s="845"/>
      <c r="CZ122" s="845"/>
      <c r="DA122" s="845"/>
      <c r="DB122" s="845"/>
      <c r="DC122" s="845"/>
      <c r="DD122" s="845"/>
      <c r="DE122" s="845"/>
      <c r="DF122" s="846"/>
      <c r="DG122" s="825" t="s">
        <v>127</v>
      </c>
      <c r="DH122" s="826"/>
      <c r="DI122" s="826"/>
      <c r="DJ122" s="826"/>
      <c r="DK122" s="826"/>
      <c r="DL122" s="826" t="s">
        <v>127</v>
      </c>
      <c r="DM122" s="826"/>
      <c r="DN122" s="826"/>
      <c r="DO122" s="826"/>
      <c r="DP122" s="826"/>
      <c r="DQ122" s="826" t="s">
        <v>469</v>
      </c>
      <c r="DR122" s="826"/>
      <c r="DS122" s="826"/>
      <c r="DT122" s="826"/>
      <c r="DU122" s="826"/>
      <c r="DV122" s="803" t="s">
        <v>127</v>
      </c>
      <c r="DW122" s="803"/>
      <c r="DX122" s="803"/>
      <c r="DY122" s="803"/>
      <c r="DZ122" s="804"/>
    </row>
    <row r="123" spans="1:130" s="221" customFormat="1" ht="26.25" customHeight="1" x14ac:dyDescent="0.2">
      <c r="A123" s="829"/>
      <c r="B123" s="830"/>
      <c r="C123" s="824" t="s">
        <v>451</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v>6541</v>
      </c>
      <c r="AB123" s="789"/>
      <c r="AC123" s="789"/>
      <c r="AD123" s="789"/>
      <c r="AE123" s="790"/>
      <c r="AF123" s="791">
        <v>32180</v>
      </c>
      <c r="AG123" s="789"/>
      <c r="AH123" s="789"/>
      <c r="AI123" s="789"/>
      <c r="AJ123" s="790"/>
      <c r="AK123" s="791">
        <v>29958</v>
      </c>
      <c r="AL123" s="789"/>
      <c r="AM123" s="789"/>
      <c r="AN123" s="789"/>
      <c r="AO123" s="790"/>
      <c r="AP123" s="833">
        <v>0.4</v>
      </c>
      <c r="AQ123" s="834"/>
      <c r="AR123" s="834"/>
      <c r="AS123" s="834"/>
      <c r="AT123" s="835"/>
      <c r="AU123" s="895"/>
      <c r="AV123" s="896"/>
      <c r="AW123" s="896"/>
      <c r="AX123" s="896"/>
      <c r="AY123" s="896"/>
      <c r="AZ123" s="242" t="s">
        <v>186</v>
      </c>
      <c r="BA123" s="242"/>
      <c r="BB123" s="242"/>
      <c r="BC123" s="242"/>
      <c r="BD123" s="242"/>
      <c r="BE123" s="242"/>
      <c r="BF123" s="242"/>
      <c r="BG123" s="242"/>
      <c r="BH123" s="242"/>
      <c r="BI123" s="242"/>
      <c r="BJ123" s="242"/>
      <c r="BK123" s="242"/>
      <c r="BL123" s="242"/>
      <c r="BM123" s="242"/>
      <c r="BN123" s="242"/>
      <c r="BO123" s="886" t="s">
        <v>470</v>
      </c>
      <c r="BP123" s="887"/>
      <c r="BQ123" s="841">
        <v>19090893</v>
      </c>
      <c r="BR123" s="842"/>
      <c r="BS123" s="842"/>
      <c r="BT123" s="842"/>
      <c r="BU123" s="842"/>
      <c r="BV123" s="842">
        <v>19816103</v>
      </c>
      <c r="BW123" s="842"/>
      <c r="BX123" s="842"/>
      <c r="BY123" s="842"/>
      <c r="BZ123" s="842"/>
      <c r="CA123" s="842">
        <v>19583426</v>
      </c>
      <c r="CB123" s="842"/>
      <c r="CC123" s="842"/>
      <c r="CD123" s="842"/>
      <c r="CE123" s="842"/>
      <c r="CF123" s="757"/>
      <c r="CG123" s="758"/>
      <c r="CH123" s="758"/>
      <c r="CI123" s="758"/>
      <c r="CJ123" s="843"/>
      <c r="CK123" s="878"/>
      <c r="CL123" s="864"/>
      <c r="CM123" s="864"/>
      <c r="CN123" s="864"/>
      <c r="CO123" s="865"/>
      <c r="CP123" s="844" t="s">
        <v>471</v>
      </c>
      <c r="CQ123" s="845"/>
      <c r="CR123" s="845"/>
      <c r="CS123" s="845"/>
      <c r="CT123" s="845"/>
      <c r="CU123" s="845"/>
      <c r="CV123" s="845"/>
      <c r="CW123" s="845"/>
      <c r="CX123" s="845"/>
      <c r="CY123" s="845"/>
      <c r="CZ123" s="845"/>
      <c r="DA123" s="845"/>
      <c r="DB123" s="845"/>
      <c r="DC123" s="845"/>
      <c r="DD123" s="845"/>
      <c r="DE123" s="845"/>
      <c r="DF123" s="846"/>
      <c r="DG123" s="788" t="s">
        <v>127</v>
      </c>
      <c r="DH123" s="789"/>
      <c r="DI123" s="789"/>
      <c r="DJ123" s="789"/>
      <c r="DK123" s="790"/>
      <c r="DL123" s="791" t="s">
        <v>459</v>
      </c>
      <c r="DM123" s="789"/>
      <c r="DN123" s="789"/>
      <c r="DO123" s="789"/>
      <c r="DP123" s="790"/>
      <c r="DQ123" s="791" t="s">
        <v>469</v>
      </c>
      <c r="DR123" s="789"/>
      <c r="DS123" s="789"/>
      <c r="DT123" s="789"/>
      <c r="DU123" s="790"/>
      <c r="DV123" s="833" t="s">
        <v>127</v>
      </c>
      <c r="DW123" s="834"/>
      <c r="DX123" s="834"/>
      <c r="DY123" s="834"/>
      <c r="DZ123" s="835"/>
    </row>
    <row r="124" spans="1:130" s="221" customFormat="1" ht="26.25" customHeight="1" thickBot="1" x14ac:dyDescent="0.25">
      <c r="A124" s="829"/>
      <c r="B124" s="830"/>
      <c r="C124" s="824" t="s">
        <v>454</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459</v>
      </c>
      <c r="AB124" s="789"/>
      <c r="AC124" s="789"/>
      <c r="AD124" s="789"/>
      <c r="AE124" s="790"/>
      <c r="AF124" s="791" t="s">
        <v>127</v>
      </c>
      <c r="AG124" s="789"/>
      <c r="AH124" s="789"/>
      <c r="AI124" s="789"/>
      <c r="AJ124" s="790"/>
      <c r="AK124" s="791" t="s">
        <v>127</v>
      </c>
      <c r="AL124" s="789"/>
      <c r="AM124" s="789"/>
      <c r="AN124" s="789"/>
      <c r="AO124" s="790"/>
      <c r="AP124" s="833" t="s">
        <v>472</v>
      </c>
      <c r="AQ124" s="834"/>
      <c r="AR124" s="834"/>
      <c r="AS124" s="834"/>
      <c r="AT124" s="835"/>
      <c r="AU124" s="836" t="s">
        <v>473</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v>33.1</v>
      </c>
      <c r="BR124" s="840"/>
      <c r="BS124" s="840"/>
      <c r="BT124" s="840"/>
      <c r="BU124" s="840"/>
      <c r="BV124" s="840">
        <v>32.5</v>
      </c>
      <c r="BW124" s="840"/>
      <c r="BX124" s="840"/>
      <c r="BY124" s="840"/>
      <c r="BZ124" s="840"/>
      <c r="CA124" s="840">
        <v>31.4</v>
      </c>
      <c r="CB124" s="840"/>
      <c r="CC124" s="840"/>
      <c r="CD124" s="840"/>
      <c r="CE124" s="840"/>
      <c r="CF124" s="735"/>
      <c r="CG124" s="736"/>
      <c r="CH124" s="736"/>
      <c r="CI124" s="736"/>
      <c r="CJ124" s="871"/>
      <c r="CK124" s="879"/>
      <c r="CL124" s="879"/>
      <c r="CM124" s="879"/>
      <c r="CN124" s="879"/>
      <c r="CO124" s="880"/>
      <c r="CP124" s="844" t="s">
        <v>474</v>
      </c>
      <c r="CQ124" s="845"/>
      <c r="CR124" s="845"/>
      <c r="CS124" s="845"/>
      <c r="CT124" s="845"/>
      <c r="CU124" s="845"/>
      <c r="CV124" s="845"/>
      <c r="CW124" s="845"/>
      <c r="CX124" s="845"/>
      <c r="CY124" s="845"/>
      <c r="CZ124" s="845"/>
      <c r="DA124" s="845"/>
      <c r="DB124" s="845"/>
      <c r="DC124" s="845"/>
      <c r="DD124" s="845"/>
      <c r="DE124" s="845"/>
      <c r="DF124" s="846"/>
      <c r="DG124" s="772">
        <v>2068458</v>
      </c>
      <c r="DH124" s="773"/>
      <c r="DI124" s="773"/>
      <c r="DJ124" s="773"/>
      <c r="DK124" s="774"/>
      <c r="DL124" s="775">
        <v>1903164</v>
      </c>
      <c r="DM124" s="773"/>
      <c r="DN124" s="773"/>
      <c r="DO124" s="773"/>
      <c r="DP124" s="774"/>
      <c r="DQ124" s="775" t="s">
        <v>127</v>
      </c>
      <c r="DR124" s="773"/>
      <c r="DS124" s="773"/>
      <c r="DT124" s="773"/>
      <c r="DU124" s="774"/>
      <c r="DV124" s="857" t="s">
        <v>127</v>
      </c>
      <c r="DW124" s="858"/>
      <c r="DX124" s="858"/>
      <c r="DY124" s="858"/>
      <c r="DZ124" s="859"/>
    </row>
    <row r="125" spans="1:130" s="221" customFormat="1" ht="26.25" customHeight="1" x14ac:dyDescent="0.2">
      <c r="A125" s="829"/>
      <c r="B125" s="830"/>
      <c r="C125" s="824" t="s">
        <v>456</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472</v>
      </c>
      <c r="AB125" s="789"/>
      <c r="AC125" s="789"/>
      <c r="AD125" s="789"/>
      <c r="AE125" s="790"/>
      <c r="AF125" s="791" t="s">
        <v>127</v>
      </c>
      <c r="AG125" s="789"/>
      <c r="AH125" s="789"/>
      <c r="AI125" s="789"/>
      <c r="AJ125" s="790"/>
      <c r="AK125" s="791" t="s">
        <v>127</v>
      </c>
      <c r="AL125" s="789"/>
      <c r="AM125" s="789"/>
      <c r="AN125" s="789"/>
      <c r="AO125" s="790"/>
      <c r="AP125" s="833" t="s">
        <v>459</v>
      </c>
      <c r="AQ125" s="834"/>
      <c r="AR125" s="834"/>
      <c r="AS125" s="834"/>
      <c r="AT125" s="835"/>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60" t="s">
        <v>475</v>
      </c>
      <c r="CL125" s="861"/>
      <c r="CM125" s="861"/>
      <c r="CN125" s="861"/>
      <c r="CO125" s="862"/>
      <c r="CP125" s="869" t="s">
        <v>476</v>
      </c>
      <c r="CQ125" s="817"/>
      <c r="CR125" s="817"/>
      <c r="CS125" s="817"/>
      <c r="CT125" s="817"/>
      <c r="CU125" s="817"/>
      <c r="CV125" s="817"/>
      <c r="CW125" s="817"/>
      <c r="CX125" s="817"/>
      <c r="CY125" s="817"/>
      <c r="CZ125" s="817"/>
      <c r="DA125" s="817"/>
      <c r="DB125" s="817"/>
      <c r="DC125" s="817"/>
      <c r="DD125" s="817"/>
      <c r="DE125" s="817"/>
      <c r="DF125" s="818"/>
      <c r="DG125" s="870" t="s">
        <v>127</v>
      </c>
      <c r="DH125" s="851"/>
      <c r="DI125" s="851"/>
      <c r="DJ125" s="851"/>
      <c r="DK125" s="851"/>
      <c r="DL125" s="851" t="s">
        <v>127</v>
      </c>
      <c r="DM125" s="851"/>
      <c r="DN125" s="851"/>
      <c r="DO125" s="851"/>
      <c r="DP125" s="851"/>
      <c r="DQ125" s="851" t="s">
        <v>127</v>
      </c>
      <c r="DR125" s="851"/>
      <c r="DS125" s="851"/>
      <c r="DT125" s="851"/>
      <c r="DU125" s="851"/>
      <c r="DV125" s="852" t="s">
        <v>127</v>
      </c>
      <c r="DW125" s="852"/>
      <c r="DX125" s="852"/>
      <c r="DY125" s="852"/>
      <c r="DZ125" s="853"/>
    </row>
    <row r="126" spans="1:130" s="221" customFormat="1" ht="26.25" customHeight="1" thickBot="1" x14ac:dyDescent="0.25">
      <c r="A126" s="829"/>
      <c r="B126" s="830"/>
      <c r="C126" s="824" t="s">
        <v>458</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t="s">
        <v>459</v>
      </c>
      <c r="AB126" s="789"/>
      <c r="AC126" s="789"/>
      <c r="AD126" s="789"/>
      <c r="AE126" s="790"/>
      <c r="AF126" s="791" t="s">
        <v>127</v>
      </c>
      <c r="AG126" s="789"/>
      <c r="AH126" s="789"/>
      <c r="AI126" s="789"/>
      <c r="AJ126" s="790"/>
      <c r="AK126" s="791" t="s">
        <v>127</v>
      </c>
      <c r="AL126" s="789"/>
      <c r="AM126" s="789"/>
      <c r="AN126" s="789"/>
      <c r="AO126" s="790"/>
      <c r="AP126" s="833" t="s">
        <v>127</v>
      </c>
      <c r="AQ126" s="834"/>
      <c r="AR126" s="834"/>
      <c r="AS126" s="834"/>
      <c r="AT126" s="835"/>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63"/>
      <c r="CL126" s="864"/>
      <c r="CM126" s="864"/>
      <c r="CN126" s="864"/>
      <c r="CO126" s="865"/>
      <c r="CP126" s="824" t="s">
        <v>477</v>
      </c>
      <c r="CQ126" s="761"/>
      <c r="CR126" s="761"/>
      <c r="CS126" s="761"/>
      <c r="CT126" s="761"/>
      <c r="CU126" s="761"/>
      <c r="CV126" s="761"/>
      <c r="CW126" s="761"/>
      <c r="CX126" s="761"/>
      <c r="CY126" s="761"/>
      <c r="CZ126" s="761"/>
      <c r="DA126" s="761"/>
      <c r="DB126" s="761"/>
      <c r="DC126" s="761"/>
      <c r="DD126" s="761"/>
      <c r="DE126" s="761"/>
      <c r="DF126" s="762"/>
      <c r="DG126" s="825" t="s">
        <v>127</v>
      </c>
      <c r="DH126" s="826"/>
      <c r="DI126" s="826"/>
      <c r="DJ126" s="826"/>
      <c r="DK126" s="826"/>
      <c r="DL126" s="826" t="s">
        <v>467</v>
      </c>
      <c r="DM126" s="826"/>
      <c r="DN126" s="826"/>
      <c r="DO126" s="826"/>
      <c r="DP126" s="826"/>
      <c r="DQ126" s="826" t="s">
        <v>127</v>
      </c>
      <c r="DR126" s="826"/>
      <c r="DS126" s="826"/>
      <c r="DT126" s="826"/>
      <c r="DU126" s="826"/>
      <c r="DV126" s="803" t="s">
        <v>127</v>
      </c>
      <c r="DW126" s="803"/>
      <c r="DX126" s="803"/>
      <c r="DY126" s="803"/>
      <c r="DZ126" s="804"/>
    </row>
    <row r="127" spans="1:130" s="221" customFormat="1" ht="26.25" customHeight="1" x14ac:dyDescent="0.2">
      <c r="A127" s="831"/>
      <c r="B127" s="832"/>
      <c r="C127" s="847" t="s">
        <v>478</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v>4</v>
      </c>
      <c r="AB127" s="789"/>
      <c r="AC127" s="789"/>
      <c r="AD127" s="789"/>
      <c r="AE127" s="790"/>
      <c r="AF127" s="791">
        <v>3</v>
      </c>
      <c r="AG127" s="789"/>
      <c r="AH127" s="789"/>
      <c r="AI127" s="789"/>
      <c r="AJ127" s="790"/>
      <c r="AK127" s="791" t="s">
        <v>127</v>
      </c>
      <c r="AL127" s="789"/>
      <c r="AM127" s="789"/>
      <c r="AN127" s="789"/>
      <c r="AO127" s="790"/>
      <c r="AP127" s="833" t="s">
        <v>127</v>
      </c>
      <c r="AQ127" s="834"/>
      <c r="AR127" s="834"/>
      <c r="AS127" s="834"/>
      <c r="AT127" s="835"/>
      <c r="AU127" s="223"/>
      <c r="AV127" s="223"/>
      <c r="AW127" s="223"/>
      <c r="AX127" s="850" t="s">
        <v>479</v>
      </c>
      <c r="AY127" s="821"/>
      <c r="AZ127" s="821"/>
      <c r="BA127" s="821"/>
      <c r="BB127" s="821"/>
      <c r="BC127" s="821"/>
      <c r="BD127" s="821"/>
      <c r="BE127" s="822"/>
      <c r="BF127" s="820" t="s">
        <v>480</v>
      </c>
      <c r="BG127" s="821"/>
      <c r="BH127" s="821"/>
      <c r="BI127" s="821"/>
      <c r="BJ127" s="821"/>
      <c r="BK127" s="821"/>
      <c r="BL127" s="822"/>
      <c r="BM127" s="820" t="s">
        <v>481</v>
      </c>
      <c r="BN127" s="821"/>
      <c r="BO127" s="821"/>
      <c r="BP127" s="821"/>
      <c r="BQ127" s="821"/>
      <c r="BR127" s="821"/>
      <c r="BS127" s="822"/>
      <c r="BT127" s="820" t="s">
        <v>482</v>
      </c>
      <c r="BU127" s="821"/>
      <c r="BV127" s="821"/>
      <c r="BW127" s="821"/>
      <c r="BX127" s="821"/>
      <c r="BY127" s="821"/>
      <c r="BZ127" s="823"/>
      <c r="CA127" s="223"/>
      <c r="CB127" s="223"/>
      <c r="CC127" s="223"/>
      <c r="CD127" s="246"/>
      <c r="CE127" s="246"/>
      <c r="CF127" s="246"/>
      <c r="CG127" s="223"/>
      <c r="CH127" s="223"/>
      <c r="CI127" s="223"/>
      <c r="CJ127" s="245"/>
      <c r="CK127" s="863"/>
      <c r="CL127" s="864"/>
      <c r="CM127" s="864"/>
      <c r="CN127" s="864"/>
      <c r="CO127" s="865"/>
      <c r="CP127" s="824" t="s">
        <v>483</v>
      </c>
      <c r="CQ127" s="761"/>
      <c r="CR127" s="761"/>
      <c r="CS127" s="761"/>
      <c r="CT127" s="761"/>
      <c r="CU127" s="761"/>
      <c r="CV127" s="761"/>
      <c r="CW127" s="761"/>
      <c r="CX127" s="761"/>
      <c r="CY127" s="761"/>
      <c r="CZ127" s="761"/>
      <c r="DA127" s="761"/>
      <c r="DB127" s="761"/>
      <c r="DC127" s="761"/>
      <c r="DD127" s="761"/>
      <c r="DE127" s="761"/>
      <c r="DF127" s="762"/>
      <c r="DG127" s="825" t="s">
        <v>127</v>
      </c>
      <c r="DH127" s="826"/>
      <c r="DI127" s="826"/>
      <c r="DJ127" s="826"/>
      <c r="DK127" s="826"/>
      <c r="DL127" s="826" t="s">
        <v>467</v>
      </c>
      <c r="DM127" s="826"/>
      <c r="DN127" s="826"/>
      <c r="DO127" s="826"/>
      <c r="DP127" s="826"/>
      <c r="DQ127" s="826" t="s">
        <v>127</v>
      </c>
      <c r="DR127" s="826"/>
      <c r="DS127" s="826"/>
      <c r="DT127" s="826"/>
      <c r="DU127" s="826"/>
      <c r="DV127" s="803" t="s">
        <v>127</v>
      </c>
      <c r="DW127" s="803"/>
      <c r="DX127" s="803"/>
      <c r="DY127" s="803"/>
      <c r="DZ127" s="804"/>
    </row>
    <row r="128" spans="1:130" s="221" customFormat="1" ht="26.25" customHeight="1" thickBot="1" x14ac:dyDescent="0.25">
      <c r="A128" s="805" t="s">
        <v>484</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485</v>
      </c>
      <c r="X128" s="807"/>
      <c r="Y128" s="807"/>
      <c r="Z128" s="808"/>
      <c r="AA128" s="809">
        <v>43519</v>
      </c>
      <c r="AB128" s="810"/>
      <c r="AC128" s="810"/>
      <c r="AD128" s="810"/>
      <c r="AE128" s="811"/>
      <c r="AF128" s="812">
        <v>43930</v>
      </c>
      <c r="AG128" s="810"/>
      <c r="AH128" s="810"/>
      <c r="AI128" s="810"/>
      <c r="AJ128" s="811"/>
      <c r="AK128" s="812">
        <v>35698</v>
      </c>
      <c r="AL128" s="810"/>
      <c r="AM128" s="810"/>
      <c r="AN128" s="810"/>
      <c r="AO128" s="811"/>
      <c r="AP128" s="813"/>
      <c r="AQ128" s="814"/>
      <c r="AR128" s="814"/>
      <c r="AS128" s="814"/>
      <c r="AT128" s="815"/>
      <c r="AU128" s="223"/>
      <c r="AV128" s="223"/>
      <c r="AW128" s="223"/>
      <c r="AX128" s="816" t="s">
        <v>486</v>
      </c>
      <c r="AY128" s="817"/>
      <c r="AZ128" s="817"/>
      <c r="BA128" s="817"/>
      <c r="BB128" s="817"/>
      <c r="BC128" s="817"/>
      <c r="BD128" s="817"/>
      <c r="BE128" s="818"/>
      <c r="BF128" s="795" t="s">
        <v>469</v>
      </c>
      <c r="BG128" s="796"/>
      <c r="BH128" s="796"/>
      <c r="BI128" s="796"/>
      <c r="BJ128" s="796"/>
      <c r="BK128" s="796"/>
      <c r="BL128" s="819"/>
      <c r="BM128" s="795">
        <v>13.61</v>
      </c>
      <c r="BN128" s="796"/>
      <c r="BO128" s="796"/>
      <c r="BP128" s="796"/>
      <c r="BQ128" s="796"/>
      <c r="BR128" s="796"/>
      <c r="BS128" s="819"/>
      <c r="BT128" s="795">
        <v>20</v>
      </c>
      <c r="BU128" s="796"/>
      <c r="BV128" s="796"/>
      <c r="BW128" s="796"/>
      <c r="BX128" s="796"/>
      <c r="BY128" s="796"/>
      <c r="BZ128" s="797"/>
      <c r="CA128" s="246"/>
      <c r="CB128" s="246"/>
      <c r="CC128" s="246"/>
      <c r="CD128" s="246"/>
      <c r="CE128" s="246"/>
      <c r="CF128" s="246"/>
      <c r="CG128" s="223"/>
      <c r="CH128" s="223"/>
      <c r="CI128" s="223"/>
      <c r="CJ128" s="245"/>
      <c r="CK128" s="866"/>
      <c r="CL128" s="867"/>
      <c r="CM128" s="867"/>
      <c r="CN128" s="867"/>
      <c r="CO128" s="868"/>
      <c r="CP128" s="798" t="s">
        <v>487</v>
      </c>
      <c r="CQ128" s="739"/>
      <c r="CR128" s="739"/>
      <c r="CS128" s="739"/>
      <c r="CT128" s="739"/>
      <c r="CU128" s="739"/>
      <c r="CV128" s="739"/>
      <c r="CW128" s="739"/>
      <c r="CX128" s="739"/>
      <c r="CY128" s="739"/>
      <c r="CZ128" s="739"/>
      <c r="DA128" s="739"/>
      <c r="DB128" s="739"/>
      <c r="DC128" s="739"/>
      <c r="DD128" s="739"/>
      <c r="DE128" s="739"/>
      <c r="DF128" s="740"/>
      <c r="DG128" s="799" t="s">
        <v>127</v>
      </c>
      <c r="DH128" s="800"/>
      <c r="DI128" s="800"/>
      <c r="DJ128" s="800"/>
      <c r="DK128" s="800"/>
      <c r="DL128" s="800" t="s">
        <v>127</v>
      </c>
      <c r="DM128" s="800"/>
      <c r="DN128" s="800"/>
      <c r="DO128" s="800"/>
      <c r="DP128" s="800"/>
      <c r="DQ128" s="800" t="s">
        <v>127</v>
      </c>
      <c r="DR128" s="800"/>
      <c r="DS128" s="800"/>
      <c r="DT128" s="800"/>
      <c r="DU128" s="800"/>
      <c r="DV128" s="801" t="s">
        <v>127</v>
      </c>
      <c r="DW128" s="801"/>
      <c r="DX128" s="801"/>
      <c r="DY128" s="801"/>
      <c r="DZ128" s="802"/>
    </row>
    <row r="129" spans="1:131" s="221" customFormat="1" ht="26.25" customHeight="1" x14ac:dyDescent="0.2">
      <c r="A129" s="783" t="s">
        <v>106</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488</v>
      </c>
      <c r="X129" s="786"/>
      <c r="Y129" s="786"/>
      <c r="Z129" s="787"/>
      <c r="AA129" s="788">
        <v>8140272</v>
      </c>
      <c r="AB129" s="789"/>
      <c r="AC129" s="789"/>
      <c r="AD129" s="789"/>
      <c r="AE129" s="790"/>
      <c r="AF129" s="791">
        <v>8252365</v>
      </c>
      <c r="AG129" s="789"/>
      <c r="AH129" s="789"/>
      <c r="AI129" s="789"/>
      <c r="AJ129" s="790"/>
      <c r="AK129" s="791">
        <v>8571437</v>
      </c>
      <c r="AL129" s="789"/>
      <c r="AM129" s="789"/>
      <c r="AN129" s="789"/>
      <c r="AO129" s="790"/>
      <c r="AP129" s="792"/>
      <c r="AQ129" s="793"/>
      <c r="AR129" s="793"/>
      <c r="AS129" s="793"/>
      <c r="AT129" s="794"/>
      <c r="AU129" s="224"/>
      <c r="AV129" s="224"/>
      <c r="AW129" s="224"/>
      <c r="AX129" s="760" t="s">
        <v>489</v>
      </c>
      <c r="AY129" s="761"/>
      <c r="AZ129" s="761"/>
      <c r="BA129" s="761"/>
      <c r="BB129" s="761"/>
      <c r="BC129" s="761"/>
      <c r="BD129" s="761"/>
      <c r="BE129" s="762"/>
      <c r="BF129" s="779" t="s">
        <v>127</v>
      </c>
      <c r="BG129" s="780"/>
      <c r="BH129" s="780"/>
      <c r="BI129" s="780"/>
      <c r="BJ129" s="780"/>
      <c r="BK129" s="780"/>
      <c r="BL129" s="781"/>
      <c r="BM129" s="779">
        <v>18.61</v>
      </c>
      <c r="BN129" s="780"/>
      <c r="BO129" s="780"/>
      <c r="BP129" s="780"/>
      <c r="BQ129" s="780"/>
      <c r="BR129" s="780"/>
      <c r="BS129" s="781"/>
      <c r="BT129" s="779">
        <v>30</v>
      </c>
      <c r="BU129" s="780"/>
      <c r="BV129" s="780"/>
      <c r="BW129" s="780"/>
      <c r="BX129" s="780"/>
      <c r="BY129" s="780"/>
      <c r="BZ129" s="782"/>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2">
      <c r="A130" s="783" t="s">
        <v>490</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491</v>
      </c>
      <c r="X130" s="786"/>
      <c r="Y130" s="786"/>
      <c r="Z130" s="787"/>
      <c r="AA130" s="788">
        <v>1537529</v>
      </c>
      <c r="AB130" s="789"/>
      <c r="AC130" s="789"/>
      <c r="AD130" s="789"/>
      <c r="AE130" s="790"/>
      <c r="AF130" s="791">
        <v>1474790</v>
      </c>
      <c r="AG130" s="789"/>
      <c r="AH130" s="789"/>
      <c r="AI130" s="789"/>
      <c r="AJ130" s="790"/>
      <c r="AK130" s="791">
        <v>1458579</v>
      </c>
      <c r="AL130" s="789"/>
      <c r="AM130" s="789"/>
      <c r="AN130" s="789"/>
      <c r="AO130" s="790"/>
      <c r="AP130" s="792"/>
      <c r="AQ130" s="793"/>
      <c r="AR130" s="793"/>
      <c r="AS130" s="793"/>
      <c r="AT130" s="794"/>
      <c r="AU130" s="224"/>
      <c r="AV130" s="224"/>
      <c r="AW130" s="224"/>
      <c r="AX130" s="760" t="s">
        <v>492</v>
      </c>
      <c r="AY130" s="761"/>
      <c r="AZ130" s="761"/>
      <c r="BA130" s="761"/>
      <c r="BB130" s="761"/>
      <c r="BC130" s="761"/>
      <c r="BD130" s="761"/>
      <c r="BE130" s="762"/>
      <c r="BF130" s="763">
        <v>5.8</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5">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493</v>
      </c>
      <c r="X131" s="770"/>
      <c r="Y131" s="770"/>
      <c r="Z131" s="771"/>
      <c r="AA131" s="772">
        <v>6602743</v>
      </c>
      <c r="AB131" s="773"/>
      <c r="AC131" s="773"/>
      <c r="AD131" s="773"/>
      <c r="AE131" s="774"/>
      <c r="AF131" s="775">
        <v>6777575</v>
      </c>
      <c r="AG131" s="773"/>
      <c r="AH131" s="773"/>
      <c r="AI131" s="773"/>
      <c r="AJ131" s="774"/>
      <c r="AK131" s="775">
        <v>7112858</v>
      </c>
      <c r="AL131" s="773"/>
      <c r="AM131" s="773"/>
      <c r="AN131" s="773"/>
      <c r="AO131" s="774"/>
      <c r="AP131" s="776"/>
      <c r="AQ131" s="777"/>
      <c r="AR131" s="777"/>
      <c r="AS131" s="777"/>
      <c r="AT131" s="778"/>
      <c r="AU131" s="224"/>
      <c r="AV131" s="224"/>
      <c r="AW131" s="224"/>
      <c r="AX131" s="738" t="s">
        <v>494</v>
      </c>
      <c r="AY131" s="739"/>
      <c r="AZ131" s="739"/>
      <c r="BA131" s="739"/>
      <c r="BB131" s="739"/>
      <c r="BC131" s="739"/>
      <c r="BD131" s="739"/>
      <c r="BE131" s="740"/>
      <c r="BF131" s="741">
        <v>31.4</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2">
      <c r="A132" s="747" t="s">
        <v>495</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496</v>
      </c>
      <c r="W132" s="751"/>
      <c r="X132" s="751"/>
      <c r="Y132" s="751"/>
      <c r="Z132" s="752"/>
      <c r="AA132" s="753">
        <v>5.3904566630000001</v>
      </c>
      <c r="AB132" s="754"/>
      <c r="AC132" s="754"/>
      <c r="AD132" s="754"/>
      <c r="AE132" s="755"/>
      <c r="AF132" s="756">
        <v>6.0296787570000001</v>
      </c>
      <c r="AG132" s="754"/>
      <c r="AH132" s="754"/>
      <c r="AI132" s="754"/>
      <c r="AJ132" s="755"/>
      <c r="AK132" s="756">
        <v>6.2157996119999996</v>
      </c>
      <c r="AL132" s="754"/>
      <c r="AM132" s="754"/>
      <c r="AN132" s="754"/>
      <c r="AO132" s="755"/>
      <c r="AP132" s="757"/>
      <c r="AQ132" s="758"/>
      <c r="AR132" s="758"/>
      <c r="AS132" s="758"/>
      <c r="AT132" s="759"/>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5">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497</v>
      </c>
      <c r="W133" s="730"/>
      <c r="X133" s="730"/>
      <c r="Y133" s="730"/>
      <c r="Z133" s="731"/>
      <c r="AA133" s="732">
        <v>5.3</v>
      </c>
      <c r="AB133" s="733"/>
      <c r="AC133" s="733"/>
      <c r="AD133" s="733"/>
      <c r="AE133" s="734"/>
      <c r="AF133" s="732">
        <v>5.4</v>
      </c>
      <c r="AG133" s="733"/>
      <c r="AH133" s="733"/>
      <c r="AI133" s="733"/>
      <c r="AJ133" s="734"/>
      <c r="AK133" s="732">
        <v>5.8</v>
      </c>
      <c r="AL133" s="733"/>
      <c r="AM133" s="733"/>
      <c r="AN133" s="733"/>
      <c r="AO133" s="734"/>
      <c r="AP133" s="735"/>
      <c r="AQ133" s="736"/>
      <c r="AR133" s="736"/>
      <c r="AS133" s="736"/>
      <c r="AT133" s="737"/>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2">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4" hidden="1" x14ac:dyDescent="0.2">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YWjvtJ2kpo8tashFlzfrhKJrGpVUFhR5zSPtjlouCaK0e1mlbuNlsgb6LAsMMvvAVtAr5hhAnL5H8EkflnfPpQ==" saltValue="S7YHCAGdOtozL0vD6KjPH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5" orientation="portrait"/>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CW10" sqref="CW10"/>
    </sheetView>
  </sheetViews>
  <sheetFormatPr defaultColWidth="0" defaultRowHeight="13.5" customHeight="1" zeroHeight="1" x14ac:dyDescent="0.2"/>
  <cols>
    <col min="1" max="120" width="2.77734375" style="251" customWidth="1"/>
    <col min="121" max="121" width="0" style="250" hidden="1" customWidth="1"/>
    <col min="122" max="16384" width="9" style="250" hidden="1"/>
  </cols>
  <sheetData>
    <row r="1" spans="1:120" ht="13.2"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0"/>
    </row>
    <row r="17" spans="119:120" ht="13.2" x14ac:dyDescent="0.2">
      <c r="DP17" s="250"/>
    </row>
    <row r="18" spans="119:120" ht="13.2" x14ac:dyDescent="0.2"/>
    <row r="19" spans="119:120" ht="13.2" x14ac:dyDescent="0.2"/>
    <row r="20" spans="119:120" ht="13.2" x14ac:dyDescent="0.2">
      <c r="DO20" s="250"/>
      <c r="DP20" s="250"/>
    </row>
    <row r="21" spans="119:120" ht="13.2" x14ac:dyDescent="0.2">
      <c r="DP21" s="250"/>
    </row>
    <row r="22" spans="119:120" ht="13.2" x14ac:dyDescent="0.2"/>
    <row r="23" spans="119:120" ht="13.2" x14ac:dyDescent="0.2">
      <c r="DO23" s="250"/>
      <c r="DP23" s="250"/>
    </row>
    <row r="24" spans="119:120" ht="13.2" x14ac:dyDescent="0.2">
      <c r="DP24" s="250"/>
    </row>
    <row r="25" spans="119:120" ht="13.2" x14ac:dyDescent="0.2">
      <c r="DP25" s="250"/>
    </row>
    <row r="26" spans="119:120" ht="13.2" x14ac:dyDescent="0.2">
      <c r="DO26" s="250"/>
      <c r="DP26" s="250"/>
    </row>
    <row r="27" spans="119:120" ht="13.2" x14ac:dyDescent="0.2"/>
    <row r="28" spans="119:120" ht="13.2" x14ac:dyDescent="0.2">
      <c r="DO28" s="250"/>
      <c r="DP28" s="250"/>
    </row>
    <row r="29" spans="119:120" ht="13.2" x14ac:dyDescent="0.2">
      <c r="DP29" s="250"/>
    </row>
    <row r="30" spans="119:120" ht="13.2" x14ac:dyDescent="0.2"/>
    <row r="31" spans="119:120" ht="13.2" x14ac:dyDescent="0.2">
      <c r="DO31" s="250"/>
      <c r="DP31" s="250"/>
    </row>
    <row r="32" spans="119:120" ht="13.2" x14ac:dyDescent="0.2"/>
    <row r="33" spans="98:120" ht="13.2" x14ac:dyDescent="0.2">
      <c r="DO33" s="250"/>
      <c r="DP33" s="250"/>
    </row>
    <row r="34" spans="98:120" ht="13.2" x14ac:dyDescent="0.2">
      <c r="DM34" s="250"/>
    </row>
    <row r="35" spans="98:120" ht="13.2" x14ac:dyDescent="0.2">
      <c r="CT35" s="250"/>
      <c r="CU35" s="250"/>
      <c r="CV35" s="250"/>
      <c r="CY35" s="250"/>
      <c r="CZ35" s="250"/>
      <c r="DA35" s="250"/>
      <c r="DD35" s="250"/>
      <c r="DE35" s="250"/>
      <c r="DF35" s="250"/>
      <c r="DI35" s="250"/>
      <c r="DJ35" s="250"/>
      <c r="DK35" s="250"/>
      <c r="DM35" s="250"/>
      <c r="DN35" s="250"/>
      <c r="DO35" s="250"/>
      <c r="DP35" s="250"/>
    </row>
    <row r="36" spans="98:120" ht="13.2" x14ac:dyDescent="0.2"/>
    <row r="37" spans="98:120" ht="13.2" x14ac:dyDescent="0.2">
      <c r="CW37" s="250"/>
      <c r="DB37" s="250"/>
      <c r="DG37" s="250"/>
      <c r="DL37" s="250"/>
      <c r="DP37" s="250"/>
    </row>
    <row r="38" spans="98:120" ht="13.2" x14ac:dyDescent="0.2">
      <c r="CT38" s="250"/>
      <c r="CU38" s="250"/>
      <c r="CV38" s="250"/>
      <c r="CW38" s="250"/>
      <c r="CY38" s="250"/>
      <c r="CZ38" s="250"/>
      <c r="DA38" s="250"/>
      <c r="DB38" s="250"/>
      <c r="DD38" s="250"/>
      <c r="DE38" s="250"/>
      <c r="DF38" s="250"/>
      <c r="DG38" s="250"/>
      <c r="DI38" s="250"/>
      <c r="DJ38" s="250"/>
      <c r="DK38" s="250"/>
      <c r="DL38" s="250"/>
      <c r="DN38" s="250"/>
      <c r="DO38" s="250"/>
      <c r="DP38" s="25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0"/>
      <c r="DO49" s="250"/>
      <c r="DP49" s="25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0"/>
      <c r="CS63" s="250"/>
      <c r="CX63" s="250"/>
      <c r="DC63" s="250"/>
      <c r="DH63" s="250"/>
    </row>
    <row r="64" spans="22:120" ht="13.2" x14ac:dyDescent="0.2">
      <c r="V64" s="250"/>
    </row>
    <row r="65" spans="15:120" ht="13.2" x14ac:dyDescent="0.2">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ht="13.2" x14ac:dyDescent="0.2">
      <c r="Q66" s="250"/>
      <c r="S66" s="250"/>
      <c r="U66" s="250"/>
      <c r="DM66" s="250"/>
    </row>
    <row r="67" spans="15:120" ht="13.2" x14ac:dyDescent="0.2">
      <c r="O67" s="250"/>
      <c r="P67" s="250"/>
      <c r="R67" s="250"/>
      <c r="T67" s="250"/>
      <c r="Y67" s="250"/>
      <c r="CT67" s="250"/>
      <c r="CV67" s="250"/>
      <c r="CW67" s="250"/>
      <c r="CY67" s="250"/>
      <c r="DA67" s="250"/>
      <c r="DB67" s="250"/>
      <c r="DD67" s="250"/>
      <c r="DF67" s="250"/>
      <c r="DG67" s="250"/>
      <c r="DI67" s="250"/>
      <c r="DK67" s="250"/>
      <c r="DL67" s="250"/>
      <c r="DN67" s="250"/>
      <c r="DO67" s="250"/>
      <c r="DP67" s="250"/>
    </row>
    <row r="68" spans="15:120" ht="13.2" x14ac:dyDescent="0.2"/>
    <row r="69" spans="15:120" ht="13.2" x14ac:dyDescent="0.2"/>
    <row r="70" spans="15:120" ht="13.2" x14ac:dyDescent="0.2"/>
    <row r="71" spans="15:120" ht="13.2" x14ac:dyDescent="0.2"/>
    <row r="72" spans="15:120" ht="13.2" x14ac:dyDescent="0.2">
      <c r="DP72" s="250"/>
    </row>
    <row r="73" spans="15:120" ht="13.2" x14ac:dyDescent="0.2">
      <c r="DP73" s="25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0"/>
      <c r="CX96" s="250"/>
      <c r="DC96" s="250"/>
      <c r="DH96" s="250"/>
    </row>
    <row r="97" spans="24:120" ht="13.2" x14ac:dyDescent="0.2">
      <c r="CS97" s="250"/>
      <c r="CX97" s="250"/>
      <c r="DC97" s="250"/>
      <c r="DH97" s="250"/>
      <c r="DP97" s="251" t="s">
        <v>498</v>
      </c>
    </row>
    <row r="98" spans="24:120" ht="13.2" hidden="1" x14ac:dyDescent="0.2">
      <c r="CS98" s="250"/>
      <c r="CX98" s="250"/>
      <c r="DC98" s="250"/>
      <c r="DH98" s="250"/>
    </row>
    <row r="99" spans="24:120" ht="13.2" hidden="1" x14ac:dyDescent="0.2">
      <c r="CS99" s="250"/>
      <c r="CX99" s="250"/>
      <c r="DC99" s="250"/>
      <c r="DH99" s="250"/>
    </row>
    <row r="101" spans="24:120" ht="12" hidden="1" customHeight="1" x14ac:dyDescent="0.2">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2">
      <c r="CU102" s="250"/>
      <c r="CZ102" s="250"/>
      <c r="DE102" s="250"/>
      <c r="DJ102" s="250"/>
      <c r="DM102" s="250"/>
    </row>
    <row r="103" spans="24:120" ht="13.2" hidden="1" x14ac:dyDescent="0.2">
      <c r="CT103" s="250"/>
      <c r="CV103" s="250"/>
      <c r="CW103" s="250"/>
      <c r="CY103" s="250"/>
      <c r="DA103" s="250"/>
      <c r="DB103" s="250"/>
      <c r="DD103" s="250"/>
      <c r="DF103" s="250"/>
      <c r="DG103" s="250"/>
      <c r="DI103" s="250"/>
      <c r="DK103" s="250"/>
      <c r="DL103" s="250"/>
      <c r="DM103" s="250"/>
      <c r="DN103" s="250"/>
      <c r="DO103" s="250"/>
      <c r="DP103" s="250"/>
    </row>
    <row r="104" spans="24:120" ht="13.2" hidden="1" x14ac:dyDescent="0.2">
      <c r="CV104" s="250"/>
      <c r="CW104" s="250"/>
      <c r="DA104" s="250"/>
      <c r="DB104" s="250"/>
      <c r="DF104" s="250"/>
      <c r="DG104" s="250"/>
      <c r="DK104" s="250"/>
      <c r="DL104" s="250"/>
      <c r="DN104" s="250"/>
      <c r="DO104" s="250"/>
      <c r="DP104" s="250"/>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election activeCell="CW10" sqref="CW10"/>
    </sheetView>
  </sheetViews>
  <sheetFormatPr defaultColWidth="0" defaultRowHeight="13.5" customHeight="1" zeroHeight="1" x14ac:dyDescent="0.2"/>
  <cols>
    <col min="1" max="116" width="2.6640625" style="251" customWidth="1"/>
    <col min="117" max="16384" width="9" style="250" hidden="1"/>
  </cols>
  <sheetData>
    <row r="1" spans="2:116" ht="13.2"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ht="13.2" x14ac:dyDescent="0.2"/>
    <row r="3" spans="2:116" ht="13.2" x14ac:dyDescent="0.2"/>
    <row r="4" spans="2:116" ht="13.2" x14ac:dyDescent="0.2">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ht="13.2" x14ac:dyDescent="0.2">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ht="13.2" x14ac:dyDescent="0.2"/>
    <row r="20" spans="9:116" ht="13.2" x14ac:dyDescent="0.2"/>
    <row r="21" spans="9:116" ht="13.2" x14ac:dyDescent="0.2">
      <c r="DL21" s="250"/>
    </row>
    <row r="22" spans="9:116" ht="13.2" x14ac:dyDescent="0.2">
      <c r="DI22" s="250"/>
      <c r="DJ22" s="250"/>
      <c r="DK22" s="250"/>
      <c r="DL22" s="250"/>
    </row>
    <row r="23" spans="9:116" ht="13.2" x14ac:dyDescent="0.2">
      <c r="CY23" s="250"/>
      <c r="CZ23" s="250"/>
      <c r="DA23" s="250"/>
      <c r="DB23" s="250"/>
      <c r="DC23" s="250"/>
      <c r="DD23" s="250"/>
      <c r="DE23" s="250"/>
      <c r="DF23" s="250"/>
      <c r="DG23" s="250"/>
      <c r="DH23" s="250"/>
      <c r="DI23" s="250"/>
      <c r="DJ23" s="250"/>
      <c r="DK23" s="250"/>
      <c r="DL23" s="25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0"/>
      <c r="DA35" s="250"/>
      <c r="DB35" s="250"/>
      <c r="DC35" s="250"/>
      <c r="DD35" s="250"/>
      <c r="DE35" s="250"/>
      <c r="DF35" s="250"/>
      <c r="DG35" s="250"/>
      <c r="DH35" s="250"/>
      <c r="DI35" s="250"/>
      <c r="DJ35" s="250"/>
      <c r="DK35" s="250"/>
      <c r="DL35" s="250"/>
    </row>
    <row r="36" spans="15:116" ht="13.2" x14ac:dyDescent="0.2"/>
    <row r="37" spans="15:116" ht="13.2" x14ac:dyDescent="0.2">
      <c r="DL37" s="250"/>
    </row>
    <row r="38" spans="15:116" ht="13.2" x14ac:dyDescent="0.2">
      <c r="DI38" s="250"/>
      <c r="DJ38" s="250"/>
      <c r="DK38" s="250"/>
      <c r="DL38" s="250"/>
    </row>
    <row r="39" spans="15:116" ht="13.2" x14ac:dyDescent="0.2"/>
    <row r="40" spans="15:116" ht="13.2" x14ac:dyDescent="0.2"/>
    <row r="41" spans="15:116" ht="13.2" x14ac:dyDescent="0.2"/>
    <row r="42" spans="15:116" ht="13.2" x14ac:dyDescent="0.2"/>
    <row r="43" spans="15:116" ht="13.2" x14ac:dyDescent="0.2">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ht="13.2" x14ac:dyDescent="0.2">
      <c r="DL44" s="250"/>
    </row>
    <row r="45" spans="15:116" ht="13.2" x14ac:dyDescent="0.2"/>
    <row r="46" spans="15:116" ht="13.2" x14ac:dyDescent="0.2">
      <c r="DA46" s="250"/>
      <c r="DB46" s="250"/>
      <c r="DC46" s="250"/>
      <c r="DD46" s="250"/>
      <c r="DE46" s="250"/>
      <c r="DF46" s="250"/>
      <c r="DG46" s="250"/>
      <c r="DH46" s="250"/>
      <c r="DI46" s="250"/>
      <c r="DJ46" s="250"/>
      <c r="DK46" s="250"/>
      <c r="DL46" s="250"/>
    </row>
    <row r="47" spans="15:116" ht="13.2" x14ac:dyDescent="0.2"/>
    <row r="48" spans="15:116" ht="13.2" x14ac:dyDescent="0.2"/>
    <row r="49" spans="104:116" ht="13.2" x14ac:dyDescent="0.2"/>
    <row r="50" spans="104:116" ht="13.2" x14ac:dyDescent="0.2">
      <c r="CZ50" s="250"/>
      <c r="DA50" s="250"/>
      <c r="DB50" s="250"/>
      <c r="DC50" s="250"/>
      <c r="DD50" s="250"/>
      <c r="DE50" s="250"/>
      <c r="DF50" s="250"/>
      <c r="DG50" s="250"/>
      <c r="DH50" s="250"/>
      <c r="DI50" s="250"/>
      <c r="DJ50" s="250"/>
      <c r="DK50" s="250"/>
      <c r="DL50" s="250"/>
    </row>
    <row r="51" spans="104:116" ht="13.2" x14ac:dyDescent="0.2"/>
    <row r="52" spans="104:116" ht="13.2" x14ac:dyDescent="0.2"/>
    <row r="53" spans="104:116" ht="13.2" x14ac:dyDescent="0.2">
      <c r="DL53" s="25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0"/>
      <c r="DD67" s="250"/>
      <c r="DE67" s="250"/>
      <c r="DF67" s="250"/>
      <c r="DG67" s="250"/>
      <c r="DH67" s="250"/>
      <c r="DI67" s="250"/>
      <c r="DJ67" s="250"/>
      <c r="DK67" s="250"/>
      <c r="DL67" s="25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cvDOIBNN2Uds16J3MyVxTRjoPeV7PhYU/vV3DDJTbI9fAC6YvT/gWHSAL1q28tBKs5KQ3dhXYzIRJtmK8LMuhw==" saltValue="RjCfKd5iiOkO8N4pdNluJA=="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election activeCell="CW10" sqref="CW10"/>
    </sheetView>
  </sheetViews>
  <sheetFormatPr defaultColWidth="0" defaultRowHeight="13.5" customHeight="1" zeroHeight="1" x14ac:dyDescent="0.2"/>
  <cols>
    <col min="1" max="36" width="2.44140625" style="252" customWidth="1"/>
    <col min="37" max="44" width="17" style="252" customWidth="1"/>
    <col min="45" max="45" width="6.109375" style="258" customWidth="1"/>
    <col min="46" max="46" width="3" style="256" customWidth="1"/>
    <col min="47" max="47" width="19.109375" style="252" hidden="1" customWidth="1"/>
    <col min="48" max="52" width="12.6640625" style="252" hidden="1" customWidth="1"/>
    <col min="53" max="16384" width="8.6640625" style="252" hidden="1"/>
  </cols>
  <sheetData>
    <row r="1" spans="1:46" ht="13.2" x14ac:dyDescent="0.2">
      <c r="AS1" s="252"/>
      <c r="AT1" s="252"/>
    </row>
    <row r="2" spans="1:46" ht="13.2" x14ac:dyDescent="0.2">
      <c r="AS2" s="252"/>
      <c r="AT2" s="252"/>
    </row>
    <row r="3" spans="1:46" ht="13.2" x14ac:dyDescent="0.2">
      <c r="AS3" s="252"/>
      <c r="AT3" s="252"/>
    </row>
    <row r="4" spans="1:46" ht="13.2" x14ac:dyDescent="0.2">
      <c r="AS4" s="252"/>
      <c r="AT4" s="252"/>
    </row>
    <row r="5" spans="1:46" ht="16.2" x14ac:dyDescent="0.2">
      <c r="A5" s="253" t="s">
        <v>499</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ht="13.2" x14ac:dyDescent="0.2">
      <c r="A6" s="256"/>
      <c r="AK6" s="257" t="s">
        <v>500</v>
      </c>
      <c r="AL6" s="257"/>
      <c r="AM6" s="257"/>
      <c r="AN6" s="257"/>
    </row>
    <row r="7" spans="1:46" ht="13.5" customHeight="1" x14ac:dyDescent="0.2">
      <c r="A7" s="256"/>
      <c r="AK7" s="259"/>
      <c r="AL7" s="260"/>
      <c r="AM7" s="260"/>
      <c r="AN7" s="261"/>
      <c r="AO7" s="1127" t="s">
        <v>501</v>
      </c>
      <c r="AP7" s="262"/>
      <c r="AQ7" s="263" t="s">
        <v>502</v>
      </c>
      <c r="AR7" s="264"/>
    </row>
    <row r="8" spans="1:46" ht="13.2" x14ac:dyDescent="0.2">
      <c r="A8" s="256"/>
      <c r="AK8" s="265"/>
      <c r="AL8" s="266"/>
      <c r="AM8" s="266"/>
      <c r="AN8" s="267"/>
      <c r="AO8" s="1128"/>
      <c r="AP8" s="268" t="s">
        <v>503</v>
      </c>
      <c r="AQ8" s="269" t="s">
        <v>504</v>
      </c>
      <c r="AR8" s="270" t="s">
        <v>505</v>
      </c>
    </row>
    <row r="9" spans="1:46" ht="13.2" x14ac:dyDescent="0.2">
      <c r="A9" s="256"/>
      <c r="AK9" s="1139" t="s">
        <v>506</v>
      </c>
      <c r="AL9" s="1140"/>
      <c r="AM9" s="1140"/>
      <c r="AN9" s="1141"/>
      <c r="AO9" s="271">
        <v>2153895</v>
      </c>
      <c r="AP9" s="271">
        <v>148371</v>
      </c>
      <c r="AQ9" s="272">
        <v>102574</v>
      </c>
      <c r="AR9" s="273">
        <v>44.6</v>
      </c>
    </row>
    <row r="10" spans="1:46" ht="13.5" customHeight="1" x14ac:dyDescent="0.2">
      <c r="A10" s="256"/>
      <c r="AK10" s="1139" t="s">
        <v>507</v>
      </c>
      <c r="AL10" s="1140"/>
      <c r="AM10" s="1140"/>
      <c r="AN10" s="1141"/>
      <c r="AO10" s="274">
        <v>474611</v>
      </c>
      <c r="AP10" s="274">
        <v>32693</v>
      </c>
      <c r="AQ10" s="275">
        <v>16361</v>
      </c>
      <c r="AR10" s="276">
        <v>99.8</v>
      </c>
    </row>
    <row r="11" spans="1:46" ht="13.5" customHeight="1" x14ac:dyDescent="0.2">
      <c r="A11" s="256"/>
      <c r="AK11" s="1139" t="s">
        <v>508</v>
      </c>
      <c r="AL11" s="1140"/>
      <c r="AM11" s="1140"/>
      <c r="AN11" s="1141"/>
      <c r="AO11" s="274" t="s">
        <v>509</v>
      </c>
      <c r="AP11" s="274" t="s">
        <v>509</v>
      </c>
      <c r="AQ11" s="275">
        <v>763</v>
      </c>
      <c r="AR11" s="276" t="s">
        <v>509</v>
      </c>
    </row>
    <row r="12" spans="1:46" ht="13.5" customHeight="1" x14ac:dyDescent="0.2">
      <c r="A12" s="256"/>
      <c r="AK12" s="1139" t="s">
        <v>510</v>
      </c>
      <c r="AL12" s="1140"/>
      <c r="AM12" s="1140"/>
      <c r="AN12" s="1141"/>
      <c r="AO12" s="274" t="s">
        <v>509</v>
      </c>
      <c r="AP12" s="274" t="s">
        <v>509</v>
      </c>
      <c r="AQ12" s="275" t="s">
        <v>509</v>
      </c>
      <c r="AR12" s="276" t="s">
        <v>509</v>
      </c>
    </row>
    <row r="13" spans="1:46" ht="13.5" customHeight="1" x14ac:dyDescent="0.2">
      <c r="A13" s="256"/>
      <c r="AK13" s="1139" t="s">
        <v>511</v>
      </c>
      <c r="AL13" s="1140"/>
      <c r="AM13" s="1140"/>
      <c r="AN13" s="1141"/>
      <c r="AO13" s="274">
        <v>83197</v>
      </c>
      <c r="AP13" s="274">
        <v>5731</v>
      </c>
      <c r="AQ13" s="275">
        <v>4354</v>
      </c>
      <c r="AR13" s="276">
        <v>31.6</v>
      </c>
    </row>
    <row r="14" spans="1:46" ht="13.5" customHeight="1" x14ac:dyDescent="0.2">
      <c r="A14" s="256"/>
      <c r="AK14" s="1139" t="s">
        <v>512</v>
      </c>
      <c r="AL14" s="1140"/>
      <c r="AM14" s="1140"/>
      <c r="AN14" s="1141"/>
      <c r="AO14" s="274">
        <v>66030</v>
      </c>
      <c r="AP14" s="274">
        <v>4548</v>
      </c>
      <c r="AQ14" s="275">
        <v>2046</v>
      </c>
      <c r="AR14" s="276">
        <v>122.3</v>
      </c>
    </row>
    <row r="15" spans="1:46" ht="13.5" customHeight="1" x14ac:dyDescent="0.2">
      <c r="A15" s="256"/>
      <c r="AK15" s="1142" t="s">
        <v>513</v>
      </c>
      <c r="AL15" s="1143"/>
      <c r="AM15" s="1143"/>
      <c r="AN15" s="1144"/>
      <c r="AO15" s="274">
        <v>-202350</v>
      </c>
      <c r="AP15" s="274">
        <v>-13939</v>
      </c>
      <c r="AQ15" s="275">
        <v>-7552</v>
      </c>
      <c r="AR15" s="276">
        <v>84.6</v>
      </c>
    </row>
    <row r="16" spans="1:46" ht="13.2" x14ac:dyDescent="0.2">
      <c r="A16" s="256"/>
      <c r="AK16" s="1142" t="s">
        <v>186</v>
      </c>
      <c r="AL16" s="1143"/>
      <c r="AM16" s="1143"/>
      <c r="AN16" s="1144"/>
      <c r="AO16" s="274">
        <v>2575383</v>
      </c>
      <c r="AP16" s="274">
        <v>177405</v>
      </c>
      <c r="AQ16" s="275">
        <v>118546</v>
      </c>
      <c r="AR16" s="276">
        <v>49.7</v>
      </c>
    </row>
    <row r="17" spans="1:46" ht="13.2" x14ac:dyDescent="0.2">
      <c r="A17" s="256"/>
    </row>
    <row r="18" spans="1:46" ht="13.2" x14ac:dyDescent="0.2">
      <c r="A18" s="256"/>
      <c r="AQ18" s="277"/>
      <c r="AR18" s="277"/>
    </row>
    <row r="19" spans="1:46" ht="13.2" x14ac:dyDescent="0.2">
      <c r="A19" s="256"/>
      <c r="AK19" s="252" t="s">
        <v>514</v>
      </c>
    </row>
    <row r="20" spans="1:46" ht="13.2" x14ac:dyDescent="0.2">
      <c r="A20" s="256"/>
      <c r="AK20" s="278"/>
      <c r="AL20" s="279"/>
      <c r="AM20" s="279"/>
      <c r="AN20" s="280"/>
      <c r="AO20" s="281" t="s">
        <v>515</v>
      </c>
      <c r="AP20" s="282" t="s">
        <v>516</v>
      </c>
      <c r="AQ20" s="283" t="s">
        <v>517</v>
      </c>
      <c r="AR20" s="284"/>
    </row>
    <row r="21" spans="1:46" s="257" customFormat="1" ht="13.2" x14ac:dyDescent="0.2">
      <c r="A21" s="285"/>
      <c r="AK21" s="1145" t="s">
        <v>518</v>
      </c>
      <c r="AL21" s="1146"/>
      <c r="AM21" s="1146"/>
      <c r="AN21" s="1147"/>
      <c r="AO21" s="286">
        <v>15.64</v>
      </c>
      <c r="AP21" s="287">
        <v>10.45</v>
      </c>
      <c r="AQ21" s="288">
        <v>5.19</v>
      </c>
      <c r="AS21" s="289"/>
      <c r="AT21" s="285"/>
    </row>
    <row r="22" spans="1:46" s="257" customFormat="1" ht="13.2" x14ac:dyDescent="0.2">
      <c r="A22" s="285"/>
      <c r="AK22" s="1145" t="s">
        <v>519</v>
      </c>
      <c r="AL22" s="1146"/>
      <c r="AM22" s="1146"/>
      <c r="AN22" s="1147"/>
      <c r="AO22" s="290">
        <v>96.2</v>
      </c>
      <c r="AP22" s="291">
        <v>96.7</v>
      </c>
      <c r="AQ22" s="292">
        <v>-0.5</v>
      </c>
      <c r="AR22" s="277"/>
      <c r="AS22" s="289"/>
      <c r="AT22" s="285"/>
    </row>
    <row r="23" spans="1:46" s="257" customFormat="1" ht="13.2" x14ac:dyDescent="0.2">
      <c r="A23" s="285"/>
      <c r="AP23" s="277"/>
      <c r="AQ23" s="277"/>
      <c r="AR23" s="277"/>
      <c r="AS23" s="289"/>
      <c r="AT23" s="285"/>
    </row>
    <row r="24" spans="1:46" s="257" customFormat="1" ht="13.2" x14ac:dyDescent="0.2">
      <c r="A24" s="285"/>
      <c r="AP24" s="277"/>
      <c r="AQ24" s="277"/>
      <c r="AR24" s="277"/>
      <c r="AS24" s="289"/>
      <c r="AT24" s="285"/>
    </row>
    <row r="25" spans="1:46" s="257" customFormat="1" ht="13.2" x14ac:dyDescent="0.2">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ht="13.2" x14ac:dyDescent="0.2">
      <c r="A26" s="1138" t="s">
        <v>520</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row>
    <row r="27" spans="1:46" ht="13.2" x14ac:dyDescent="0.2">
      <c r="A27" s="297"/>
      <c r="AS27" s="252"/>
      <c r="AT27" s="252"/>
    </row>
    <row r="28" spans="1:46" ht="16.2" x14ac:dyDescent="0.2">
      <c r="A28" s="253" t="s">
        <v>521</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ht="13.2" x14ac:dyDescent="0.2">
      <c r="A29" s="256"/>
      <c r="AK29" s="257" t="s">
        <v>522</v>
      </c>
      <c r="AL29" s="257"/>
      <c r="AM29" s="257"/>
      <c r="AN29" s="257"/>
      <c r="AS29" s="299"/>
    </row>
    <row r="30" spans="1:46" ht="13.5" customHeight="1" x14ac:dyDescent="0.2">
      <c r="A30" s="256"/>
      <c r="AK30" s="259"/>
      <c r="AL30" s="260"/>
      <c r="AM30" s="260"/>
      <c r="AN30" s="261"/>
      <c r="AO30" s="1127" t="s">
        <v>501</v>
      </c>
      <c r="AP30" s="262"/>
      <c r="AQ30" s="263" t="s">
        <v>502</v>
      </c>
      <c r="AR30" s="264"/>
    </row>
    <row r="31" spans="1:46" ht="13.2" x14ac:dyDescent="0.2">
      <c r="A31" s="256"/>
      <c r="AK31" s="265"/>
      <c r="AL31" s="266"/>
      <c r="AM31" s="266"/>
      <c r="AN31" s="267"/>
      <c r="AO31" s="1128"/>
      <c r="AP31" s="268" t="s">
        <v>503</v>
      </c>
      <c r="AQ31" s="269" t="s">
        <v>504</v>
      </c>
      <c r="AR31" s="270" t="s">
        <v>505</v>
      </c>
    </row>
    <row r="32" spans="1:46" ht="27" customHeight="1" x14ac:dyDescent="0.2">
      <c r="A32" s="256"/>
      <c r="AK32" s="1129" t="s">
        <v>523</v>
      </c>
      <c r="AL32" s="1130"/>
      <c r="AM32" s="1130"/>
      <c r="AN32" s="1131"/>
      <c r="AO32" s="300">
        <v>1548577</v>
      </c>
      <c r="AP32" s="300">
        <v>106673</v>
      </c>
      <c r="AQ32" s="301">
        <v>59538</v>
      </c>
      <c r="AR32" s="302">
        <v>79.2</v>
      </c>
    </row>
    <row r="33" spans="1:46" ht="13.5" customHeight="1" x14ac:dyDescent="0.2">
      <c r="A33" s="256"/>
      <c r="AK33" s="1129" t="s">
        <v>524</v>
      </c>
      <c r="AL33" s="1130"/>
      <c r="AM33" s="1130"/>
      <c r="AN33" s="1131"/>
      <c r="AO33" s="300" t="s">
        <v>509</v>
      </c>
      <c r="AP33" s="300" t="s">
        <v>509</v>
      </c>
      <c r="AQ33" s="301" t="s">
        <v>509</v>
      </c>
      <c r="AR33" s="302" t="s">
        <v>509</v>
      </c>
    </row>
    <row r="34" spans="1:46" ht="27" customHeight="1" x14ac:dyDescent="0.2">
      <c r="A34" s="256"/>
      <c r="AK34" s="1129" t="s">
        <v>525</v>
      </c>
      <c r="AL34" s="1130"/>
      <c r="AM34" s="1130"/>
      <c r="AN34" s="1131"/>
      <c r="AO34" s="300" t="s">
        <v>509</v>
      </c>
      <c r="AP34" s="300" t="s">
        <v>509</v>
      </c>
      <c r="AQ34" s="301" t="s">
        <v>509</v>
      </c>
      <c r="AR34" s="302" t="s">
        <v>509</v>
      </c>
    </row>
    <row r="35" spans="1:46" ht="27" customHeight="1" x14ac:dyDescent="0.2">
      <c r="A35" s="256"/>
      <c r="AK35" s="1129" t="s">
        <v>526</v>
      </c>
      <c r="AL35" s="1130"/>
      <c r="AM35" s="1130"/>
      <c r="AN35" s="1131"/>
      <c r="AO35" s="300">
        <v>358275</v>
      </c>
      <c r="AP35" s="300">
        <v>24680</v>
      </c>
      <c r="AQ35" s="301">
        <v>21589</v>
      </c>
      <c r="AR35" s="302">
        <v>14.3</v>
      </c>
    </row>
    <row r="36" spans="1:46" ht="27" customHeight="1" x14ac:dyDescent="0.2">
      <c r="A36" s="256"/>
      <c r="AK36" s="1129" t="s">
        <v>527</v>
      </c>
      <c r="AL36" s="1130"/>
      <c r="AM36" s="1130"/>
      <c r="AN36" s="1131"/>
      <c r="AO36" s="300">
        <v>-412</v>
      </c>
      <c r="AP36" s="300">
        <v>-28</v>
      </c>
      <c r="AQ36" s="301">
        <v>5101</v>
      </c>
      <c r="AR36" s="302">
        <v>-100.5</v>
      </c>
    </row>
    <row r="37" spans="1:46" ht="13.5" customHeight="1" x14ac:dyDescent="0.2">
      <c r="A37" s="256"/>
      <c r="AK37" s="1129" t="s">
        <v>528</v>
      </c>
      <c r="AL37" s="1130"/>
      <c r="AM37" s="1130"/>
      <c r="AN37" s="1131"/>
      <c r="AO37" s="300">
        <v>29958</v>
      </c>
      <c r="AP37" s="300">
        <v>2064</v>
      </c>
      <c r="AQ37" s="301">
        <v>610</v>
      </c>
      <c r="AR37" s="302">
        <v>238.4</v>
      </c>
    </row>
    <row r="38" spans="1:46" ht="27" customHeight="1" x14ac:dyDescent="0.2">
      <c r="A38" s="256"/>
      <c r="AK38" s="1132" t="s">
        <v>529</v>
      </c>
      <c r="AL38" s="1133"/>
      <c r="AM38" s="1133"/>
      <c r="AN38" s="1134"/>
      <c r="AO38" s="303" t="s">
        <v>509</v>
      </c>
      <c r="AP38" s="303" t="s">
        <v>509</v>
      </c>
      <c r="AQ38" s="304">
        <v>3</v>
      </c>
      <c r="AR38" s="292" t="s">
        <v>509</v>
      </c>
      <c r="AS38" s="299"/>
    </row>
    <row r="39" spans="1:46" ht="13.2" x14ac:dyDescent="0.2">
      <c r="A39" s="256"/>
      <c r="AK39" s="1132" t="s">
        <v>530</v>
      </c>
      <c r="AL39" s="1133"/>
      <c r="AM39" s="1133"/>
      <c r="AN39" s="1134"/>
      <c r="AO39" s="300">
        <v>-35698</v>
      </c>
      <c r="AP39" s="300">
        <v>-2459</v>
      </c>
      <c r="AQ39" s="301">
        <v>-1700</v>
      </c>
      <c r="AR39" s="302">
        <v>44.6</v>
      </c>
      <c r="AS39" s="299"/>
    </row>
    <row r="40" spans="1:46" ht="27" customHeight="1" x14ac:dyDescent="0.2">
      <c r="A40" s="256"/>
      <c r="AK40" s="1129" t="s">
        <v>531</v>
      </c>
      <c r="AL40" s="1130"/>
      <c r="AM40" s="1130"/>
      <c r="AN40" s="1131"/>
      <c r="AO40" s="300">
        <v>-1458579</v>
      </c>
      <c r="AP40" s="300">
        <v>-100474</v>
      </c>
      <c r="AQ40" s="301">
        <v>-57744</v>
      </c>
      <c r="AR40" s="302">
        <v>74</v>
      </c>
      <c r="AS40" s="299"/>
    </row>
    <row r="41" spans="1:46" ht="13.2" x14ac:dyDescent="0.2">
      <c r="A41" s="256"/>
      <c r="AK41" s="1135" t="s">
        <v>297</v>
      </c>
      <c r="AL41" s="1136"/>
      <c r="AM41" s="1136"/>
      <c r="AN41" s="1137"/>
      <c r="AO41" s="300">
        <v>442121</v>
      </c>
      <c r="AP41" s="300">
        <v>30455</v>
      </c>
      <c r="AQ41" s="301">
        <v>27397</v>
      </c>
      <c r="AR41" s="302">
        <v>11.2</v>
      </c>
      <c r="AS41" s="299"/>
    </row>
    <row r="42" spans="1:46" ht="13.2" x14ac:dyDescent="0.2">
      <c r="A42" s="256"/>
      <c r="AK42" s="305" t="s">
        <v>532</v>
      </c>
      <c r="AQ42" s="277"/>
      <c r="AR42" s="277"/>
      <c r="AS42" s="299"/>
    </row>
    <row r="43" spans="1:46" ht="13.2" x14ac:dyDescent="0.2">
      <c r="A43" s="256"/>
      <c r="AP43" s="306"/>
      <c r="AQ43" s="277"/>
      <c r="AS43" s="299"/>
    </row>
    <row r="44" spans="1:46" ht="13.2" x14ac:dyDescent="0.2">
      <c r="A44" s="256"/>
      <c r="AQ44" s="277"/>
    </row>
    <row r="45" spans="1:46" ht="13.2" x14ac:dyDescent="0.2">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ht="13.2" x14ac:dyDescent="0.2">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2">
      <c r="A47" s="309" t="s">
        <v>533</v>
      </c>
    </row>
    <row r="48" spans="1:46" ht="13.2" x14ac:dyDescent="0.2">
      <c r="A48" s="256"/>
      <c r="AK48" s="310" t="s">
        <v>534</v>
      </c>
      <c r="AL48" s="310"/>
      <c r="AM48" s="310"/>
      <c r="AN48" s="310"/>
      <c r="AO48" s="310"/>
      <c r="AP48" s="310"/>
      <c r="AQ48" s="311"/>
      <c r="AR48" s="310"/>
    </row>
    <row r="49" spans="1:44" ht="13.5" customHeight="1" x14ac:dyDescent="0.2">
      <c r="A49" s="256"/>
      <c r="AK49" s="312"/>
      <c r="AL49" s="313"/>
      <c r="AM49" s="1122" t="s">
        <v>501</v>
      </c>
      <c r="AN49" s="1124" t="s">
        <v>535</v>
      </c>
      <c r="AO49" s="1125"/>
      <c r="AP49" s="1125"/>
      <c r="AQ49" s="1125"/>
      <c r="AR49" s="1126"/>
    </row>
    <row r="50" spans="1:44" ht="13.2" x14ac:dyDescent="0.2">
      <c r="A50" s="256"/>
      <c r="AK50" s="314"/>
      <c r="AL50" s="315"/>
      <c r="AM50" s="1123"/>
      <c r="AN50" s="316" t="s">
        <v>536</v>
      </c>
      <c r="AO50" s="317" t="s">
        <v>537</v>
      </c>
      <c r="AP50" s="318" t="s">
        <v>538</v>
      </c>
      <c r="AQ50" s="319" t="s">
        <v>539</v>
      </c>
      <c r="AR50" s="320" t="s">
        <v>540</v>
      </c>
    </row>
    <row r="51" spans="1:44" ht="13.2" x14ac:dyDescent="0.2">
      <c r="A51" s="256"/>
      <c r="AK51" s="312" t="s">
        <v>541</v>
      </c>
      <c r="AL51" s="313"/>
      <c r="AM51" s="321">
        <v>3048023</v>
      </c>
      <c r="AN51" s="322">
        <v>189589</v>
      </c>
      <c r="AO51" s="323">
        <v>32</v>
      </c>
      <c r="AP51" s="324">
        <v>98899</v>
      </c>
      <c r="AQ51" s="325">
        <v>-14.1</v>
      </c>
      <c r="AR51" s="326">
        <v>46.1</v>
      </c>
    </row>
    <row r="52" spans="1:44" ht="13.2" x14ac:dyDescent="0.2">
      <c r="A52" s="256"/>
      <c r="AK52" s="327"/>
      <c r="AL52" s="328" t="s">
        <v>542</v>
      </c>
      <c r="AM52" s="329">
        <v>2245039</v>
      </c>
      <c r="AN52" s="330">
        <v>139643</v>
      </c>
      <c r="AO52" s="331">
        <v>37.4</v>
      </c>
      <c r="AP52" s="332">
        <v>43734</v>
      </c>
      <c r="AQ52" s="333">
        <v>-5</v>
      </c>
      <c r="AR52" s="334">
        <v>42.4</v>
      </c>
    </row>
    <row r="53" spans="1:44" ht="13.2" x14ac:dyDescent="0.2">
      <c r="A53" s="256"/>
      <c r="AK53" s="312" t="s">
        <v>543</v>
      </c>
      <c r="AL53" s="313"/>
      <c r="AM53" s="321">
        <v>2780026</v>
      </c>
      <c r="AN53" s="322">
        <v>177309</v>
      </c>
      <c r="AO53" s="323">
        <v>-6.5</v>
      </c>
      <c r="AP53" s="324">
        <v>96462</v>
      </c>
      <c r="AQ53" s="325">
        <v>-2.5</v>
      </c>
      <c r="AR53" s="326">
        <v>-4</v>
      </c>
    </row>
    <row r="54" spans="1:44" ht="13.2" x14ac:dyDescent="0.2">
      <c r="A54" s="256"/>
      <c r="AK54" s="327"/>
      <c r="AL54" s="328" t="s">
        <v>542</v>
      </c>
      <c r="AM54" s="329">
        <v>2120917</v>
      </c>
      <c r="AN54" s="330">
        <v>135271</v>
      </c>
      <c r="AO54" s="331">
        <v>-3.1</v>
      </c>
      <c r="AP54" s="332">
        <v>39886</v>
      </c>
      <c r="AQ54" s="333">
        <v>-8.8000000000000007</v>
      </c>
      <c r="AR54" s="334">
        <v>5.7</v>
      </c>
    </row>
    <row r="55" spans="1:44" ht="13.2" x14ac:dyDescent="0.2">
      <c r="A55" s="256"/>
      <c r="AK55" s="312" t="s">
        <v>544</v>
      </c>
      <c r="AL55" s="313"/>
      <c r="AM55" s="321">
        <v>2047236</v>
      </c>
      <c r="AN55" s="322">
        <v>133649</v>
      </c>
      <c r="AO55" s="323">
        <v>-24.6</v>
      </c>
      <c r="AP55" s="324">
        <v>83103</v>
      </c>
      <c r="AQ55" s="325">
        <v>-13.8</v>
      </c>
      <c r="AR55" s="326">
        <v>-10.8</v>
      </c>
    </row>
    <row r="56" spans="1:44" ht="13.2" x14ac:dyDescent="0.2">
      <c r="A56" s="256"/>
      <c r="AK56" s="327"/>
      <c r="AL56" s="328" t="s">
        <v>542</v>
      </c>
      <c r="AM56" s="329">
        <v>1058593</v>
      </c>
      <c r="AN56" s="330">
        <v>69108</v>
      </c>
      <c r="AO56" s="331">
        <v>-48.9</v>
      </c>
      <c r="AP56" s="332">
        <v>41378</v>
      </c>
      <c r="AQ56" s="333">
        <v>3.7</v>
      </c>
      <c r="AR56" s="334">
        <v>-52.6</v>
      </c>
    </row>
    <row r="57" spans="1:44" ht="13.2" x14ac:dyDescent="0.2">
      <c r="A57" s="256"/>
      <c r="AK57" s="312" t="s">
        <v>545</v>
      </c>
      <c r="AL57" s="313"/>
      <c r="AM57" s="321">
        <v>3066119</v>
      </c>
      <c r="AN57" s="322">
        <v>205119</v>
      </c>
      <c r="AO57" s="323">
        <v>53.5</v>
      </c>
      <c r="AP57" s="324">
        <v>94796</v>
      </c>
      <c r="AQ57" s="325">
        <v>14.1</v>
      </c>
      <c r="AR57" s="326">
        <v>39.4</v>
      </c>
    </row>
    <row r="58" spans="1:44" ht="13.2" x14ac:dyDescent="0.2">
      <c r="A58" s="256"/>
      <c r="AK58" s="327"/>
      <c r="AL58" s="328" t="s">
        <v>542</v>
      </c>
      <c r="AM58" s="329">
        <v>1847394</v>
      </c>
      <c r="AN58" s="330">
        <v>123588</v>
      </c>
      <c r="AO58" s="331">
        <v>78.8</v>
      </c>
      <c r="AP58" s="332">
        <v>55781</v>
      </c>
      <c r="AQ58" s="333">
        <v>34.799999999999997</v>
      </c>
      <c r="AR58" s="334">
        <v>44</v>
      </c>
    </row>
    <row r="59" spans="1:44" ht="13.2" x14ac:dyDescent="0.2">
      <c r="A59" s="256"/>
      <c r="AK59" s="312" t="s">
        <v>546</v>
      </c>
      <c r="AL59" s="313"/>
      <c r="AM59" s="321">
        <v>2134709</v>
      </c>
      <c r="AN59" s="322">
        <v>147049</v>
      </c>
      <c r="AO59" s="323">
        <v>-28.3</v>
      </c>
      <c r="AP59" s="324">
        <v>85942</v>
      </c>
      <c r="AQ59" s="325">
        <v>-9.3000000000000007</v>
      </c>
      <c r="AR59" s="326">
        <v>-19</v>
      </c>
    </row>
    <row r="60" spans="1:44" ht="13.2" x14ac:dyDescent="0.2">
      <c r="A60" s="256"/>
      <c r="AK60" s="327"/>
      <c r="AL60" s="328" t="s">
        <v>542</v>
      </c>
      <c r="AM60" s="329">
        <v>1177263</v>
      </c>
      <c r="AN60" s="330">
        <v>81095</v>
      </c>
      <c r="AO60" s="331">
        <v>-34.4</v>
      </c>
      <c r="AP60" s="332">
        <v>48630</v>
      </c>
      <c r="AQ60" s="333">
        <v>-12.8</v>
      </c>
      <c r="AR60" s="334">
        <v>-21.6</v>
      </c>
    </row>
    <row r="61" spans="1:44" ht="13.2" x14ac:dyDescent="0.2">
      <c r="A61" s="256"/>
      <c r="AK61" s="312" t="s">
        <v>547</v>
      </c>
      <c r="AL61" s="335"/>
      <c r="AM61" s="321">
        <v>2615223</v>
      </c>
      <c r="AN61" s="322">
        <v>170543</v>
      </c>
      <c r="AO61" s="323">
        <v>5.2</v>
      </c>
      <c r="AP61" s="324">
        <v>91840</v>
      </c>
      <c r="AQ61" s="336">
        <v>-5.0999999999999996</v>
      </c>
      <c r="AR61" s="326">
        <v>10.3</v>
      </c>
    </row>
    <row r="62" spans="1:44" ht="13.2" x14ac:dyDescent="0.2">
      <c r="A62" s="256"/>
      <c r="AK62" s="327"/>
      <c r="AL62" s="328" t="s">
        <v>542</v>
      </c>
      <c r="AM62" s="329">
        <v>1689841</v>
      </c>
      <c r="AN62" s="330">
        <v>109741</v>
      </c>
      <c r="AO62" s="331">
        <v>6</v>
      </c>
      <c r="AP62" s="332">
        <v>45882</v>
      </c>
      <c r="AQ62" s="333">
        <v>2.4</v>
      </c>
      <c r="AR62" s="334">
        <v>3.6</v>
      </c>
    </row>
    <row r="63" spans="1:44" ht="13.2" x14ac:dyDescent="0.2">
      <c r="A63" s="256"/>
    </row>
    <row r="64" spans="1:44" ht="13.2" x14ac:dyDescent="0.2">
      <c r="A64" s="256"/>
    </row>
    <row r="65" spans="1:46" ht="13.2" x14ac:dyDescent="0.2">
      <c r="A65" s="256"/>
    </row>
    <row r="66" spans="1:46" ht="13.2" x14ac:dyDescent="0.2">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2">
      <c r="AS67" s="252"/>
      <c r="AT67" s="252"/>
    </row>
    <row r="70" spans="1:46" ht="13.2" hidden="1" x14ac:dyDescent="0.2"/>
    <row r="71" spans="1:46" ht="13.2" hidden="1" x14ac:dyDescent="0.2"/>
    <row r="72" spans="1:46" ht="13.2" hidden="1" x14ac:dyDescent="0.2"/>
    <row r="73" spans="1:46" ht="13.2" hidden="1" x14ac:dyDescent="0.2"/>
  </sheetData>
  <sheetProtection algorithmName="SHA-512" hashValue="nhjX9tpfVgtzQBFV4q0+ZHUdI+SDS+bI3hq2NAi45Nr1BvrWjN06I4ACVNJVVMRrsnu4PFqxhiVTERxULTT3sQ==" saltValue="bpfNaOBQKZ/5AZffq+5Zj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election activeCell="CW10" sqref="CW10"/>
    </sheetView>
  </sheetViews>
  <sheetFormatPr defaultColWidth="0" defaultRowHeight="13.5" customHeight="1" zeroHeight="1" x14ac:dyDescent="0.2"/>
  <cols>
    <col min="1" max="125" width="2.44140625" style="251" customWidth="1"/>
    <col min="126" max="16384" width="9" style="250" hidden="1"/>
  </cols>
  <sheetData>
    <row r="1" spans="2:125" ht="13.5" customHeight="1" x14ac:dyDescent="0.2">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ht="13.2" x14ac:dyDescent="0.2">
      <c r="B2" s="250"/>
      <c r="DG2" s="250"/>
    </row>
    <row r="3" spans="2:125" ht="13.2" x14ac:dyDescent="0.2">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ht="13.2" x14ac:dyDescent="0.2"/>
    <row r="5" spans="2:125" ht="13.2" x14ac:dyDescent="0.2"/>
    <row r="6" spans="2:125" ht="13.2" x14ac:dyDescent="0.2"/>
    <row r="7" spans="2:125" ht="13.2" x14ac:dyDescent="0.2"/>
    <row r="8" spans="2:125" ht="13.2" x14ac:dyDescent="0.2"/>
    <row r="9" spans="2:125" ht="13.2" x14ac:dyDescent="0.2">
      <c r="DU9" s="25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0"/>
    </row>
    <row r="18" spans="125:125" ht="13.2" x14ac:dyDescent="0.2"/>
    <row r="19" spans="125:125" ht="13.2" x14ac:dyDescent="0.2"/>
    <row r="20" spans="125:125" ht="13.2" x14ac:dyDescent="0.2">
      <c r="DU20" s="250"/>
    </row>
    <row r="21" spans="125:125" ht="13.2" x14ac:dyDescent="0.2">
      <c r="DU21" s="25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0"/>
    </row>
    <row r="29" spans="125:125" ht="13.2" x14ac:dyDescent="0.2"/>
    <row r="30" spans="125:125" ht="13.2" x14ac:dyDescent="0.2"/>
    <row r="31" spans="125:125" ht="13.2" x14ac:dyDescent="0.2"/>
    <row r="32" spans="125:125" ht="13.2" x14ac:dyDescent="0.2"/>
    <row r="33" spans="2:125" ht="13.2" x14ac:dyDescent="0.2">
      <c r="B33" s="250"/>
      <c r="G33" s="250"/>
      <c r="I33" s="250"/>
    </row>
    <row r="34" spans="2:125" ht="13.2" x14ac:dyDescent="0.2">
      <c r="C34" s="250"/>
      <c r="P34" s="250"/>
      <c r="DE34" s="250"/>
      <c r="DH34" s="250"/>
    </row>
    <row r="35" spans="2:125" ht="13.2" x14ac:dyDescent="0.2">
      <c r="D35" s="250"/>
      <c r="E35" s="250"/>
      <c r="DG35" s="250"/>
      <c r="DJ35" s="250"/>
      <c r="DP35" s="250"/>
      <c r="DQ35" s="250"/>
      <c r="DR35" s="250"/>
      <c r="DS35" s="250"/>
      <c r="DT35" s="250"/>
      <c r="DU35" s="250"/>
    </row>
    <row r="36" spans="2:125" ht="13.2" x14ac:dyDescent="0.2">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ht="13.2" x14ac:dyDescent="0.2">
      <c r="DU37" s="250"/>
    </row>
    <row r="38" spans="2:125" ht="13.2" x14ac:dyDescent="0.2">
      <c r="DT38" s="250"/>
      <c r="DU38" s="250"/>
    </row>
    <row r="39" spans="2:125" ht="13.2" x14ac:dyDescent="0.2"/>
    <row r="40" spans="2:125" ht="13.2" x14ac:dyDescent="0.2">
      <c r="DH40" s="250"/>
    </row>
    <row r="41" spans="2:125" ht="13.2" x14ac:dyDescent="0.2">
      <c r="DE41" s="250"/>
    </row>
    <row r="42" spans="2:125" ht="13.2" x14ac:dyDescent="0.2">
      <c r="DG42" s="250"/>
      <c r="DJ42" s="250"/>
    </row>
    <row r="43" spans="2:125" ht="13.2" x14ac:dyDescent="0.2">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ht="13.2" x14ac:dyDescent="0.2">
      <c r="DU44" s="250"/>
    </row>
    <row r="45" spans="2:125" ht="13.2" x14ac:dyDescent="0.2"/>
    <row r="46" spans="2:125" ht="13.2" x14ac:dyDescent="0.2"/>
    <row r="47" spans="2:125" ht="13.2" x14ac:dyDescent="0.2"/>
    <row r="48" spans="2:125" ht="13.2" x14ac:dyDescent="0.2">
      <c r="DT48" s="250"/>
      <c r="DU48" s="250"/>
    </row>
    <row r="49" spans="120:125" ht="13.2" x14ac:dyDescent="0.2">
      <c r="DU49" s="250"/>
    </row>
    <row r="50" spans="120:125" ht="13.2" x14ac:dyDescent="0.2">
      <c r="DU50" s="250"/>
    </row>
    <row r="51" spans="120:125" ht="13.2" x14ac:dyDescent="0.2">
      <c r="DP51" s="250"/>
      <c r="DQ51" s="250"/>
      <c r="DR51" s="250"/>
      <c r="DS51" s="250"/>
      <c r="DT51" s="250"/>
      <c r="DU51" s="250"/>
    </row>
    <row r="52" spans="120:125" ht="13.2" x14ac:dyDescent="0.2"/>
    <row r="53" spans="120:125" ht="13.2" x14ac:dyDescent="0.2"/>
    <row r="54" spans="120:125" ht="13.2" x14ac:dyDescent="0.2">
      <c r="DU54" s="250"/>
    </row>
    <row r="55" spans="120:125" ht="13.2" x14ac:dyDescent="0.2"/>
    <row r="56" spans="120:125" ht="13.2" x14ac:dyDescent="0.2"/>
    <row r="57" spans="120:125" ht="13.2" x14ac:dyDescent="0.2"/>
    <row r="58" spans="120:125" ht="13.2" x14ac:dyDescent="0.2">
      <c r="DU58" s="250"/>
    </row>
    <row r="59" spans="120:125" ht="13.2" x14ac:dyDescent="0.2"/>
    <row r="60" spans="120:125" ht="13.2" x14ac:dyDescent="0.2"/>
    <row r="61" spans="120:125" ht="13.2" x14ac:dyDescent="0.2"/>
    <row r="62" spans="120:125" ht="13.2" x14ac:dyDescent="0.2"/>
    <row r="63" spans="120:125" ht="13.2" x14ac:dyDescent="0.2">
      <c r="DU63" s="250"/>
    </row>
    <row r="64" spans="120:125" ht="13.2" x14ac:dyDescent="0.2">
      <c r="DT64" s="250"/>
      <c r="DU64" s="250"/>
    </row>
    <row r="65" spans="123:125" ht="13.2" x14ac:dyDescent="0.2"/>
    <row r="66" spans="123:125" ht="13.2" x14ac:dyDescent="0.2"/>
    <row r="67" spans="123:125" ht="13.2" x14ac:dyDescent="0.2"/>
    <row r="68" spans="123:125" ht="13.2" x14ac:dyDescent="0.2"/>
    <row r="69" spans="123:125" ht="13.2" x14ac:dyDescent="0.2">
      <c r="DS69" s="250"/>
      <c r="DT69" s="250"/>
      <c r="DU69" s="25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0"/>
    </row>
    <row r="83" spans="116:125" ht="13.2" x14ac:dyDescent="0.2">
      <c r="DM83" s="250"/>
      <c r="DN83" s="250"/>
      <c r="DO83" s="250"/>
      <c r="DP83" s="250"/>
      <c r="DQ83" s="250"/>
      <c r="DR83" s="250"/>
      <c r="DS83" s="250"/>
      <c r="DT83" s="250"/>
      <c r="DU83" s="250"/>
    </row>
    <row r="84" spans="116:125" ht="13.2" x14ac:dyDescent="0.2"/>
    <row r="85" spans="116:125" ht="13.2" x14ac:dyDescent="0.2"/>
    <row r="86" spans="116:125" ht="13.2" x14ac:dyDescent="0.2"/>
    <row r="87" spans="116:125" ht="13.2" x14ac:dyDescent="0.2"/>
    <row r="88" spans="116:125" ht="13.2" x14ac:dyDescent="0.2">
      <c r="DU88" s="25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0"/>
      <c r="DT94" s="250"/>
      <c r="DU94" s="250"/>
    </row>
    <row r="95" spans="116:125" ht="13.5" customHeight="1" x14ac:dyDescent="0.2">
      <c r="DU95" s="25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0"/>
    </row>
    <row r="102" spans="124:125" ht="13.5" customHeight="1" x14ac:dyDescent="0.2"/>
    <row r="103" spans="124:125" ht="13.5" customHeight="1" x14ac:dyDescent="0.2"/>
    <row r="104" spans="124:125" ht="13.5" customHeight="1" x14ac:dyDescent="0.2">
      <c r="DT104" s="250"/>
      <c r="DU104" s="25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0" t="s">
        <v>549</v>
      </c>
    </row>
    <row r="121" spans="125:125" ht="13.5" hidden="1" customHeight="1" x14ac:dyDescent="0.2">
      <c r="DU121" s="250"/>
    </row>
  </sheetData>
  <sheetProtection algorithmName="SHA-512" hashValue="9Hyai4GBI9XH2NnO92BIZv8UL2UulRU4WMh8fjmum/4wfF/+9rNr1fuwSPAwYeMZbMquOp/SuFnj+cVDftwCBA==" saltValue="CgI0HlMt6fF5pGgiSmZQ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election activeCell="CW10" sqref="CW10"/>
    </sheetView>
  </sheetViews>
  <sheetFormatPr defaultColWidth="0" defaultRowHeight="13.5" customHeight="1" zeroHeight="1" x14ac:dyDescent="0.2"/>
  <cols>
    <col min="1" max="125" width="2.44140625" style="251" customWidth="1"/>
    <col min="126" max="142" width="0" style="250" hidden="1" customWidth="1"/>
    <col min="143" max="16384" width="9" style="250" hidden="1"/>
  </cols>
  <sheetData>
    <row r="1" spans="1:125" ht="13.5" customHeight="1" x14ac:dyDescent="0.2">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ht="13.2" x14ac:dyDescent="0.2">
      <c r="B2" s="250"/>
      <c r="T2" s="250"/>
    </row>
    <row r="3" spans="1:125" ht="13.2" x14ac:dyDescent="0.2">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0"/>
      <c r="G33" s="250"/>
      <c r="I33" s="250"/>
    </row>
    <row r="34" spans="2:125" ht="13.2" x14ac:dyDescent="0.2">
      <c r="C34" s="250"/>
      <c r="P34" s="250"/>
      <c r="R34" s="250"/>
      <c r="U34" s="250"/>
    </row>
    <row r="35" spans="2:125" ht="13.2" x14ac:dyDescent="0.2">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ht="13.2" x14ac:dyDescent="0.2">
      <c r="F36" s="250"/>
      <c r="H36" s="250"/>
      <c r="J36" s="250"/>
      <c r="K36" s="250"/>
      <c r="L36" s="250"/>
      <c r="M36" s="250"/>
      <c r="N36" s="250"/>
      <c r="O36" s="250"/>
      <c r="Q36" s="250"/>
      <c r="S36" s="250"/>
      <c r="V36" s="250"/>
    </row>
    <row r="37" spans="2:125" ht="13.2" x14ac:dyDescent="0.2"/>
    <row r="38" spans="2:125" ht="13.2" x14ac:dyDescent="0.2"/>
    <row r="39" spans="2:125" ht="13.2" x14ac:dyDescent="0.2"/>
    <row r="40" spans="2:125" ht="13.2" x14ac:dyDescent="0.2">
      <c r="U40" s="250"/>
    </row>
    <row r="41" spans="2:125" ht="13.2" x14ac:dyDescent="0.2">
      <c r="R41" s="250"/>
    </row>
    <row r="42" spans="2:125" ht="13.2" x14ac:dyDescent="0.2">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ht="13.2" x14ac:dyDescent="0.2">
      <c r="Q43" s="250"/>
      <c r="S43" s="250"/>
      <c r="V43" s="25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1" t="s">
        <v>550</v>
      </c>
    </row>
  </sheetData>
  <sheetProtection algorithmName="SHA-512" hashValue="gDoTmpjG9C7hg0qXPxCdwzhe+fB4c5tk+2lnBFPRBlFnGkEAUGu9XFAl+fP3y60lcIIajEWtWwpvZ93GX+77DQ==" saltValue="SVeZ1mJ4q3R9ZqnQ3gqi3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CW10" sqref="CW10"/>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2">
      <c r="B47" s="10"/>
      <c r="C47" s="1148" t="s">
        <v>3</v>
      </c>
      <c r="D47" s="1148"/>
      <c r="E47" s="1149"/>
      <c r="F47" s="11">
        <v>21.54</v>
      </c>
      <c r="G47" s="12">
        <v>20.21</v>
      </c>
      <c r="H47" s="12">
        <v>17.46</v>
      </c>
      <c r="I47" s="12">
        <v>19.37</v>
      </c>
      <c r="J47" s="13">
        <v>20.73</v>
      </c>
    </row>
    <row r="48" spans="2:10" ht="57.75" customHeight="1" x14ac:dyDescent="0.2">
      <c r="B48" s="14"/>
      <c r="C48" s="1150" t="s">
        <v>4</v>
      </c>
      <c r="D48" s="1150"/>
      <c r="E48" s="1151"/>
      <c r="F48" s="15">
        <v>4.59</v>
      </c>
      <c r="G48" s="16">
        <v>4.9400000000000004</v>
      </c>
      <c r="H48" s="16">
        <v>5</v>
      </c>
      <c r="I48" s="16">
        <v>4.32</v>
      </c>
      <c r="J48" s="17">
        <v>4.71</v>
      </c>
    </row>
    <row r="49" spans="2:10" ht="57.75" customHeight="1" thickBot="1" x14ac:dyDescent="0.25">
      <c r="B49" s="18"/>
      <c r="C49" s="1152" t="s">
        <v>5</v>
      </c>
      <c r="D49" s="1152"/>
      <c r="E49" s="1153"/>
      <c r="F49" s="19" t="s">
        <v>556</v>
      </c>
      <c r="G49" s="20" t="s">
        <v>557</v>
      </c>
      <c r="H49" s="20" t="s">
        <v>558</v>
      </c>
      <c r="I49" s="20">
        <v>1.53</v>
      </c>
      <c r="J49" s="21">
        <v>2.63</v>
      </c>
    </row>
    <row r="50" spans="2:10" ht="13.2" x14ac:dyDescent="0.2"/>
  </sheetData>
  <sheetProtection algorithmName="SHA-512" hashValue="ioHXYF6Aa0dJYSQKcI78CbKGjLp55TD28zMXvW5rUw3fdzQG+/KotaTRRvKlNPRrVC7XS2Z5GjtNhxw9qN5RUg==" saltValue="HOMJqtXa19WoRZkGPA9P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渡辺 沙彩</cp:lastModifiedBy>
  <dcterms:modified xsi:type="dcterms:W3CDTF">2023-10-31T00:12:12Z</dcterms:modified>
</cp:coreProperties>
</file>