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92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BW35" i="10" s="1"/>
  <c r="BW36" i="10" s="1"/>
  <c r="BW37" i="10" s="1"/>
  <c r="BW38" i="10" s="1"/>
  <c r="BW39" i="10" s="1"/>
  <c r="BW40" i="10" s="1"/>
  <c r="BW41" i="10" s="1"/>
  <c r="BW42" i="10" s="1"/>
  <c r="BW43" i="10" s="1"/>
  <c r="CO34" i="10" s="1"/>
  <c r="CO35"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<sst xmlns="http://schemas.openxmlformats.org/spreadsheetml/2006/main" count="1194" uniqueCount="603">
  <si>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</si>
  <si>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</si>
  <si>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</si>
  <si>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</si>
  <si>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</si>
  <si>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</si>
  <si>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</si>
  <si>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</si>
  <si>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</si>
  <si>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</si>
  <si>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</si>
  <si>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</si>
  <si>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</si>
  <si>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</si>
  <si>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</si>
  <si>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</si>
  <si>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</si>
  <si>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</si>
  <si>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</si>
  <si>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</si>
  <si>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</si>
  <si>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</si>
  <si>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</si>
  <si>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</si>
  <si>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</si>
  <si>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</si>
  <si>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</si>
  <si>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</si>
  <si>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</si>
  <si>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</si>
  <si>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</si>
  <si>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</si>
  <si>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</si>
  <si>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</si>
  <si>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</si>
  <si>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</si>
  <si>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</si>
  <si>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</si>
  <si>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</si>
  <si>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</si>
  <si>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</si>
  <si>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</si>
  <si>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</si>
  <si>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</si>
  <si>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</si>
  <si>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</si>
  <si>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</si>
  <si>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</si>
  <si>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</si>
  <si>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</si>
  <si>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</si>
  <si>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</si>
  <si>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</si>
  <si>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</si>
  <si>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</si>
  <si>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</si>
  <si>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</si>
  <si>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</si>
  <si>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</si>
  <si>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</si>
  <si>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</si>
  <si>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</si>
  <si>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</si>
  <si>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</si>
  <si>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</si>
  <si>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</si>
  <si>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</si>
  <si>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</si>
  <si>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</si>
  <si>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</si>
  <si>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</si>
  <si>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</si>
  <si>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</si>
  <si>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</si>
  <si>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</si>
  <si>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</si>
  <si>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</si>
  <si>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</si>
  <si>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</si>
  <si>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</si>
  <si>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</si>
  <si>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</si>
  <si>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</si>
  <si>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</si>
  <si>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</si>
  <si>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</si>
  <si>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</si>
  <si>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</si>
  <si>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</si>
  <si>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</si>
  <si>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</si>
  <si>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</si>
  <si>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</si>
  <si>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</si>
  <si>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</si>
  <si>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</si>
  <si>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</si>
  <si>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</si>
  <si>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</si>
  <si>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</si>
  <si>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</si>
  <si>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</si>
  <si>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</si>
  <si>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</si>
  <si>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</si>
  <si>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</si>
  <si>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</si>
  <si>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</si>
  <si>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</si>
  <si>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</si>
  <si>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</si>
  <si>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</si>
  <si>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</si>
  <si>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</si>
  <si>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</si>
  <si>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</si>
  <si>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</si>
  <si>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</si>
  <si>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</si>
  <si>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</si>
  <si>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</si>
  <si>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</si>
  <si>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</si>
  <si>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</si>
  <si>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</si>
  <si>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</si>
  <si>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</si>
  <si>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</si>
  <si>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</si>
  <si>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</si>
  <si>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</si>
  <si>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</si>
  <si>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</si>
  <si>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</si>
  <si>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</si>
  <si>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</si>
  <si>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</si>
  <si>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</si>
  <si>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</si>
  <si>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</si>
  <si>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</si>
  <si>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</si>
  <si>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</si>
  <si>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</si>
  <si>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</si>
  <si>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</si>
  <si>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</si>
  <si>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</si>
  <si>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</si>
  <si>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</si>
  <si>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</si>
  <si>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</si>
  <si>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</si>
  <si>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</si>
  <si>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</si>
  <si>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</si>
  <si>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</si>
  <si>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</si>
  <si>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</si>
  <si>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</si>
  <si>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</si>
  <si>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</si>
  <si>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</si>
  <si>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</si>
  <si>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</si>
  <si>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</si>
  <si>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</si>
  <si>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</si>
  <si>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</si>
  <si>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</si>
  <si>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</si>
  <si>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</si>
  <si>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</si>
  <si>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</si>
  <si>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</si>
  <si>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</si>
  <si>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</si>
  <si>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</si>
  <si>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</si>
  <si>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</si>
  <si>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</si>
  <si>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</si>
  <si>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</si>
  <si>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</si>
  <si>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</si>
  <si>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</si>
  <si>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</si>
  <si>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</si>
  <si>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</si>
  <si>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</si>
  <si>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</si>
  <si>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</si>
  <si>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</si>
  <si>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</si>
  <si>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</si>
  <si>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</si>
  <si>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</si>
  <si>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</si>
  <si>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</si>
  <si>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</si>
  <si>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</si>
  <si>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</si>
  <si>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</si>
  <si>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</si>
  <si>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</si>
  <si>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</si>
  <si>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</si>
  <si>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</si>
  <si>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</si>
  <si>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</si>
  <si>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</si>
  <si>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</si>
  <si>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</si>
  <si>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</si>
  <si>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</si>
  <si>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福島県下郷町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</si>
  <si>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</si>
  <si>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</si>
  <si>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</si>
  <si>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</si>
  <si>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</si>
  <si>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</si>
  <si>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</si>
  <si>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</si>
  <si>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</si>
  <si>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</si>
  <si>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</si>
  <si>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</si>
  <si>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</si>
  <si>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</si>
  <si>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</si>
  <si>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</si>
  <si>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</si>
  <si>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</si>
  <si>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</si>
  <si>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</si>
  <si>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</si>
  <si>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</si>
  <si>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</si>
  <si>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</si>
  <si>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</si>
  <si>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</si>
  <si>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</si>
  <si>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</si>
  <si>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</si>
  <si>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</si>
  <si>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</si>
  <si>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</si>
  <si>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</si>
  <si>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</si>
  <si>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</si>
  <si>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</si>
  <si>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</si>
  <si>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</si>
  <si>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</si>
  <si>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</si>
  <si>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</si>
  <si>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</si>
  <si>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</si>
  <si>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</si>
  <si>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</si>
  <si>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</si>
  <si>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</si>
  <si>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</si>
  <si>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</si>
  <si>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</si>
  <si>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</si>
  <si>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</si>
  <si>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</si>
  <si>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</si>
  <si>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</si>
  <si>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</si>
  <si>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</si>
  <si>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</si>
  <si>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</si>
  <si>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</si>
  <si>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</si>
  <si>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</si>
  <si>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</si>
  <si>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</si>
  <si>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</si>
  <si>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</si>
  <si>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</si>
  <si>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</si>
  <si>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</si>
  <si>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</si>
  <si>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</si>
  <si>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</si>
  <si>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</si>
  <si>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</si>
  <si>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</si>
  <si>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</si>
  <si>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</si>
  <si>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</si>
  <si>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</si>
  <si>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</si>
  <si>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</si>
  <si>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</si>
  <si>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</si>
  <si>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</si>
  <si>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</si>
  <si>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</si>
  <si>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</si>
  <si>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</si>
  <si>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</si>
  <si>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</si>
  <si>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</si>
  <si>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</si>
  <si>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</si>
  <si>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</si>
  <si>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</si>
  <si>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</si>
  <si>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</si>
  <si>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</si>
  <si>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</si>
  <si>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</si>
  <si>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</si>
  <si>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</si>
  <si>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</si>
  <si>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</si>
  <si>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</si>
  <si>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</si>
  <si>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</si>
  <si>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</si>
  <si>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</si>
  <si>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</si>
  <si>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</si>
  <si>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</si>
  <si>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</si>
  <si>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</si>
  <si>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</si>
  <si>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</si>
  <si>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</si>
  <si>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</si>
  <si>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</si>
  <si>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</si>
  <si>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</si>
  <si>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</si>
  <si>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</si>
  <si>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</si>
  <si>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</si>
  <si>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</si>
  <si>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</si>
  <si>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</si>
  <si>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</si>
  <si>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</si>
  <si>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</si>
  <si>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</si>
  <si>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</si>
  <si>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</si>
  <si>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</si>
  <si>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</si>
  <si>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</si>
  <si>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</si>
  <si>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</si>
  <si>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</si>
  <si>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</si>
  <si>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</si>
  <si>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</si>
  <si>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</si>
  <si>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</si>
  <si>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</si>
  <si>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</si>
  <si>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</si>
  <si>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</si>
  <si>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</si>
  <si>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</si>
  <si>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</si>
  <si>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</si>
  <si>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福島県下郷町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</si>
  <si>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</si>
  <si>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</si>
  <si>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</si>
  <si>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</si>
  <si>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</si>
  <si>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</si>
  <si>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</si>
  <si>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</si>
  <si>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</si>
  <si>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</si>
  <si>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</si>
  <si>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</si>
  <si>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</si>
  <si>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</si>
  <si>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</si>
  <si>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</si>
  <si>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</si>
  <si>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</si>
  <si>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</si>
  <si>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</si>
  <si>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</si>
  <si>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</si>
  <si>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</si>
  <si>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</si>
  <si>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</si>
  <si>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</si>
  <si>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</si>
  <si>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</si>
  <si>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</si>
  <si>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</si>
  <si>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</si>
  <si>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</si>
  <si>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</si>
  <si>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</si>
  <si>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</si>
  <si>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</si>
  <si>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</si>
  <si>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</si>
  <si>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</si>
  <si>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</si>
  <si>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</si>
  <si>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</si>
  <si>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</si>
  <si>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</si>
  <si>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</si>
  <si>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</si>
  <si>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</si>
  <si>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</si>
  <si>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</si>
  <si>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</si>
  <si>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</si>
  <si>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</si>
  <si>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</si>
  <si>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</si>
  <si>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</si>
  <si>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</si>
  <si>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</si>
  <si>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</si>
  <si>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</si>
  <si>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</si>
  <si>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</si>
  <si>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</si>
  <si>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</si>
  <si>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</si>
  <si>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</si>
  <si>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</si>
  <si>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</si>
  <si>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</si>
  <si>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</si>
  <si>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</si>
  <si>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</si>
  <si>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</si>
  <si>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</si>
  <si>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</si>
  <si>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</si>
  <si>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</si>
  <si>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</si>
  <si>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</si>
  <si>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</si>
  <si>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</si>
  <si>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</si>
  <si>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</si>
  <si>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</si>
  <si>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</si>
  <si>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</si>
  <si>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</si>
  <si>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</si>
  <si>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</si>
  <si>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</si>
  <si>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</si>
  <si>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</si>
  <si>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</si>
  <si>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</si>
  <si>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</si>
  <si>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</si>
  <si>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</si>
  <si>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</si>
  <si>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</si>
  <si>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</si>
  <si>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</si>
  <si>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</si>
  <si>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</si>
  <si>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</si>
  <si>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</si>
  <si>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</si>
  <si>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</si>
  <si>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</si>
  <si>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</si>
  <si>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</si>
  <si>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</si>
  <si>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</si>
  <si>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</si>
  <si>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</si>
  <si>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</si>
  <si>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</si>
  <si>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</si>
  <si>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</si>
  <si>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</si>
  <si>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</si>
  <si>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</si>
  <si>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</si>
  <si>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</si>
  <si>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</si>
  <si>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</si>
  <si>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</si>
  <si>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</si>
  <si>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</si>
  <si>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</si>
  <si>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</si>
  <si>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</si>
  <si>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</si>
  <si>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</si>
  <si>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</si>
  <si>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</si>
  <si>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</si>
  <si>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</si>
  <si>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</si>
  <si>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</si>
  <si>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</si>
  <si>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</si>
  <si>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</si>
  <si>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</si>
  <si>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</si>
  <si>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</si>
  <si>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</si>
  <si>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</si>
  <si>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</si>
  <si>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</si>
  <si>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</si>
  <si>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</si>
  <si>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</si>
  <si>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</si>
  <si>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</si>
  <si>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</si>
  <si>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</si>
  <si>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</si>
  <si>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</si>
  <si>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</si>
  <si>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</si>
  <si>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</si>
  <si>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</si>
  <si>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</si>
  <si>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</si>
  <si>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</si>
  <si>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</si>
  <si>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</si>
  <si>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</si>
  <si>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</si>
  <si>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</si>
  <si>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</si>
  <si>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</si>
  <si>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</si>
  <si>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</si>
  <si>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</si>
  <si>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</si>
  <si>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</si>
  <si>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</si>
  <si>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</si>
  <si>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</si>
  <si>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</si>
  <si>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</si>
  <si>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</si>
  <si>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</si>
  <si>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</si>
  <si>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</si>
  <si>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</si>
  <si>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15.39</t>
  </si>
  <si>
    <t>▲ 10.81</t>
  </si>
  <si>
    <t>▲ 10.61</t>
  </si>
  <si>
    <t>▲ 3.73</t>
  </si>
  <si>
    <t>一般会計</t>
  </si>
  <si>
    <t>介護保険特別会計</t>
  </si>
  <si>
    <t>国民健康保険特別会計</t>
  </si>
  <si>
    <t>簡易水道事業特別会計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</si>
  <si>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</si>
  <si>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</si>
  <si>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</si>
  <si>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</si>
  <si>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</si>
  <si>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</si>
  <si>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</si>
  <si>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</si>
  <si>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</si>
  <si>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</si>
  <si>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</si>
  <si>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</si>
  <si>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</si>
  <si>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</si>
  <si>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</si>
  <si>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</si>
  <si>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</si>
  <si>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</si>
  <si>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南会津地方環境衛生組合</t>
  </si>
  <si>
    <t>下郷町観光公社</t>
    <rPh sb="0" eb="3">
      <t>シモゴウマチ</t>
    </rPh>
    <rPh sb="3" eb="5">
      <t>カンコウ</t>
    </rPh>
    <rPh sb="5" eb="7">
      <t>コウシャ</t>
    </rPh>
    <phoneticPr fontId="2"/>
  </si>
  <si>
    <t>下郷町地域振興株式会社</t>
    <rPh sb="0" eb="3">
      <t>シモゴウマチ</t>
    </rPh>
    <rPh sb="3" eb="5">
      <t>チイキ</t>
    </rPh>
    <rPh sb="5" eb="7">
      <t>シンコウ</t>
    </rPh>
    <rPh sb="7" eb="11">
      <t>カブシキガイシャ</t>
    </rPh>
    <phoneticPr fontId="2"/>
  </si>
  <si>
    <t>橋梁整備基金</t>
    <rPh sb="0" eb="4">
      <t>キョウリョウセイビ</t>
    </rPh>
    <rPh sb="4" eb="6">
      <t>キキン</t>
    </rPh>
    <phoneticPr fontId="5"/>
  </si>
  <si>
    <t>ふるさと創生基金</t>
    <rPh sb="4" eb="6">
      <t>ソウセイ</t>
    </rPh>
    <rPh sb="6" eb="8">
      <t>キキン</t>
    </rPh>
    <phoneticPr fontId="5"/>
  </si>
  <si>
    <t>過疎対策基金</t>
    <rPh sb="0" eb="4">
      <t>カソタイサク</t>
    </rPh>
    <rPh sb="4" eb="6">
      <t>キキン</t>
    </rPh>
    <phoneticPr fontId="5"/>
  </si>
  <si>
    <t>学校教育施設整備基金</t>
    <rPh sb="0" eb="4">
      <t>ガッコウキョウイク</t>
    </rPh>
    <rPh sb="4" eb="10">
      <t>シセツセイビキキン</t>
    </rPh>
    <phoneticPr fontId="5"/>
  </si>
  <si>
    <t>ふれあい福祉基金</t>
    <rPh sb="4" eb="6">
      <t>フクシ</t>
    </rPh>
    <rPh sb="6" eb="8">
      <t>キキン</t>
    </rPh>
    <phoneticPr fontId="5"/>
  </si>
  <si>
    <t>-</t>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</si>
  <si>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</si>
  <si>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</si>
  <si>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</si>
  <si>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</si>
  <si>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</si>
  <si>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</si>
  <si>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</si>
  <si>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</si>
  <si>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</si>
  <si>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</si>
  <si>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されず、実質公債費比率も類似団体と比較しても健全な状態にあるといえるが、今後も、事務事業の見直し・統廃合など歳出の合理化等行財政改革を推進し、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</si>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</sst>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c:ext xmlns:c16="http://schemas.microsoft.com/office/drawing/2014/chart" uri="{C3380CC4-5D6E-409C-BE32-E72D297353CC}">
              <c16:uniqueId val="{00000000-F720-421B-9790-B67B6A5FC4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173448</c:v>
                </c:pt>
                <c:pt idx="1">
                  <c:v>142913</c:v>
                </c:pt>
                <c:pt idx="2">
                  <c:v>156751</c:v>
                </c:pt>
                <c:pt idx="3">
                  <c:v>188563</c:v>
                </c:pt>
                <c:pt idx="4">
                  <c:v>129299</c:v>
                </c:pt>
              </c:numCache>
            </c:numRef>
          </c:val>
          <c:smooth val="0"/>
          <c:extLst>
            <c:ext xmlns:c16="http://schemas.microsoft.com/office/drawing/2014/chart" uri="{C3380CC4-5D6E-409C-BE32-E72D297353CC}">
              <c16:uniqueId val="{00000001-F720-421B-9790-B67B6A5FC4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10.63</c:v>
                </c:pt>
                <c:pt idx="1">
                  <c:v>11.68</c:v>
                </c:pt>
                <c:pt idx="2">
                  <c:v>9.0299999999999994</c:v>
                </c:pt>
                <c:pt idx="3">
                  <c:v>13.61</c:v>
                </c:pt>
                <c:pt idx="4">
                  <c:v>10.01</c:v>
                </c:pt>
              </c:numCache>
            </c:numRef>
          </c:val>
          <c:extLst>
            <c:ext xmlns:c16="http://schemas.microsoft.com/office/drawing/2014/chart" uri="{C3380CC4-5D6E-409C-BE32-E72D297353CC}">
              <c16:uniqueId val="{00000000-48A3-4521-84C1-726640A52A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52.58</c:v>
                </c:pt>
                <c:pt idx="1">
                  <c:v>46.87</c:v>
                </c:pt>
                <c:pt idx="2">
                  <c:v>44.48</c:v>
                </c:pt>
                <c:pt idx="3">
                  <c:v>42.26</c:v>
                </c:pt>
                <c:pt idx="4">
                  <c:v>44.8</c:v>
                </c:pt>
              </c:numCache>
            </c:numRef>
          </c:val>
          <c:extLst>
            <c:ext xmlns:c16="http://schemas.microsoft.com/office/drawing/2014/chart" uri="{C3380CC4-5D6E-409C-BE32-E72D297353CC}">
              <c16:uniqueId val="{00000001-48A3-4521-84C1-726640A52A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-15.39</c:v>
                </c:pt>
                <c:pt idx="1">
                  <c:v>-10.81</c:v>
                </c:pt>
                <c:pt idx="2">
                  <c:v>-10.61</c:v>
                </c:pt>
                <c:pt idx="3">
                  <c:v>0.96</c:v>
                </c:pt>
                <c:pt idx="4">
                  <c:v>-3.73</c:v>
                </c:pt>
              </c:numCache>
            </c:numRef>
          </c:val>
          <c:smooth val="0"/>
          <c:extLst>
            <c:ext xmlns:c16="http://schemas.microsoft.com/office/drawing/2014/chart" uri="{C3380CC4-5D6E-409C-BE32-E72D297353CC}">
              <c16:uniqueId val="{00000002-48A3-4521-84C1-726640A52A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6F-4772-A196-0FA83D5275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6F-4772-A196-0FA83D5275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6F-4772-A196-0FA83D52755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6F-4772-A196-0FA83D52755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66F-4772-A196-0FA83D52755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166F-4772-A196-0FA83D52755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0.04</c:v>
                </c:pt>
                <c:pt idx="8">
                  <c:v>#N/A</c:v>
                </c:pt>
                <c:pt idx="9">
                  <c:v>0.18</c:v>
                </c:pt>
              </c:numCache>
            </c:numRef>
          </c:val>
          <c:extLst>
            <c:ext xmlns:c16="http://schemas.microsoft.com/office/drawing/2014/chart" uri="{C3380CC4-5D6E-409C-BE32-E72D297353CC}">
              <c16:uniqueId val="{00000006-166F-4772-A196-0FA83D52755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2.4900000000000002</c:v>
                </c:pt>
                <c:pt idx="2">
                  <c:v>#N/A</c:v>
                </c:pt>
                <c:pt idx="3">
                  <c:v>1.52</c:v>
                </c:pt>
                <c:pt idx="4">
                  <c:v>#N/A</c:v>
                </c:pt>
                <c:pt idx="5">
                  <c:v>2.4700000000000002</c:v>
                </c:pt>
                <c:pt idx="6">
                  <c:v>#N/A</c:v>
                </c:pt>
                <c:pt idx="7">
                  <c:v>1.69</c:v>
                </c:pt>
                <c:pt idx="8">
                  <c:v>#N/A</c:v>
                </c:pt>
                <c:pt idx="9">
                  <c:v>1.51</c:v>
                </c:pt>
              </c:numCache>
            </c:numRef>
          </c:val>
          <c:extLst>
            <c:ext xmlns:c16="http://schemas.microsoft.com/office/drawing/2014/chart" uri="{C3380CC4-5D6E-409C-BE32-E72D297353CC}">
              <c16:uniqueId val="{00000007-166F-4772-A196-0FA83D52755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0.78</c:v>
                </c:pt>
                <c:pt idx="2">
                  <c:v>#N/A</c:v>
                </c:pt>
                <c:pt idx="3">
                  <c:v>2.15</c:v>
                </c:pt>
                <c:pt idx="4">
                  <c:v>#N/A</c:v>
                </c:pt>
                <c:pt idx="5">
                  <c:v>2.52</c:v>
                </c:pt>
                <c:pt idx="6">
                  <c:v>#N/A</c:v>
                </c:pt>
                <c:pt idx="7">
                  <c:v>3.2</c:v>
                </c:pt>
                <c:pt idx="8">
                  <c:v>#N/A</c:v>
                </c:pt>
                <c:pt idx="9">
                  <c:v>3.18</c:v>
                </c:pt>
              </c:numCache>
            </c:numRef>
          </c:val>
          <c:extLst>
            <c:ext xmlns:c16="http://schemas.microsoft.com/office/drawing/2014/chart" uri="{C3380CC4-5D6E-409C-BE32-E72D297353CC}">
              <c16:uniqueId val="{00000008-166F-4772-A196-0FA83D5275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10.62</c:v>
                </c:pt>
                <c:pt idx="2">
                  <c:v>#N/A</c:v>
                </c:pt>
                <c:pt idx="3">
                  <c:v>11.67</c:v>
                </c:pt>
                <c:pt idx="4">
                  <c:v>#N/A</c:v>
                </c:pt>
                <c:pt idx="5">
                  <c:v>9.0299999999999994</c:v>
                </c:pt>
                <c:pt idx="6">
                  <c:v>#N/A</c:v>
                </c:pt>
                <c:pt idx="7">
                  <c:v>13.6</c:v>
                </c:pt>
                <c:pt idx="8">
                  <c:v>#N/A</c:v>
                </c:pt>
                <c:pt idx="9">
                  <c:v>10</c:v>
                </c:pt>
              </c:numCache>
            </c:numRef>
          </c:val>
          <c:extLst>
            <c:ext xmlns:c16="http://schemas.microsoft.com/office/drawing/2014/chart" uri="{C3380CC4-5D6E-409C-BE32-E72D297353CC}">
              <c16:uniqueId val="{00000009-166F-4772-A196-0FA83D5275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344</c:v>
                </c:pt>
                <c:pt idx="5">
                  <c:v>344</c:v>
                </c:pt>
                <c:pt idx="8">
                  <c:v>341</c:v>
                </c:pt>
                <c:pt idx="11">
                  <c:v>343</c:v>
                </c:pt>
                <c:pt idx="14">
                  <c:v>346</c:v>
                </c:pt>
              </c:numCache>
            </c:numRef>
          </c:val>
          <c:extLst>
            <c:ext xmlns:c16="http://schemas.microsoft.com/office/drawing/2014/chart" uri="{C3380CC4-5D6E-409C-BE32-E72D297353CC}">
              <c16:uniqueId val="{00000000-354E-4FE9-BC80-73A399A802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4E-4FE9-BC80-73A399A802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4E-4FE9-BC80-73A399A802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3</c:v>
                </c:pt>
                <c:pt idx="12">
                  <c:v>0</c:v>
                </c:pt>
              </c:numCache>
            </c:numRef>
          </c:val>
          <c:extLst>
            <c:ext xmlns:c16="http://schemas.microsoft.com/office/drawing/2014/chart" uri="{C3380CC4-5D6E-409C-BE32-E72D297353CC}">
              <c16:uniqueId val="{00000003-354E-4FE9-BC80-73A399A802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96</c:v>
                </c:pt>
                <c:pt idx="3">
                  <c:v>91</c:v>
                </c:pt>
                <c:pt idx="6">
                  <c:v>91</c:v>
                </c:pt>
                <c:pt idx="9">
                  <c:v>91</c:v>
                </c:pt>
                <c:pt idx="12">
                  <c:v>99</c:v>
                </c:pt>
              </c:numCache>
            </c:numRef>
          </c:val>
          <c:extLst>
            <c:ext xmlns:c16="http://schemas.microsoft.com/office/drawing/2014/chart" uri="{C3380CC4-5D6E-409C-BE32-E72D297353CC}">
              <c16:uniqueId val="{00000004-354E-4FE9-BC80-73A399A802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4E-4FE9-BC80-73A399A802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4E-4FE9-BC80-73A399A802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c:v>
                </c:pt>
                <c:pt idx="3">
                  <c:v>411</c:v>
                </c:pt>
                <c:pt idx="6">
                  <c:v>426</c:v>
                </c:pt>
                <c:pt idx="9">
                  <c:v>428</c:v>
                </c:pt>
                <c:pt idx="12">
                  <c:v>439</c:v>
                </c:pt>
              </c:numCache>
            </c:numRef>
          </c:val>
          <c:extLst>
            <c:ext xmlns:c16="http://schemas.microsoft.com/office/drawing/2014/chart" uri="{C3380CC4-5D6E-409C-BE32-E72D297353CC}">
              <c16:uniqueId val="{00000007-354E-4FE9-BC80-73A399A802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162</c:v>
                </c:pt>
                <c:pt idx="2">
                  <c:v>#N/A</c:v>
                </c:pt>
                <c:pt idx="3">
                  <c:v>#N/A</c:v>
                </c:pt>
                <c:pt idx="4">
                  <c:v>163</c:v>
                </c:pt>
                <c:pt idx="5">
                  <c:v>#N/A</c:v>
                </c:pt>
                <c:pt idx="6">
                  <c:v>#N/A</c:v>
                </c:pt>
                <c:pt idx="7">
                  <c:v>181</c:v>
                </c:pt>
                <c:pt idx="8">
                  <c:v>#N/A</c:v>
                </c:pt>
                <c:pt idx="9">
                  <c:v>#N/A</c:v>
                </c:pt>
                <c:pt idx="10">
                  <c:v>179</c:v>
                </c:pt>
                <c:pt idx="11">
                  <c:v>#N/A</c:v>
                </c:pt>
                <c:pt idx="12">
                  <c:v>#N/A</c:v>
                </c:pt>
                <c:pt idx="13">
                  <c:v>192</c:v>
                </c:pt>
                <c:pt idx="14">
                  <c:v>#N/A</c:v>
                </c:pt>
              </c:numCache>
            </c:numRef>
          </c:val>
          <c:smooth val="0"/>
          <c:extLst>
            <c:ext xmlns:c16="http://schemas.microsoft.com/office/drawing/2014/chart" uri="{C3380CC4-5D6E-409C-BE32-E72D297353CC}">
              <c16:uniqueId val="{00000008-354E-4FE9-BC80-73A399A802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3542</c:v>
                </c:pt>
                <c:pt idx="5">
                  <c:v>3497</c:v>
                </c:pt>
                <c:pt idx="8">
                  <c:v>3476</c:v>
                </c:pt>
                <c:pt idx="11">
                  <c:v>3455</c:v>
                </c:pt>
                <c:pt idx="14">
                  <c:v>3371</c:v>
                </c:pt>
              </c:numCache>
            </c:numRef>
          </c:val>
          <c:extLst>
            <c:ext xmlns:c16="http://schemas.microsoft.com/office/drawing/2014/chart" uri="{C3380CC4-5D6E-409C-BE32-E72D297353CC}">
              <c16:uniqueId val="{00000000-6F35-42E1-875E-7E9C78D923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c:v>
                </c:pt>
                <c:pt idx="5">
                  <c:v>16</c:v>
                </c:pt>
                <c:pt idx="8">
                  <c:v>80</c:v>
                </c:pt>
                <c:pt idx="11">
                  <c:v>142</c:v>
                </c:pt>
                <c:pt idx="14">
                  <c:v>165</c:v>
                </c:pt>
              </c:numCache>
            </c:numRef>
          </c:val>
          <c:extLst>
            <c:ext xmlns:c16="http://schemas.microsoft.com/office/drawing/2014/chart" uri="{C3380CC4-5D6E-409C-BE32-E72D297353CC}">
              <c16:uniqueId val="{00000001-6F35-42E1-875E-7E9C78D923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2928</c:v>
                </c:pt>
                <c:pt idx="5">
                  <c:v>2640</c:v>
                </c:pt>
                <c:pt idx="8">
                  <c:v>2483</c:v>
                </c:pt>
                <c:pt idx="11">
                  <c:v>2430</c:v>
                </c:pt>
                <c:pt idx="14">
                  <c:v>2945</c:v>
                </c:pt>
              </c:numCache>
            </c:numRef>
          </c:val>
          <c:extLst>
            <c:ext xmlns:c16="http://schemas.microsoft.com/office/drawing/2014/chart" uri="{C3380CC4-5D6E-409C-BE32-E72D297353CC}">
              <c16:uniqueId val="{00000002-6F35-42E1-875E-7E9C78D923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35-42E1-875E-7E9C78D923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35-42E1-875E-7E9C78D923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35-42E1-875E-7E9C78D923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701</c:v>
                </c:pt>
                <c:pt idx="3">
                  <c:v>657</c:v>
                </c:pt>
                <c:pt idx="6">
                  <c:v>614</c:v>
                </c:pt>
                <c:pt idx="9">
                  <c:v>584</c:v>
                </c:pt>
                <c:pt idx="12">
                  <c:v>548</c:v>
                </c:pt>
              </c:numCache>
            </c:numRef>
          </c:val>
          <c:extLst>
            <c:ext xmlns:c16="http://schemas.microsoft.com/office/drawing/2014/chart" uri="{C3380CC4-5D6E-409C-BE32-E72D297353CC}">
              <c16:uniqueId val="{00000006-6F35-42E1-875E-7E9C78D923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35-42E1-875E-7E9C78D923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912</c:v>
                </c:pt>
                <c:pt idx="3">
                  <c:v>817</c:v>
                </c:pt>
                <c:pt idx="6">
                  <c:v>739</c:v>
                </c:pt>
                <c:pt idx="9">
                  <c:v>652</c:v>
                </c:pt>
                <c:pt idx="12">
                  <c:v>593</c:v>
                </c:pt>
              </c:numCache>
            </c:numRef>
          </c:val>
          <c:extLst>
            <c:ext xmlns:c16="http://schemas.microsoft.com/office/drawing/2014/chart" uri="{C3380CC4-5D6E-409C-BE32-E72D297353CC}">
              <c16:uniqueId val="{00000008-6F35-42E1-875E-7E9C78D923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35-42E1-875E-7E9C78D923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3921</c:v>
                </c:pt>
                <c:pt idx="3">
                  <c:v>3817</c:v>
                </c:pt>
                <c:pt idx="6">
                  <c:v>3920</c:v>
                </c:pt>
                <c:pt idx="9">
                  <c:v>3975</c:v>
                </c:pt>
                <c:pt idx="12">
                  <c:v>3898</c:v>
                </c:pt>
              </c:numCache>
            </c:numRef>
          </c:val>
          <c:extLst>
            <c:ext xmlns:c16="http://schemas.microsoft.com/office/drawing/2014/chart" uri="{C3380CC4-5D6E-409C-BE32-E72D297353CC}">
              <c16:uniqueId val="{0000000A-6F35-42E1-875E-7E9C78D923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35-42E1-875E-7E9C78D923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1332</c:v>
                </c:pt>
                <c:pt idx="1">
                  <c:v>1337</c:v>
                </c:pt>
                <c:pt idx="2">
                  <c:v>1518</c:v>
                </c:pt>
              </c:numCache>
            </c:numRef>
          </c:val>
          <c:extLst>
            <c:ext xmlns:c16="http://schemas.microsoft.com/office/drawing/2014/chart" uri="{C3380CC4-5D6E-409C-BE32-E72D297353CC}">
              <c16:uniqueId val="{00000000-DBED-4748-9809-08407EFF88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BED-4748-9809-08407EFF88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1138</c:v>
                </c:pt>
                <c:pt idx="1">
                  <c:v>1042</c:v>
                </c:pt>
                <c:pt idx="2">
                  <c:v>1388</c:v>
                </c:pt>
              </c:numCache>
            </c:numRef>
          </c:val>
          <c:extLst>
            <c:ext xmlns:c16="http://schemas.microsoft.com/office/drawing/2014/chart" uri="{C3380CC4-5D6E-409C-BE32-E72D297353CC}">
              <c16:uniqueId val="{00000002-DBED-4748-9809-08407EFF88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{15A50FD7-1C04-4342-A4FD-635C49733A20}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2B1-4F9D-8CEF-70C132411A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{B65A0B42-765D-4FB3-887D-00D6DB542356}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1-4F9D-8CEF-70C132411A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{BA7F813C-5A66-42F9-9EDD-D5BB3A54F9FD}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1-4F9D-8CEF-70C132411A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{BDEF58CD-7185-43D4-8EB6-8C3892D8F905}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1-4F9D-8CEF-70C132411A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{FAA7DC7E-845C-475E-AFBE-F43CF41FDB1C}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1-4F9D-8CEF-70C132411A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{C519E256-99EF-4DAD-BE8F-EA4094E54C36}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2B1-4F9D-8CEF-70C132411A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{0F0FE73F-6285-406B-A076-DA00D0A596B9}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2B1-4F9D-8CEF-70C132411A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{5397A490-BF44-4BE1-A78D-22607456683F}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2B1-4F9D-8CEF-70C132411A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{3F7729A8-13BD-450B-A800-A2813B740B1B}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2B1-4F9D-8CEF-70C132411A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B1-4F9D-8CEF-70C132411A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{16A18BF1-31A7-4EA3-BAD2-347F4192D44E}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2B1-4F9D-8CEF-70C132411A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{24FB6DE7-00DF-476E-BB93-3CCBB2D7C2E8}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1-4F9D-8CEF-70C132411A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{AC3C6C2E-CD8D-4401-9EB8-35674B6B28A7}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1-4F9D-8CEF-70C132411A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{FAF75BB4-E4C5-4644-A943-5C40EBDE6D25}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1-4F9D-8CEF-70C132411A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{9C1A59CD-CF2D-4F0F-993D-80C91CDA717D}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1-4F9D-8CEF-70C132411A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{CF158FFF-2039-42A3-AC80-E0915F1CEB10}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2B1-4F9D-8CEF-70C132411A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{15835284-929B-422E-8306-A0677653E544}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2B1-4F9D-8CEF-70C132411A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{41479673-4D64-4905-BBF0-912C301859F9}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2B1-4F9D-8CEF-70C132411A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{AB528DBE-3506-40C8-92AE-84B3A72F9428}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2B1-4F9D-8CEF-70C132411A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2B1-4F9D-8CEF-70C132411AB8}"/>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{7D101B7E-0E8D-413F-BBB2-16D9F9712746}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0A-4363-905F-809DBFC8FA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{822EA1CE-1E4D-4EB6-B89C-23BB93B4DB86}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0A-4363-905F-809DBFC8FA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{56560566-80F7-4A0D-9387-5D0113E2FE0F}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0A-4363-905F-809DBFC8FA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{24C1D33D-5D13-47D2-B80E-4FB6BF1628EE}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0A-4363-905F-809DBFC8FA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{239E7A51-7DD8-4B1F-BBF1-E68B880E74C8}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0A-4363-905F-809DBFC8FA5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{A99578C5-D8B7-43B4-A7F4-D5454FEC66FC}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0A-4363-905F-809DBFC8FA5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{6CDD54FC-D7D2-47CA-AEE8-196395D2F409}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0A-4363-905F-809DBFC8FA5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{F77CC7D5-54D6-4E17-A509-E51927AF7469}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0A-4363-905F-809DBFC8FA5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{1E8A62F4-6AE3-4DF9-9D56-E796F74BAB04}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0A-4363-905F-809DBFC8FA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5.7</c:v>
                </c:pt>
                <c:pt idx="16">
                  <c:v>6.3</c:v>
                </c:pt>
                <c:pt idx="24">
                  <c:v>6.4</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C0A-4363-905F-809DBFC8FA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{408D792F-8623-41F0-AAA8-47A79DDFB2BE}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0A-4363-905F-809DBFC8FA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{920729E0-50D5-4E6B-BA12-DFBF49C99013}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0A-4363-905F-809DBFC8FA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{E71703AA-8F4E-4986-BDDF-A5AD9D456018}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0A-4363-905F-809DBFC8FA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{0FF3ABE0-1F98-44E0-954F-530957B5B6F8}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0A-4363-905F-809DBFC8FA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{E4FD3F23-9F9B-4682-B55D-744A473352FF}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0A-4363-905F-809DBFC8FA53}"/>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{BEA4EC03-C5B0-4592-A851-6FAB7EFA3BDF}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0A-4363-905F-809DBFC8FA53}"/>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{5C62F550-84CF-48E5-9B13-95C3B2509AD6}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0A-4363-905F-809DBFC8FA5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{FD609166-5983-4671-BE2C-0FA41A5311AD}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0A-4363-905F-809DBFC8FA5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{B52BD8F2-E5F3-4B58-9096-55FD0660B5F3}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0A-4363-905F-809DBFC8FA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C0A-4363-905F-809DBFC8FA53}"/>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5FCD04-7AEE-44DC-B4C9-0D77653851B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E87A6CF-ED1E-440F-86B9-3B93F3F7270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公債費は、昨年度と比較し増加したため、実質公債費比率の分子となる額がについても増加した。</a:t>
          </a:r>
        </a:p>
        <a:p>
          <a:r>
            <a:rPr kumimoji="1" lang="ja-JP" altLang="en-US" sz="1400">
              <a:latin typeface="ＭＳ ゴシック" pitchFamily="49" charset="-128"/>
              <a:ea typeface="ＭＳ ゴシック" pitchFamily="49" charset="-128"/>
            </a:rPr>
            <a:t>今後も計画的な起債に努め、健全財政の維持を図る。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将来負担額は昨年度比で減少し、充当可能財源等も財政調整基金の積立などにより増加した。</a:t>
          </a:r>
        </a:p>
        <a:p>
          <a:r>
            <a:rPr kumimoji="1" lang="ja-JP" altLang="en-US" sz="1400">
              <a:latin typeface="ＭＳ ゴシック" pitchFamily="49" charset="-128"/>
              <a:ea typeface="ＭＳ ゴシック" pitchFamily="49" charset="-128"/>
            </a:rPr>
            <a:t>　現状では将来負担額を充当可能財源等が上回っていることから将来負担比率は「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」となっているが、充当可能財源等が潤沢ではないことを踏まえ、今後も、事務事業の見直し・統廃合など歳出の効率化により健全な行財政運営に努めていく。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福島県下郷町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百万円であったため、基金全体で増額となった。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事務事業の見直し・統廃合など歳出の効率化により行財政改革を推進し、災害や異常気象等の有事の際に対応できるだけの基金の残高の確保に努める。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下郷町橋梁整備基金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町が行う橋梁の整備及び維持管理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自ら考え自ら行うふるさと地域づくり整備事業の推進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教育施設設備等整備基金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教育施設の新増改築及び教育設備等の整備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下郷町過疎地域自立促進計画に定められた過疎地域自立促進特別事業の円滑な事業推進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高齢者等の在宅福祉の向上及び健康の保持に資する事業、高齢者等に係るボランティア活動の活発化に資する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事業その他の高齢者等の保健福祉の増進に関する事業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年度は取崩し額よりも積立額のほうが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倍近く多かったため。（取崩し額：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各基金の繰入を行うべき事業は今後も多数見込まれるため、財政状況を勘案しながら適宜積立を行う。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町税の減収等に伴いと取崩しを行った。前年度と比べると取崩し額は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百万円増加したが、積立金及び歳計剰余金の編入額が取崩しの額よりも大きかったため、財政調整基金会計としては前年度比で増となった。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事務事業の見直し・統廃合など歳出の効率化により行財政改革を推進し、災害や異常気象等の有事の際に対応できるだけの基金の残高の確保に努める。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0DBE3B-7DC7-4EF5-82B5-F62887855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4D30F8-3A70-4D8A-B795-ECC44907F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D190FDF4-5F67-42C5-8779-3A4B8678597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EF857C4B-8E9B-4611-9753-B5E652EA8AC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10F6D87E-A6D4-4308-AF11-DBE14442EF4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3A297957-3EEA-4534-A3AF-0D1B184CB6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FD2105F4-2CBE-41F4-B2C2-602EFAE010C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DE1DC73F-40A8-4569-8199-768F30D3596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96DB7052-204B-4A58-AB4D-B154BAA3D43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19DA5CAE-B754-43D2-8389-1C98055E424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3E90F749-2C86-40B9-A150-3E799C2B20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67CA1CD9-D326-4BE1-8394-EADE69F321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99E844D5-3868-4654-9083-78D5E51A7D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3CF5B4BA-CFA6-4D5A-A985-48D8D096C06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46170F2F-B87C-4E0D-B457-05F75CB731D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63B806C5-480C-4AE9-A36F-B5FE77607A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BFCC99E6-E862-4E8C-BE2C-7E340CFDC0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B6FFEEC5-23B7-4034-A66F-31FDFAAC7F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6A7F4F24-F2EB-4FF3-AB83-0239E120CB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AA7E08F5-AB59-421B-A60A-BEA19ED8C1D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78BD43E4-FA89-4511-876B-1CCC5644D38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1AEB8955-E5C1-464D-81F3-F5B30D0B5A1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A549AC88-22F5-4BB2-9EB4-B1D983309AC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BC3F7147-8CFE-4F9A-892A-5B316156B6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506423B6-1602-463B-B009-71CD2CDCB8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BDE9574F-E753-46F4-8ABB-C485EFF7CF2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4CDC3FD3-EC54-4F6B-888A-2C00927CB48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9DAB017D-E0CC-4204-802D-E6FB81CDC3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3E06FEF6-4BFA-4240-B9B1-BFAC4D728AA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22A46003-E74A-4036-B639-E85945E9F24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47C20C4D-B3C3-404D-AD7A-043AF24A70A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76276A48-8F88-48A9-9A6A-4E57B1F2E47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D1E83941-6B3B-4F34-A023-F7A7637FFB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F695B58F-6BA0-413D-8CD5-2652A21C278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AD3CC87B-C0C9-408D-9186-17E7653468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C5E72646-5015-480C-826D-6F57E59E8DB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a:extLst>
            <a:ext uri="{FF2B5EF4-FFF2-40B4-BE49-F238E27FC236}">
              <a16:creationId xmlns:a16="http://schemas.microsoft.com/office/drawing/2014/main" id="{F229AC25-4244-4B9E-BF0C-F5FE134569D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D907C2A5-34B0-40DC-A42A-7AA3ADFD5B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AF79C4A1-95A6-45C1-9345-7B11BB8716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A963402A-9942-4242-8D9E-3F2A5A28D26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39BAAED7-3A7B-43A4-83A8-E0C2B6E5748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4AD99AB5-8178-43DF-A2AA-07B6A8B61A9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46D60522-A580-4B8A-8D08-D4CE55B1D7D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81A08BA6-F38B-4F13-83CB-AE00E76522F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B32CB37F-F90F-4CE9-88C9-F8195FDE89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FC7E22F3-BB92-4FDE-A32A-A08D9571D74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627B3C60-E577-45F1-BE8A-8AEFAB8C70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1A922679-D8A7-4FC3-833D-9DB828094CE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59FDC428-8D41-48D8-A221-F9151D34C73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A123A24C-5D15-459E-B654-53B113999C7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2311F539-5601-469D-A7BB-D28B4D394E1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A49FD093-8F5A-4F72-9041-0AFAA3E7CFE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044CA3C4-1FC5-4432-AC0A-3442E1657A0A}"/>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FD519AAA-10F5-4AA7-8448-4AF69398960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54FF4ABC-229A-44C1-85FE-1353D676C5D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87797D31-D541-49CB-81AD-F758469E96F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02FC932D-BC52-4485-82D0-C845EBC492F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50CE4C1C-9CD0-4960-AC81-5EA14A74A9C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E97CE057-E2F3-456E-9C5F-1F8A56C25B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8C1471D8-5697-48AF-A7EB-6B4B9C96A5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BA107417-03B8-40A1-B5D8-DE7C0227C3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AE5710B5-1EC1-476F-A0F2-34F012F549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0705048D-6435-4CD2-82A6-468776BC6B6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89D64621-EF85-4FC6-AD3B-3B859739B65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E4D2D46D-F4E7-4A73-B18D-B0F7CC0F792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712F2C46-670E-4D53-BDB4-F44A1B50DB4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年度の本町の債務償還比率は</a:t>
          </a:r>
          <a:r>
            <a:rPr kumimoji="1" lang="en-US" altLang="ja-JP" sz="1100">
              <a:solidFill>
                <a:schemeClr val="dk1"/>
              </a:solidFill>
              <a:effectLst/>
              <a:latin typeface="+mn-lt"/>
              <a:ea typeface="+mn-ea"/>
              <a:cs typeface="+mn-cs"/>
            </a:rPr>
            <a:t>159.2</a:t>
          </a:r>
          <a:r>
            <a:rPr kumimoji="1" lang="ja-JP" altLang="ja-JP" sz="1100">
              <a:solidFill>
                <a:schemeClr val="dk1"/>
              </a:solidFill>
              <a:effectLst/>
              <a:latin typeface="+mn-lt"/>
              <a:ea typeface="+mn-ea"/>
              <a:cs typeface="+mn-cs"/>
            </a:rPr>
            <a:t>％であり、類似団体平均値を下回っている。直近の５年間においても類似団体平均値を上回ったことはなく、類似団体と比較しても健全な状態にあると言える。今後も、事務事業の見直し、統廃合など歳出の合理化等行財政改革を推進し、健全な財政運営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33000D06-A67C-45B7-A90A-80F357D3E65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5CAF91E6-B5A3-4099-98C3-2E04C6F9E72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9A69FB5C-140C-4CAE-B7DC-A3FB216CD45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0F7BCE84-1765-4333-9770-3AB8B8B04F3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a:extLst>
            <a:ext uri="{FF2B5EF4-FFF2-40B4-BE49-F238E27FC236}">
              <a16:creationId xmlns:a16="http://schemas.microsoft.com/office/drawing/2014/main" id="{C29D8850-CB3D-4DD8-B0BC-DF2819F43C6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E84F98F0-159B-439D-AE30-F50D2D33CF4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6F560C3E-2B36-43A6-8E47-1D1399C1771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A1FFC571-262C-4A41-9C20-19D6BAF3C04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655E97AE-C5D1-4509-A34E-D515328FED9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81DEE01B-9865-4AA4-9D4A-C0FCBE647F3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843E8BE4-C82E-4DDD-8290-A7D2D278469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0DDA1797-2D94-4830-B4A6-4298AB7BE75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BF98D9F4-37C5-43D1-B8E7-5923666A619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19DF2238-8090-430B-A3B9-0730676E504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E66C3575-4193-4A11-A036-FA1F5BDE833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83" name="直線コネクタ 82">
          <a:extLst>
            <a:ext uri="{FF2B5EF4-FFF2-40B4-BE49-F238E27FC236}">
              <a16:creationId xmlns:a16="http://schemas.microsoft.com/office/drawing/2014/main" id="{D8B48D49-BD0A-42F9-B3BC-24105C8C0078}"/>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84" name="債務償還比率最小値テキスト">
          <a:extLst>
            <a:ext uri="{FF2B5EF4-FFF2-40B4-BE49-F238E27FC236}">
              <a16:creationId xmlns:a16="http://schemas.microsoft.com/office/drawing/2014/main" id="{620B59F7-8E60-419A-9E16-FA74D47CFF36}"/>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85" name="直線コネクタ 84">
          <a:extLst>
            <a:ext uri="{FF2B5EF4-FFF2-40B4-BE49-F238E27FC236}">
              <a16:creationId xmlns:a16="http://schemas.microsoft.com/office/drawing/2014/main" id="{D7A2B6A2-A56A-4088-921C-DC69E38D6A9E}"/>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30DDDC83-7C6C-4557-9CE2-F661D04F70F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FB784C8B-C551-4C3C-A969-F37759A0299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88" name="債務償還比率平均値テキスト">
          <a:extLst>
            <a:ext uri="{FF2B5EF4-FFF2-40B4-BE49-F238E27FC236}">
              <a16:creationId xmlns:a16="http://schemas.microsoft.com/office/drawing/2014/main" id="{CCF082B4-4494-42E2-8958-6FB40809C58B}"/>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89" name="フローチャート: 判断 88">
          <a:extLst>
            <a:ext uri="{FF2B5EF4-FFF2-40B4-BE49-F238E27FC236}">
              <a16:creationId xmlns:a16="http://schemas.microsoft.com/office/drawing/2014/main" id="{36812815-66F7-4A72-A735-DF41DE00FEF5}"/>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90" name="フローチャート: 判断 89">
          <a:extLst>
            <a:ext uri="{FF2B5EF4-FFF2-40B4-BE49-F238E27FC236}">
              <a16:creationId xmlns:a16="http://schemas.microsoft.com/office/drawing/2014/main" id="{083AB30A-AD8E-4A70-8F5B-762601CC66E5}"/>
            </a:ext>
          </a:extLst>
        </xdr:cNvPr>
        <xdr:cNvSpPr/>
      </xdr:nvSpPr>
      <xdr:spPr>
        <a:xfrm>
          <a:off x="14033500" y="5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5433</xdr:rowOff>
    </xdr:from>
    <xdr:to>
      <xdr:col>68</xdr:col>
      <xdr:colOff>123825</xdr:colOff>
      <xdr:row>29</xdr:row>
      <xdr:rowOff>107033</xdr:rowOff>
    </xdr:to>
    <xdr:sp macro="" textlink="">
      <xdr:nvSpPr>
        <xdr:cNvPr id="91" name="フローチャート: 判断 90">
          <a:extLst>
            <a:ext uri="{FF2B5EF4-FFF2-40B4-BE49-F238E27FC236}">
              <a16:creationId xmlns:a16="http://schemas.microsoft.com/office/drawing/2014/main" id="{B95C937B-A7D5-4291-886B-C3C3D0068C69}"/>
            </a:ext>
          </a:extLst>
        </xdr:cNvPr>
        <xdr:cNvSpPr/>
      </xdr:nvSpPr>
      <xdr:spPr>
        <a:xfrm>
          <a:off x="132715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18747</xdr:rowOff>
    </xdr:from>
    <xdr:to>
      <xdr:col>64</xdr:col>
      <xdr:colOff>123825</xdr:colOff>
      <xdr:row>29</xdr:row>
      <xdr:rowOff>120347</xdr:rowOff>
    </xdr:to>
    <xdr:sp macro="" textlink="">
      <xdr:nvSpPr>
        <xdr:cNvPr id="92" name="フローチャート: 判断 91">
          <a:extLst>
            <a:ext uri="{FF2B5EF4-FFF2-40B4-BE49-F238E27FC236}">
              <a16:creationId xmlns:a16="http://schemas.microsoft.com/office/drawing/2014/main" id="{B5A7461F-1BED-4226-9F48-A63EE6C8B2F1}"/>
            </a:ext>
          </a:extLst>
        </xdr:cNvPr>
        <xdr:cNvSpPr/>
      </xdr:nvSpPr>
      <xdr:spPr>
        <a:xfrm>
          <a:off x="12509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9511</xdr:rowOff>
    </xdr:from>
    <xdr:to>
      <xdr:col>60</xdr:col>
      <xdr:colOff>123825</xdr:colOff>
      <xdr:row>29</xdr:row>
      <xdr:rowOff>111111</xdr:rowOff>
    </xdr:to>
    <xdr:sp macro="" textlink="">
      <xdr:nvSpPr>
        <xdr:cNvPr id="93" name="フローチャート: 判断 92">
          <a:extLst>
            <a:ext uri="{FF2B5EF4-FFF2-40B4-BE49-F238E27FC236}">
              <a16:creationId xmlns:a16="http://schemas.microsoft.com/office/drawing/2014/main" id="{2DEF3C0E-FA99-4461-A7AE-AA17CEBBB5FD}"/>
            </a:ext>
          </a:extLst>
        </xdr:cNvPr>
        <xdr:cNvSpPr/>
      </xdr:nvSpPr>
      <xdr:spPr>
        <a:xfrm>
          <a:off x="11747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7AAC66D6-3FC7-4383-854A-720075D43C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AF6D470A-0BE3-45FB-922B-49C7B2C6B5A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E1EE43E8-2F4D-4C6F-9140-9552068D12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38008E30-EAD2-4340-9E19-145F7D84C3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0C0C2314-2A58-4D60-B9EF-77279C7D93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52310</xdr:rowOff>
    </xdr:from>
    <xdr:to>
      <xdr:col>76</xdr:col>
      <xdr:colOff>73025</xdr:colOff>
      <xdr:row>27</xdr:row>
      <xdr:rowOff>153910</xdr:rowOff>
    </xdr:to>
    <xdr:sp macro="" textlink="">
      <xdr:nvSpPr>
        <xdr:cNvPr id="99" name="楕円 98">
          <a:extLst>
            <a:ext uri="{FF2B5EF4-FFF2-40B4-BE49-F238E27FC236}">
              <a16:creationId xmlns:a16="http://schemas.microsoft.com/office/drawing/2014/main" id="{7F50C7D8-7AC7-4CF8-B739-49FC37F6FDF2}"/>
            </a:ext>
          </a:extLst>
        </xdr:cNvPr>
        <xdr:cNvSpPr/>
      </xdr:nvSpPr>
      <xdr:spPr>
        <a:xfrm>
          <a:off x="14744700" y="54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75187</xdr:rowOff>
    </xdr:from>
    <xdr:ext cx="469744" cy="259045"/>
    <xdr:sp macro="" textlink="">
      <xdr:nvSpPr>
        <xdr:cNvPr id="100" name="債務償還比率該当値テキスト">
          <a:extLst>
            <a:ext uri="{FF2B5EF4-FFF2-40B4-BE49-F238E27FC236}">
              <a16:creationId xmlns:a16="http://schemas.microsoft.com/office/drawing/2014/main" id="{C38778F1-9B6B-425F-B8CF-4A67252C8BBF}"/>
            </a:ext>
          </a:extLst>
        </xdr:cNvPr>
        <xdr:cNvSpPr txBox="1"/>
      </xdr:nvSpPr>
      <xdr:spPr>
        <a:xfrm>
          <a:off x="14846300" y="530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6322</xdr:rowOff>
    </xdr:from>
    <xdr:to>
      <xdr:col>72</xdr:col>
      <xdr:colOff>123825</xdr:colOff>
      <xdr:row>28</xdr:row>
      <xdr:rowOff>107922</xdr:rowOff>
    </xdr:to>
    <xdr:sp macro="" textlink="">
      <xdr:nvSpPr>
        <xdr:cNvPr id="101" name="楕円 100">
          <a:extLst>
            <a:ext uri="{FF2B5EF4-FFF2-40B4-BE49-F238E27FC236}">
              <a16:creationId xmlns:a16="http://schemas.microsoft.com/office/drawing/2014/main" id="{E47B7291-5EE3-41D7-90A9-14476FE8FA77}"/>
            </a:ext>
          </a:extLst>
        </xdr:cNvPr>
        <xdr:cNvSpPr/>
      </xdr:nvSpPr>
      <xdr:spPr>
        <a:xfrm>
          <a:off x="14033500" y="55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103110</xdr:rowOff>
    </xdr:from>
    <xdr:to>
      <xdr:col>76</xdr:col>
      <xdr:colOff>22225</xdr:colOff>
      <xdr:row>28</xdr:row>
      <xdr:rowOff>57122</xdr:rowOff>
    </xdr:to>
    <xdr:cxnSp macro="">
      <xdr:nvCxnSpPr>
        <xdr:cNvPr id="102" name="直線コネクタ 101">
          <a:extLst>
            <a:ext uri="{FF2B5EF4-FFF2-40B4-BE49-F238E27FC236}">
              <a16:creationId xmlns:a16="http://schemas.microsoft.com/office/drawing/2014/main" id="{700EE4F8-DF61-4780-B670-5E8EECC7C449}"/>
            </a:ext>
          </a:extLst>
        </xdr:cNvPr>
        <xdr:cNvCxnSpPr/>
      </xdr:nvCxnSpPr>
      <xdr:spPr>
        <a:xfrm flipV="1">
          <a:off x="14084300" y="5503785"/>
          <a:ext cx="711200" cy="1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33069</xdr:rowOff>
    </xdr:from>
    <xdr:to>
      <xdr:col>68</xdr:col>
      <xdr:colOff>123825</xdr:colOff>
      <xdr:row>28</xdr:row>
      <xdr:rowOff>134669</xdr:rowOff>
    </xdr:to>
    <xdr:sp macro="" textlink="">
      <xdr:nvSpPr>
        <xdr:cNvPr id="103" name="楕円 102">
          <a:extLst>
            <a:ext uri="{FF2B5EF4-FFF2-40B4-BE49-F238E27FC236}">
              <a16:creationId xmlns:a16="http://schemas.microsoft.com/office/drawing/2014/main" id="{2FA9DB1C-D6A4-459B-A1A7-0E3330666A37}"/>
            </a:ext>
          </a:extLst>
        </xdr:cNvPr>
        <xdr:cNvSpPr/>
      </xdr:nvSpPr>
      <xdr:spPr>
        <a:xfrm>
          <a:off x="13271500" y="56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57122</xdr:rowOff>
    </xdr:from>
    <xdr:to>
      <xdr:col>72</xdr:col>
      <xdr:colOff>73025</xdr:colOff>
      <xdr:row>28</xdr:row>
      <xdr:rowOff>83869</xdr:rowOff>
    </xdr:to>
    <xdr:cxnSp macro="">
      <xdr:nvCxnSpPr>
        <xdr:cNvPr id="104" name="直線コネクタ 103">
          <a:extLst>
            <a:ext uri="{FF2B5EF4-FFF2-40B4-BE49-F238E27FC236}">
              <a16:creationId xmlns:a16="http://schemas.microsoft.com/office/drawing/2014/main" id="{428CB5CF-8EB0-4043-8396-FB9398D93D70}"/>
            </a:ext>
          </a:extLst>
        </xdr:cNvPr>
        <xdr:cNvCxnSpPr/>
      </xdr:nvCxnSpPr>
      <xdr:spPr>
        <a:xfrm flipV="1">
          <a:off x="13322300" y="5629247"/>
          <a:ext cx="762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49742</xdr:rowOff>
    </xdr:from>
    <xdr:to>
      <xdr:col>64</xdr:col>
      <xdr:colOff>123825</xdr:colOff>
      <xdr:row>28</xdr:row>
      <xdr:rowOff>151342</xdr:rowOff>
    </xdr:to>
    <xdr:sp macro="" textlink="">
      <xdr:nvSpPr>
        <xdr:cNvPr id="105" name="楕円 104">
          <a:extLst>
            <a:ext uri="{FF2B5EF4-FFF2-40B4-BE49-F238E27FC236}">
              <a16:creationId xmlns:a16="http://schemas.microsoft.com/office/drawing/2014/main" id="{C0B2DCFD-0D31-4E99-85EB-5B86A686BDFF}"/>
            </a:ext>
          </a:extLst>
        </xdr:cNvPr>
        <xdr:cNvSpPr/>
      </xdr:nvSpPr>
      <xdr:spPr>
        <a:xfrm>
          <a:off x="12509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83869</xdr:rowOff>
    </xdr:from>
    <xdr:to>
      <xdr:col>68</xdr:col>
      <xdr:colOff>73025</xdr:colOff>
      <xdr:row>28</xdr:row>
      <xdr:rowOff>100542</xdr:rowOff>
    </xdr:to>
    <xdr:cxnSp macro="">
      <xdr:nvCxnSpPr>
        <xdr:cNvPr id="106" name="直線コネクタ 105">
          <a:extLst>
            <a:ext uri="{FF2B5EF4-FFF2-40B4-BE49-F238E27FC236}">
              <a16:creationId xmlns:a16="http://schemas.microsoft.com/office/drawing/2014/main" id="{D2CABB38-7120-4BFC-8B73-D1A7C78137BF}"/>
            </a:ext>
          </a:extLst>
        </xdr:cNvPr>
        <xdr:cNvCxnSpPr/>
      </xdr:nvCxnSpPr>
      <xdr:spPr>
        <a:xfrm flipV="1">
          <a:off x="12560300" y="5655994"/>
          <a:ext cx="762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21675</xdr:rowOff>
    </xdr:from>
    <xdr:to>
      <xdr:col>60</xdr:col>
      <xdr:colOff>123825</xdr:colOff>
      <xdr:row>28</xdr:row>
      <xdr:rowOff>123275</xdr:rowOff>
    </xdr:to>
    <xdr:sp macro="" textlink="">
      <xdr:nvSpPr>
        <xdr:cNvPr id="107" name="楕円 106">
          <a:extLst>
            <a:ext uri="{FF2B5EF4-FFF2-40B4-BE49-F238E27FC236}">
              <a16:creationId xmlns:a16="http://schemas.microsoft.com/office/drawing/2014/main" id="{1A4F2F76-BA1F-4E76-ADFB-3FD640243E17}"/>
            </a:ext>
          </a:extLst>
        </xdr:cNvPr>
        <xdr:cNvSpPr/>
      </xdr:nvSpPr>
      <xdr:spPr>
        <a:xfrm>
          <a:off x="11747500" y="55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72475</xdr:rowOff>
    </xdr:from>
    <xdr:to>
      <xdr:col>64</xdr:col>
      <xdr:colOff>73025</xdr:colOff>
      <xdr:row>28</xdr:row>
      <xdr:rowOff>100542</xdr:rowOff>
    </xdr:to>
    <xdr:cxnSp macro="">
      <xdr:nvCxnSpPr>
        <xdr:cNvPr id="108" name="直線コネクタ 107">
          <a:extLst>
            <a:ext uri="{FF2B5EF4-FFF2-40B4-BE49-F238E27FC236}">
              <a16:creationId xmlns:a16="http://schemas.microsoft.com/office/drawing/2014/main" id="{CB576BD6-DB6C-4A81-9F68-F390FFDD6087}"/>
            </a:ext>
          </a:extLst>
        </xdr:cNvPr>
        <xdr:cNvCxnSpPr/>
      </xdr:nvCxnSpPr>
      <xdr:spPr>
        <a:xfrm>
          <a:off x="11798300" y="564460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93602</xdr:rowOff>
    </xdr:from>
    <xdr:ext cx="469744" cy="259045"/>
    <xdr:sp macro="" textlink="">
      <xdr:nvSpPr>
        <xdr:cNvPr id="109" name="n_1aveValue債務償還比率">
          <a:extLst>
            <a:ext uri="{FF2B5EF4-FFF2-40B4-BE49-F238E27FC236}">
              <a16:creationId xmlns:a16="http://schemas.microsoft.com/office/drawing/2014/main" id="{B8AC7B77-A325-4314-8089-D89E57A4AA53}"/>
            </a:ext>
          </a:extLst>
        </xdr:cNvPr>
        <xdr:cNvSpPr txBox="1"/>
      </xdr:nvSpPr>
      <xdr:spPr>
        <a:xfrm>
          <a:off x="13836727" y="5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98160</xdr:rowOff>
    </xdr:from>
    <xdr:ext cx="469744" cy="259045"/>
    <xdr:sp macro="" textlink="">
      <xdr:nvSpPr>
        <xdr:cNvPr id="110" name="n_2aveValue債務償還比率">
          <a:extLst>
            <a:ext uri="{FF2B5EF4-FFF2-40B4-BE49-F238E27FC236}">
              <a16:creationId xmlns:a16="http://schemas.microsoft.com/office/drawing/2014/main" id="{0D66C495-D8BF-46B2-8169-4953DA077563}"/>
            </a:ext>
          </a:extLst>
        </xdr:cNvPr>
        <xdr:cNvSpPr txBox="1"/>
      </xdr:nvSpPr>
      <xdr:spPr>
        <a:xfrm>
          <a:off x="13087427" y="584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111474</xdr:rowOff>
    </xdr:from>
    <xdr:ext cx="469744" cy="259045"/>
    <xdr:sp macro="" textlink="">
      <xdr:nvSpPr>
        <xdr:cNvPr id="111" name="n_3aveValue債務償還比率">
          <a:extLst>
            <a:ext uri="{FF2B5EF4-FFF2-40B4-BE49-F238E27FC236}">
              <a16:creationId xmlns:a16="http://schemas.microsoft.com/office/drawing/2014/main" id="{BE957B0B-5DE3-4831-9460-C7E9B8DDBA5C}"/>
            </a:ext>
          </a:extLst>
        </xdr:cNvPr>
        <xdr:cNvSpPr txBox="1"/>
      </xdr:nvSpPr>
      <xdr:spPr>
        <a:xfrm>
          <a:off x="12325427" y="58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102238</xdr:rowOff>
    </xdr:from>
    <xdr:ext cx="469744" cy="259045"/>
    <xdr:sp macro="" textlink="">
      <xdr:nvSpPr>
        <xdr:cNvPr id="112" name="n_4aveValue債務償還比率">
          <a:extLst>
            <a:ext uri="{FF2B5EF4-FFF2-40B4-BE49-F238E27FC236}">
              <a16:creationId xmlns:a16="http://schemas.microsoft.com/office/drawing/2014/main" id="{400DE02E-E1C5-4A6B-9031-DA96786E8FD7}"/>
            </a:ext>
          </a:extLst>
        </xdr:cNvPr>
        <xdr:cNvSpPr txBox="1"/>
      </xdr:nvSpPr>
      <xdr:spPr>
        <a:xfrm>
          <a:off x="11563427" y="5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124449</xdr:rowOff>
    </xdr:from>
    <xdr:ext cx="469744" cy="259045"/>
    <xdr:sp macro="" textlink="">
      <xdr:nvSpPr>
        <xdr:cNvPr id="113" name="n_1mainValue債務償還比率">
          <a:extLst>
            <a:ext uri="{FF2B5EF4-FFF2-40B4-BE49-F238E27FC236}">
              <a16:creationId xmlns:a16="http://schemas.microsoft.com/office/drawing/2014/main" id="{A3CAC5C2-E274-4D67-9FD1-AB535E9D0DBB}"/>
            </a:ext>
          </a:extLst>
        </xdr:cNvPr>
        <xdr:cNvSpPr txBox="1"/>
      </xdr:nvSpPr>
      <xdr:spPr>
        <a:xfrm>
          <a:off x="13836727" y="535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151196</xdr:rowOff>
    </xdr:from>
    <xdr:ext cx="469744" cy="259045"/>
    <xdr:sp macro="" textlink="">
      <xdr:nvSpPr>
        <xdr:cNvPr id="114" name="n_2mainValue債務償還比率">
          <a:extLst>
            <a:ext uri="{FF2B5EF4-FFF2-40B4-BE49-F238E27FC236}">
              <a16:creationId xmlns:a16="http://schemas.microsoft.com/office/drawing/2014/main" id="{39F08091-1C8D-42F6-A126-A02665D11C3D}"/>
            </a:ext>
          </a:extLst>
        </xdr:cNvPr>
        <xdr:cNvSpPr txBox="1"/>
      </xdr:nvSpPr>
      <xdr:spPr>
        <a:xfrm>
          <a:off x="13087427" y="53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167869</xdr:rowOff>
    </xdr:from>
    <xdr:ext cx="469744" cy="259045"/>
    <xdr:sp macro="" textlink="">
      <xdr:nvSpPr>
        <xdr:cNvPr id="115" name="n_3mainValue債務償還比率">
          <a:extLst>
            <a:ext uri="{FF2B5EF4-FFF2-40B4-BE49-F238E27FC236}">
              <a16:creationId xmlns:a16="http://schemas.microsoft.com/office/drawing/2014/main" id="{507D5EA7-3926-4EA2-8158-4B27333BDF47}"/>
            </a:ext>
          </a:extLst>
        </xdr:cNvPr>
        <xdr:cNvSpPr txBox="1"/>
      </xdr:nvSpPr>
      <xdr:spPr>
        <a:xfrm>
          <a:off x="12325427" y="539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139802</xdr:rowOff>
    </xdr:from>
    <xdr:ext cx="469744" cy="259045"/>
    <xdr:sp macro="" textlink="">
      <xdr:nvSpPr>
        <xdr:cNvPr id="116" name="n_4mainValue債務償還比率">
          <a:extLst>
            <a:ext uri="{FF2B5EF4-FFF2-40B4-BE49-F238E27FC236}">
              <a16:creationId xmlns:a16="http://schemas.microsoft.com/office/drawing/2014/main" id="{251A8625-BCDD-4C21-8480-E5C6F715AFB5}"/>
            </a:ext>
          </a:extLst>
        </xdr:cNvPr>
        <xdr:cNvSpPr txBox="1"/>
      </xdr:nvSpPr>
      <xdr:spPr>
        <a:xfrm>
          <a:off x="11563427" y="53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a:extLst>
            <a:ext uri="{FF2B5EF4-FFF2-40B4-BE49-F238E27FC236}">
              <a16:creationId xmlns:a16="http://schemas.microsoft.com/office/drawing/2014/main" id="{EECBBF8F-D696-41F2-8C53-AAB5D418FC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a:extLst>
            <a:ext uri="{FF2B5EF4-FFF2-40B4-BE49-F238E27FC236}">
              <a16:creationId xmlns:a16="http://schemas.microsoft.com/office/drawing/2014/main" id="{049135BF-AEBC-4257-90A4-C44376B2A7E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a:extLst>
            <a:ext uri="{FF2B5EF4-FFF2-40B4-BE49-F238E27FC236}">
              <a16:creationId xmlns:a16="http://schemas.microsoft.com/office/drawing/2014/main" id="{0EF6F2B7-1711-4EF2-9D6E-CCE1207B936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a:extLst>
            <a:ext uri="{FF2B5EF4-FFF2-40B4-BE49-F238E27FC236}">
              <a16:creationId xmlns:a16="http://schemas.microsoft.com/office/drawing/2014/main" id="{FED83694-C826-42B7-BEC7-E01DCBE90AC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a:extLst>
            <a:ext uri="{FF2B5EF4-FFF2-40B4-BE49-F238E27FC236}">
              <a16:creationId xmlns:a16="http://schemas.microsoft.com/office/drawing/2014/main" id="{5D0916AF-0EEB-49D3-B20B-039F34E9E1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a:extLst>
            <a:ext uri="{FF2B5EF4-FFF2-40B4-BE49-F238E27FC236}">
              <a16:creationId xmlns:a16="http://schemas.microsoft.com/office/drawing/2014/main" id="{734C7CA2-F889-488B-8437-FB331CB606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D9AAEC-3247-46DB-90A6-C15CF79674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92D761-C85A-457D-B90A-171D7E9579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A5545A-97B6-4884-96F9-C6A3F8611A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D59E7B5-6581-4E7C-9AC3-7229D936E3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B13C09-62CE-4817-B990-E5FEDFB816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D50A73-610E-4D1E-9CFD-DB8CBC6A1B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3A5B78-EFFA-4992-8747-E21CC01DE1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3FDDA9-7BBC-4B51-847A-26C49F9B28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584A79-A857-4765-93B8-1A97C2F5BA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A1B0C2-C244-45FE-B8A0-5B3E214BDF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55C0B2-795A-473A-9CC5-B246FE98B6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CF225A-65DC-4E96-A873-275D7C1E0B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B6CCA4-9E6D-498A-B4C2-BB04605897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65B619-5BE8-41E5-9546-18A0614BD9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0B6A36-D5F2-4E7D-84CA-F5DCD71A01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DFE724-841C-4AAD-B0C6-A2DC70A741A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6701B41-B966-4D1E-BA76-FF03A633F8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D29B90F-49D5-4930-93E2-147DB97E85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36917177-1476-499C-A0B3-CE28983DE98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8B46F66B-2B34-45A2-BC8F-AC45F7D05E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FB94A8C1-4936-4B6F-9878-D5AD5A63E9D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3D24708A-10F1-40CA-90C0-8C3086577A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6D023D4-B0AD-4F21-85BC-DD515F6FE9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3C0DC9D2-0056-4BB6-A3D5-E3948E5345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0EEFF7-9172-48A2-BC76-F83D121E1E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DACBC4-A3E5-4977-8879-D0DF1C456A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C61276-C13A-4764-BA44-495AE97E31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ED63E9-0D52-4029-BE19-BADCC3AA39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5149D0-047F-4632-AE23-EF4202929B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48F9EF-24D8-4DC6-B04F-12B79A18F3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054392-DAC5-4A71-8D18-88CAD7DD3F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0957C3-5865-4B16-B5F2-9D0D3ADF67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185130-E6B7-411C-9C95-AD84C0995E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DF0627-5274-4CB1-AE43-344E2230A2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00CF9D-C901-4B47-A948-52DEF572E1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EF4459-94C9-4BA6-BA8D-CCCAD9BDC1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EF3CF3-15EB-4621-852C-ED2D8F1621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5AC28F-F1CB-4790-BE68-F7F89D2B31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F0C00F-FBC6-468B-AA9C-9F9F96D99F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C26D554-E971-40EA-B5E4-313945A98CC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D7B08A3-79D4-4B20-B5B5-2664A30D4B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846D8169-4465-4CE2-8B4F-DA36A66193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D18F28EC-2D90-4029-A987-2EF4164A15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634897AD-1189-401F-8657-83D6532693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8E03C913-DC98-4C14-878F-4B4AE08DA9DA}"/>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6C49CCB8-89FD-44AB-ABB9-C4340AB35C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96A96DE0-80F6-4491-81D9-F6131148BE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8F5B093F-90AB-4C87-A922-5EFAFACBF4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154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154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　　</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大川ダム関連の大規模償却資産により、類似団体平均を上回る固定資産税の税収があるため、</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となっているが、年々償却が進み、固定資産税の税収は減少傾向にある。滞納額の圧縮や更なる徴収業務の強化に取り組み、財政基盤の強化に努める。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799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義務的経費は前年度比で増加しているが、経常一般財源である普通交付税の収入額が前年度比で</a:t>
          </a:r>
          <a:r>
            <a:rPr kumimoji="1" lang="en-US" altLang="ja-JP" sz="1300">
              <a:latin typeface="ＭＳ Ｐゴシック" panose="020B0600070205080204" pitchFamily="50" charset="-128"/>
              <a:ea typeface="ＭＳ Ｐゴシック" panose="020B0600070205080204" pitchFamily="50" charset="-128"/>
            </a:rPr>
            <a:t>221,836</a:t>
          </a:r>
          <a:r>
            <a:rPr kumimoji="1" lang="ja-JP" altLang="en-US" sz="1300">
              <a:latin typeface="ＭＳ Ｐゴシック" panose="020B0600070205080204" pitchFamily="50" charset="-128"/>
              <a:ea typeface="ＭＳ Ｐゴシック" panose="020B0600070205080204" pitchFamily="50" charset="-128"/>
            </a:rPr>
            <a:t>千円増加しており、歳入の増加のほうが大きいため、前年から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ポイント下降（改善）した。</a:t>
          </a:r>
        </a:p>
        <a:p>
          <a:r>
            <a:rPr kumimoji="1" lang="ja-JP" altLang="en-US" sz="1300">
              <a:latin typeface="ＭＳ Ｐゴシック" panose="020B0600070205080204" pitchFamily="50" charset="-128"/>
              <a:ea typeface="ＭＳ Ｐゴシック" panose="020B0600070205080204" pitchFamily="50" charset="-128"/>
            </a:rPr>
            <a:t>今後も、定員適正化計画の推進や給与体系の見直しにより人件費の抑制を図るなど、義務的経費の削減に努める。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142603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1240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60</xdr:row>
      <xdr:rowOff>170180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296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33201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5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47897</xdr:rowOff>
    </xdr:from>
    <xdr:to>
      <xdr:col>15</xdr:col>
      <xdr:colOff>133350</xdr:colOff>
      <xdr:row>61</xdr:row>
      <xdr:rowOff>149497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134274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33201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3305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41003</xdr:rowOff>
    </xdr:from>
    <xdr:to>
      <xdr:col>11</xdr:col>
      <xdr:colOff>82550</xdr:colOff>
      <xdr:row>61</xdr:row>
      <xdr:rowOff>142603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127380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72226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32130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153851</xdr:rowOff>
    </xdr:from>
    <xdr:to>
      <xdr:col>11</xdr:col>
      <xdr:colOff>82550</xdr:colOff>
      <xdr:row>61</xdr:row>
      <xdr:rowOff>84001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94178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人件費・物件費ともに増加し、類似平均団体を上回った。人口の減少及び新型コロナウイルス感染症対応業務が継続したためだと考えられる。状況が悪化しないよう定員適正化計画の推進による人件費の削減に努めるとともに、効率的な行政運営による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23009</xdr:rowOff>
    </xdr:from>
    <xdr:to>
      <xdr:col>23</xdr:col>
      <xdr:colOff>133350</xdr:colOff>
      <xdr:row>82</xdr:row>
      <xdr:rowOff>51682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1909"/>
          <a:ext cx="8382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140191</xdr:rowOff>
    </xdr:from>
    <xdr:to>
      <xdr:col>19</xdr:col>
      <xdr:colOff>133350</xdr:colOff>
      <xdr:row>82</xdr:row>
      <xdr:rowOff>23009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7641"/>
          <a:ext cx="889000" cy="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89133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140191</xdr:rowOff>
    </xdr:from>
    <xdr:to>
      <xdr:col>15</xdr:col>
      <xdr:colOff>82550</xdr:colOff>
      <xdr:row>81</xdr:row>
      <xdr:rowOff>140429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2764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145152</xdr:rowOff>
    </xdr:from>
    <xdr:to>
      <xdr:col>15</xdr:col>
      <xdr:colOff>133350</xdr:colOff>
      <xdr:row>82</xdr:row>
      <xdr:rowOff>75302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60079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140429</xdr:rowOff>
    </xdr:from>
    <xdr:to>
      <xdr:col>11</xdr:col>
      <xdr:colOff>31750</xdr:colOff>
      <xdr:row>81</xdr:row>
      <xdr:rowOff>144599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27879"/>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133872</xdr:rowOff>
    </xdr:from>
    <xdr:to>
      <xdr:col>11</xdr:col>
      <xdr:colOff>82550</xdr:colOff>
      <xdr:row>82</xdr:row>
      <xdr:rowOff>64022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48799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126932</xdr:rowOff>
    </xdr:from>
    <xdr:to>
      <xdr:col>7</xdr:col>
      <xdr:colOff>31750</xdr:colOff>
      <xdr:row>82</xdr:row>
      <xdr:rowOff>57082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41859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882</xdr:rowOff>
    </xdr:from>
    <xdr:to>
      <xdr:col>23</xdr:col>
      <xdr:colOff>184150</xdr:colOff>
      <xdr:row>82</xdr:row>
      <xdr:rowOff>102482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144409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143659</xdr:rowOff>
    </xdr:from>
    <xdr:to>
      <xdr:col>19</xdr:col>
      <xdr:colOff>184150</xdr:colOff>
      <xdr:row>82</xdr:row>
      <xdr:rowOff>73809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83986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89391</xdr:rowOff>
    </xdr:from>
    <xdr:to>
      <xdr:col>15</xdr:col>
      <xdr:colOff>133350</xdr:colOff>
      <xdr:row>82</xdr:row>
      <xdr:rowOff>19541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29718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89629</xdr:rowOff>
    </xdr:from>
    <xdr:to>
      <xdr:col>11</xdr:col>
      <xdr:colOff>82550</xdr:colOff>
      <xdr:row>82</xdr:row>
      <xdr:rowOff>19779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29956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93799</xdr:rowOff>
    </xdr:from>
    <xdr:to>
      <xdr:col>7</xdr:col>
      <xdr:colOff>31750</xdr:colOff>
      <xdr:row>82</xdr:row>
      <xdr:rowOff>23949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34126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類似団体平均を大きく上回っている状況であるため、地域の民間企業の平均給与の状況を踏まえ、給与の適正化に努める。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7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34471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71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人口が前年度より</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人減少し、人口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人当たりの職員数が増加し類似団体平均を上回った。状況改善のために、これま以上に事務の効率化及び適正な定員の管理を目指す。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101673</xdr:rowOff>
    </xdr:from>
    <xdr:to>
      <xdr:col>81</xdr:col>
      <xdr:colOff>44450</xdr:colOff>
      <xdr:row>62</xdr:row>
      <xdr:rowOff>132007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31573"/>
          <a:ext cx="8382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7910</xdr:rowOff>
    </xdr:from>
    <xdr:to>
      <xdr:col>77</xdr:col>
      <xdr:colOff>44450</xdr:colOff>
      <xdr:row>62</xdr:row>
      <xdr:rowOff>101673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37810"/>
          <a:ext cx="88900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62</xdr:row>
      <xdr:rowOff>7910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9851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16401</xdr:rowOff>
    </xdr:from>
    <xdr:to>
      <xdr:col>73</xdr:col>
      <xdr:colOff>44450</xdr:colOff>
      <xdr:row>62</xdr:row>
      <xdr:rowOff>118001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102778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144200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98513"/>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166479</xdr:rowOff>
    </xdr:from>
    <xdr:to>
      <xdr:col>68</xdr:col>
      <xdr:colOff>203200</xdr:colOff>
      <xdr:row>62</xdr:row>
      <xdr:rowOff>96629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81406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81207</xdr:rowOff>
    </xdr:from>
    <xdr:to>
      <xdr:col>81</xdr:col>
      <xdr:colOff>95250</xdr:colOff>
      <xdr:row>63</xdr:row>
      <xdr:rowOff>11357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53284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50873</xdr:rowOff>
    </xdr:from>
    <xdr:to>
      <xdr:col>77</xdr:col>
      <xdr:colOff>95250</xdr:colOff>
      <xdr:row>62</xdr:row>
      <xdr:rowOff>152473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137250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6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128560</xdr:rowOff>
    </xdr:from>
    <xdr:to>
      <xdr:col>73</xdr:col>
      <xdr:colOff>44450</xdr:colOff>
      <xdr:row>62</xdr:row>
      <xdr:rowOff>58710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68887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29590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93400</xdr:rowOff>
    </xdr:from>
    <xdr:to>
      <xdr:col>64</xdr:col>
      <xdr:colOff>152400</xdr:colOff>
      <xdr:row>62</xdr:row>
      <xdr:rowOff>23550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33727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2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昨年度からほぼ横ばいであり、類似団体と比較しても下回っている状況である。今後の新規起債に関しても、事業計画を選別し負担の抑制に努めていく。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525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23114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160782</xdr:rowOff>
    </xdr:from>
    <xdr:to>
      <xdr:col>72</xdr:col>
      <xdr:colOff>203200</xdr:colOff>
      <xdr:row>41</xdr:row>
      <xdr:rowOff>18288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18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160782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109982</xdr:rowOff>
    </xdr:from>
    <xdr:to>
      <xdr:col>68</xdr:col>
      <xdr:colOff>203200</xdr:colOff>
      <xdr:row>41</xdr:row>
      <xdr:rowOff>40132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50309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要因としては、財政調整基金等の充当可能基金の額が大きいことである。今後も公債等の義務的経費の削減を進めていき、財政の健全化に努める。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前年度と比較して人件費の決算額は</a:t>
          </a:r>
          <a:r>
            <a:rPr kumimoji="1" lang="en-US" altLang="ja-JP" sz="1300">
              <a:latin typeface="ＭＳ Ｐゴシック" panose="020B0600070205080204" pitchFamily="50" charset="-128"/>
              <a:ea typeface="ＭＳ Ｐゴシック" panose="020B0600070205080204" pitchFamily="50" charset="-128"/>
            </a:rPr>
            <a:t>35,913</a:t>
          </a:r>
          <a:r>
            <a:rPr kumimoji="1" lang="ja-JP" altLang="en-US" sz="1300">
              <a:latin typeface="ＭＳ Ｐゴシック" panose="020B0600070205080204" pitchFamily="50" charset="-128"/>
              <a:ea typeface="ＭＳ Ｐゴシック" panose="020B0600070205080204" pitchFamily="50" charset="-128"/>
            </a:rPr>
            <a:t>千円増加しており、支出割合も上昇した。</a:t>
          </a:r>
        </a:p>
        <a:p>
          <a:r>
            <a:rPr kumimoji="1" lang="ja-JP" altLang="en-US" sz="1300">
              <a:latin typeface="ＭＳ Ｐゴシック" panose="020B0600070205080204" pitchFamily="50" charset="-128"/>
              <a:ea typeface="ＭＳ Ｐゴシック" panose="020B0600070205080204" pitchFamily="50" charset="-128"/>
            </a:rPr>
            <a:t>定員適正化計画の見直し等を含め、ラスパイレス指数も加味しながら人件費抑制に努めていく。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54610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68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58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xdr:rowOff>
    </xdr:from>
    <xdr:to>
      <xdr:col>24</xdr:col>
      <xdr:colOff>76200</xdr:colOff>
      <xdr:row>36</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前年度と比較して支出割合は大きくなったが、決算額は</a:t>
          </a:r>
          <a:r>
            <a:rPr kumimoji="1" lang="en-US" altLang="ja-JP" sz="1300">
              <a:latin typeface="ＭＳ Ｐゴシック" panose="020B0600070205080204" pitchFamily="50" charset="-128"/>
              <a:ea typeface="ＭＳ Ｐゴシック" panose="020B0600070205080204" pitchFamily="50" charset="-128"/>
            </a:rPr>
            <a:t>8,146</a:t>
          </a:r>
          <a:r>
            <a:rPr kumimoji="1" lang="ja-JP" altLang="en-US" sz="1300">
              <a:latin typeface="ＭＳ Ｐゴシック" panose="020B0600070205080204" pitchFamily="50" charset="-128"/>
              <a:ea typeface="ＭＳ Ｐゴシック" panose="020B0600070205080204" pitchFamily="50" charset="-128"/>
            </a:rPr>
            <a:t>千円減少している。今後も、より一層の効率的な財政運営に努めることにより一般的な物件費の削減を図っていく。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49276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78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136144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2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136144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61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支出額自体は前年度比で減少したためだと考えられる。しかし、住民の高齢化が進行しており、今後も医療扶助費や生活扶助費の増加が懸念される。効果的な予防対策等を実施して増加の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55</xdr:row>
      <xdr:rowOff>46990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39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55</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62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前年度と比べ歳出額が減少し、経常収支比率は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ポイント良化した。新型コロナウイルス感染症対策関連経費が減少したことによると考えられる。今後も歳出の増加を抑え、税収を主な財源とする普通会計の負担額を減らしていくよう努める。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7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8890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82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82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％となった。これは、南会津地方広域市町村圏組合負担金が大幅な減額となったことが大きい。今後も行政としての責任分担、経費負担の在り方、事業効果について検討し、廃止・統合削減に努めていく。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138430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45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820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前年度より歳出が増加したが、経常収支比率は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ポイント改善した。類似団体平均と比較して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ポイント下回っているが、これまでと比べると差が小さくなったので、今後も計画的な起債に努め、健全財政の維持を図る。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163576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709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33274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33274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159004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公債費の歳出に占める割合が類似団体平均を下回っているため、類似団体平均よりも公債費以外の経費に充当することができている。今後も計画的な起債に努め、健全財政の維持を図る。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19231</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4943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110671</xdr:rowOff>
    </xdr:from>
    <xdr:to>
      <xdr:col>78</xdr:col>
      <xdr:colOff>69850</xdr:colOff>
      <xdr:row>76</xdr:row>
      <xdr:rowOff>113937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40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77</xdr:row>
      <xdr:rowOff>4536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40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4536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637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57349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139881</xdr:rowOff>
    </xdr:from>
    <xdr:to>
      <xdr:col>82</xdr:col>
      <xdr:colOff>158750</xdr:colOff>
      <xdr:row>76</xdr:row>
      <xdr:rowOff>70031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111958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59871</xdr:rowOff>
    </xdr:from>
    <xdr:to>
      <xdr:col>74</xdr:col>
      <xdr:colOff>31750</xdr:colOff>
      <xdr:row>76</xdr:row>
      <xdr:rowOff>161471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146248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125186</xdr:rowOff>
    </xdr:from>
    <xdr:to>
      <xdr:col>69</xdr:col>
      <xdr:colOff>142875</xdr:colOff>
      <xdr:row>77</xdr:row>
      <xdr:rowOff>55336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40113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146644</xdr:rowOff>
    </xdr:from>
    <xdr:to>
      <xdr:col>29</xdr:col>
      <xdr:colOff>127000</xdr:colOff>
      <xdr:row>15</xdr:row>
      <xdr:rowOff>106594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94569"/>
          <a:ext cx="647700" cy="13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103832</xdr:rowOff>
    </xdr:from>
    <xdr:to>
      <xdr:col>26</xdr:col>
      <xdr:colOff>50800</xdr:colOff>
      <xdr:row>15</xdr:row>
      <xdr:rowOff>106594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23207"/>
          <a:ext cx="698500" cy="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150270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42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103832</xdr:rowOff>
    </xdr:from>
    <xdr:to>
      <xdr:col>22</xdr:col>
      <xdr:colOff>114300</xdr:colOff>
      <xdr:row>16</xdr:row>
      <xdr:rowOff>36468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23207"/>
          <a:ext cx="698500" cy="10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81315</xdr:rowOff>
    </xdr:from>
    <xdr:to>
      <xdr:col>22</xdr:col>
      <xdr:colOff>165100</xdr:colOff>
      <xdr:row>16</xdr:row>
      <xdr:rowOff>11465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167968</xdr:rowOff>
    </xdr:from>
    <xdr:to>
      <xdr:col>18</xdr:col>
      <xdr:colOff>177800</xdr:colOff>
      <xdr:row>16</xdr:row>
      <xdr:rowOff>36468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87343"/>
          <a:ext cx="698500" cy="3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97179</xdr:rowOff>
    </xdr:from>
    <xdr:to>
      <xdr:col>19</xdr:col>
      <xdr:colOff>38100</xdr:colOff>
      <xdr:row>16</xdr:row>
      <xdr:rowOff>27329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37506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132301</xdr:rowOff>
    </xdr:from>
    <xdr:to>
      <xdr:col>15</xdr:col>
      <xdr:colOff>101600</xdr:colOff>
      <xdr:row>16</xdr:row>
      <xdr:rowOff>62451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47228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95844</xdr:rowOff>
    </xdr:from>
    <xdr:to>
      <xdr:col>29</xdr:col>
      <xdr:colOff>177800</xdr:colOff>
      <xdr:row>15</xdr:row>
      <xdr:rowOff>25994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4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112371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55794</xdr:rowOff>
    </xdr:from>
    <xdr:to>
      <xdr:col>26</xdr:col>
      <xdr:colOff>101600</xdr:colOff>
      <xdr:row>15</xdr:row>
      <xdr:rowOff>157394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7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142171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53032</xdr:rowOff>
    </xdr:from>
    <xdr:to>
      <xdr:col>22</xdr:col>
      <xdr:colOff>165100</xdr:colOff>
      <xdr:row>15</xdr:row>
      <xdr:rowOff>154632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7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164809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4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157118</xdr:rowOff>
    </xdr:from>
    <xdr:to>
      <xdr:col>19</xdr:col>
      <xdr:colOff>38100</xdr:colOff>
      <xdr:row>16</xdr:row>
      <xdr:rowOff>87268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7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72045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117168</xdr:rowOff>
    </xdr:from>
    <xdr:to>
      <xdr:col>15</xdr:col>
      <xdr:colOff>101600</xdr:colOff>
      <xdr:row>16</xdr:row>
      <xdr:rowOff>47318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3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57495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78015</xdr:rowOff>
    </xdr:from>
    <xdr:to>
      <xdr:col>29</xdr:col>
      <xdr:colOff>127000</xdr:colOff>
      <xdr:row>35</xdr:row>
      <xdr:rowOff>111154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88365"/>
          <a:ext cx="647700" cy="3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62792</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73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111154</xdr:rowOff>
    </xdr:from>
    <xdr:to>
      <xdr:col>26</xdr:col>
      <xdr:colOff>50800</xdr:colOff>
      <xdr:row>35</xdr:row>
      <xdr:rowOff>114555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21504"/>
          <a:ext cx="698500" cy="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109576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37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114555</xdr:rowOff>
    </xdr:from>
    <xdr:to>
      <xdr:col>22</xdr:col>
      <xdr:colOff>114300</xdr:colOff>
      <xdr:row>35</xdr:row>
      <xdr:rowOff>151726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24905"/>
          <a:ext cx="698500" cy="37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15493</xdr:rowOff>
    </xdr:from>
    <xdr:to>
      <xdr:col>22</xdr:col>
      <xdr:colOff>165100</xdr:colOff>
      <xdr:row>35</xdr:row>
      <xdr:rowOff>117093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127270</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3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151726</xdr:rowOff>
    </xdr:from>
    <xdr:to>
      <xdr:col>18</xdr:col>
      <xdr:colOff>177800</xdr:colOff>
      <xdr:row>35</xdr:row>
      <xdr:rowOff>157523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62076"/>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11607</xdr:rowOff>
    </xdr:from>
    <xdr:to>
      <xdr:col>19</xdr:col>
      <xdr:colOff>38100</xdr:colOff>
      <xdr:row>35</xdr:row>
      <xdr:rowOff>113207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123384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3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17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118876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38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27215</xdr:rowOff>
    </xdr:from>
    <xdr:to>
      <xdr:col>29</xdr:col>
      <xdr:colOff>177800</xdr:colOff>
      <xdr:row>35</xdr:row>
      <xdr:rowOff>128815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215192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8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60354</xdr:rowOff>
    </xdr:from>
    <xdr:to>
      <xdr:col>26</xdr:col>
      <xdr:colOff>101600</xdr:colOff>
      <xdr:row>35</xdr:row>
      <xdr:rowOff>161954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146731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57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63755</xdr:rowOff>
    </xdr:from>
    <xdr:to>
      <xdr:col>22</xdr:col>
      <xdr:colOff>165100</xdr:colOff>
      <xdr:row>35</xdr:row>
      <xdr:rowOff>165355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7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150132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100926</xdr:rowOff>
    </xdr:from>
    <xdr:to>
      <xdr:col>19</xdr:col>
      <xdr:colOff>38100</xdr:colOff>
      <xdr:row>35</xdr:row>
      <xdr:rowOff>202526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187303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9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106723</xdr:rowOff>
    </xdr:from>
    <xdr:to>
      <xdr:col>15</xdr:col>
      <xdr:colOff>101600</xdr:colOff>
      <xdr:row>35</xdr:row>
      <xdr:rowOff>208323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1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193100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0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154202</xdr:rowOff>
    </xdr:from>
    <xdr:to>
      <xdr:col>24</xdr:col>
      <xdr:colOff>63500</xdr:colOff>
      <xdr:row>35</xdr:row>
      <xdr:rowOff>83583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83502"/>
          <a:ext cx="838200" cy="10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83583</xdr:rowOff>
    </xdr:from>
    <xdr:to>
      <xdr:col>19</xdr:col>
      <xdr:colOff>177800</xdr:colOff>
      <xdr:row>36</xdr:row>
      <xdr:rowOff>147801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84333"/>
          <a:ext cx="889000" cy="2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90592</xdr:rowOff>
    </xdr:from>
    <xdr:to>
      <xdr:col>20</xdr:col>
      <xdr:colOff>38100</xdr:colOff>
      <xdr:row>36</xdr:row>
      <xdr:rowOff>20742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11869</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1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133967</xdr:rowOff>
    </xdr:from>
    <xdr:to>
      <xdr:col>15</xdr:col>
      <xdr:colOff>50800</xdr:colOff>
      <xdr:row>36</xdr:row>
      <xdr:rowOff>147801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30616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64110</xdr:rowOff>
    </xdr:from>
    <xdr:to>
      <xdr:col>15</xdr:col>
      <xdr:colOff>101600</xdr:colOff>
      <xdr:row>36</xdr:row>
      <xdr:rowOff>165710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10787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133967</xdr:rowOff>
    </xdr:from>
    <xdr:to>
      <xdr:col>10</xdr:col>
      <xdr:colOff>114300</xdr:colOff>
      <xdr:row>36</xdr:row>
      <xdr:rowOff>134543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06167"/>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89293</xdr:rowOff>
    </xdr:from>
    <xdr:to>
      <xdr:col>10</xdr:col>
      <xdr:colOff>165100</xdr:colOff>
      <xdr:row>37</xdr:row>
      <xdr:rowOff>19443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6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10570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5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108486</xdr:rowOff>
    </xdr:from>
    <xdr:to>
      <xdr:col>6</xdr:col>
      <xdr:colOff>38100</xdr:colOff>
      <xdr:row>37</xdr:row>
      <xdr:rowOff>38636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8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29763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7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103402</xdr:rowOff>
    </xdr:from>
    <xdr:to>
      <xdr:col>24</xdr:col>
      <xdr:colOff>114300</xdr:colOff>
      <xdr:row>35</xdr:row>
      <xdr:rowOff>33552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126279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8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32783</xdr:rowOff>
    </xdr:from>
    <xdr:to>
      <xdr:col>20</xdr:col>
      <xdr:colOff>38100</xdr:colOff>
      <xdr:row>35</xdr:row>
      <xdr:rowOff>134383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150910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0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97001</xdr:rowOff>
    </xdr:from>
    <xdr:to>
      <xdr:col>15</xdr:col>
      <xdr:colOff>101600</xdr:colOff>
      <xdr:row>37</xdr:row>
      <xdr:rowOff>27151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18278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36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83167</xdr:rowOff>
    </xdr:from>
    <xdr:to>
      <xdr:col>10</xdr:col>
      <xdr:colOff>165100</xdr:colOff>
      <xdr:row>37</xdr:row>
      <xdr:rowOff>13317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29844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03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83743</xdr:rowOff>
    </xdr:from>
    <xdr:to>
      <xdr:col>6</xdr:col>
      <xdr:colOff>38100</xdr:colOff>
      <xdr:row>37</xdr:row>
      <xdr:rowOff>13893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30420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64698</xdr:rowOff>
    </xdr:from>
    <xdr:to>
      <xdr:col>24</xdr:col>
      <xdr:colOff>63500</xdr:colOff>
      <xdr:row>58</xdr:row>
      <xdr:rowOff>66635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08798"/>
          <a:ext cx="8382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66635</xdr:rowOff>
    </xdr:from>
    <xdr:to>
      <xdr:col>19</xdr:col>
      <xdr:colOff>177800</xdr:colOff>
      <xdr:row>58</xdr:row>
      <xdr:rowOff>79715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10735"/>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88850</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79715</xdr:rowOff>
    </xdr:from>
    <xdr:to>
      <xdr:col>15</xdr:col>
      <xdr:colOff>50800</xdr:colOff>
      <xdr:row>58</xdr:row>
      <xdr:rowOff>86538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23815"/>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145038</xdr:rowOff>
    </xdr:from>
    <xdr:to>
      <xdr:col>15</xdr:col>
      <xdr:colOff>101600</xdr:colOff>
      <xdr:row>58</xdr:row>
      <xdr:rowOff>75188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91715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86538</xdr:rowOff>
    </xdr:from>
    <xdr:to>
      <xdr:col>10</xdr:col>
      <xdr:colOff>114300</xdr:colOff>
      <xdr:row>58</xdr:row>
      <xdr:rowOff>87313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30638"/>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154702</xdr:rowOff>
    </xdr:from>
    <xdr:to>
      <xdr:col>10</xdr:col>
      <xdr:colOff>165100</xdr:colOff>
      <xdr:row>58</xdr:row>
      <xdr:rowOff>84852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2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101379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159152</xdr:rowOff>
    </xdr:from>
    <xdr:to>
      <xdr:col>6</xdr:col>
      <xdr:colOff>38100</xdr:colOff>
      <xdr:row>58</xdr:row>
      <xdr:rowOff>89302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3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105829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13898</xdr:rowOff>
    </xdr:from>
    <xdr:to>
      <xdr:col>24</xdr:col>
      <xdr:colOff>114300</xdr:colOff>
      <xdr:row>58</xdr:row>
      <xdr:rowOff>115498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15835</xdr:rowOff>
    </xdr:from>
    <xdr:to>
      <xdr:col>20</xdr:col>
      <xdr:colOff>38100</xdr:colOff>
      <xdr:row>58</xdr:row>
      <xdr:rowOff>117435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108562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1005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28915</xdr:rowOff>
    </xdr:from>
    <xdr:to>
      <xdr:col>15</xdr:col>
      <xdr:colOff>101600</xdr:colOff>
      <xdr:row>58</xdr:row>
      <xdr:rowOff>130515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121642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6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35738</xdr:rowOff>
    </xdr:from>
    <xdr:to>
      <xdr:col>10</xdr:col>
      <xdr:colOff>165100</xdr:colOff>
      <xdr:row>58</xdr:row>
      <xdr:rowOff>137338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128465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1007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36513</xdr:rowOff>
    </xdr:from>
    <xdr:to>
      <xdr:col>6</xdr:col>
      <xdr:colOff>38100</xdr:colOff>
      <xdr:row>58</xdr:row>
      <xdr:rowOff>138113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129240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1007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56693</xdr:rowOff>
    </xdr:from>
    <xdr:to>
      <xdr:col>24</xdr:col>
      <xdr:colOff>63500</xdr:colOff>
      <xdr:row>77</xdr:row>
      <xdr:rowOff>59767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86893"/>
          <a:ext cx="838200" cy="1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59767</xdr:rowOff>
    </xdr:from>
    <xdr:to>
      <xdr:col>19</xdr:col>
      <xdr:colOff>177800</xdr:colOff>
      <xdr:row>78</xdr:row>
      <xdr:rowOff>22682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61417"/>
          <a:ext cx="889000" cy="1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28134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103339</xdr:rowOff>
    </xdr:from>
    <xdr:to>
      <xdr:col>15</xdr:col>
      <xdr:colOff>50800</xdr:colOff>
      <xdr:row>78</xdr:row>
      <xdr:rowOff>22682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04989"/>
          <a:ext cx="889000" cy="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81145</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49809</xdr:rowOff>
    </xdr:from>
    <xdr:to>
      <xdr:col>10</xdr:col>
      <xdr:colOff>114300</xdr:colOff>
      <xdr:row>77</xdr:row>
      <xdr:rowOff>103339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51459"/>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54791</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58717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5893</xdr:rowOff>
    </xdr:from>
    <xdr:to>
      <xdr:col>24</xdr:col>
      <xdr:colOff>114300</xdr:colOff>
      <xdr:row>76</xdr:row>
      <xdr:rowOff>107493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28770</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8967</xdr:rowOff>
    </xdr:from>
    <xdr:to>
      <xdr:col>20</xdr:col>
      <xdr:colOff>38100</xdr:colOff>
      <xdr:row>77</xdr:row>
      <xdr:rowOff>110567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127094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143332</xdr:rowOff>
    </xdr:from>
    <xdr:to>
      <xdr:col>15</xdr:col>
      <xdr:colOff>101600</xdr:colOff>
      <xdr:row>78</xdr:row>
      <xdr:rowOff>73482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64609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4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52539</xdr:rowOff>
    </xdr:from>
    <xdr:to>
      <xdr:col>10</xdr:col>
      <xdr:colOff>165100</xdr:colOff>
      <xdr:row>77</xdr:row>
      <xdr:rowOff>154139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170666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170459</xdr:rowOff>
    </xdr:from>
    <xdr:to>
      <xdr:col>6</xdr:col>
      <xdr:colOff>38100</xdr:colOff>
      <xdr:row>77</xdr:row>
      <xdr:rowOff>100609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117136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21188</xdr:rowOff>
    </xdr:from>
    <xdr:to>
      <xdr:col>24</xdr:col>
      <xdr:colOff>63500</xdr:colOff>
      <xdr:row>98</xdr:row>
      <xdr:rowOff>37472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23288"/>
          <a:ext cx="8382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111888</xdr:rowOff>
    </xdr:from>
    <xdr:to>
      <xdr:col>19</xdr:col>
      <xdr:colOff>177800</xdr:colOff>
      <xdr:row>98</xdr:row>
      <xdr:rowOff>21188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42538"/>
          <a:ext cx="889000" cy="8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111888</xdr:rowOff>
    </xdr:from>
    <xdr:to>
      <xdr:col>15</xdr:col>
      <xdr:colOff>50800</xdr:colOff>
      <xdr:row>97</xdr:row>
      <xdr:rowOff>150662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2538"/>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150586</xdr:rowOff>
    </xdr:from>
    <xdr:to>
      <xdr:col>10</xdr:col>
      <xdr:colOff>114300</xdr:colOff>
      <xdr:row>97</xdr:row>
      <xdr:rowOff>150662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123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158122</xdr:rowOff>
    </xdr:from>
    <xdr:to>
      <xdr:col>24</xdr:col>
      <xdr:colOff>114300</xdr:colOff>
      <xdr:row>98</xdr:row>
      <xdr:rowOff>88272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73049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141838</xdr:rowOff>
    </xdr:from>
    <xdr:to>
      <xdr:col>20</xdr:col>
      <xdr:colOff>38100</xdr:colOff>
      <xdr:row>98</xdr:row>
      <xdr:rowOff>71988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7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63115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6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61088</xdr:rowOff>
    </xdr:from>
    <xdr:to>
      <xdr:col>15</xdr:col>
      <xdr:colOff>101600</xdr:colOff>
      <xdr:row>97</xdr:row>
      <xdr:rowOff>162688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153815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99862</xdr:rowOff>
    </xdr:from>
    <xdr:to>
      <xdr:col>10</xdr:col>
      <xdr:colOff>165100</xdr:colOff>
      <xdr:row>98</xdr:row>
      <xdr:rowOff>30012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21139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99786</xdr:rowOff>
    </xdr:from>
    <xdr:to>
      <xdr:col>6</xdr:col>
      <xdr:colOff>38100</xdr:colOff>
      <xdr:row>98</xdr:row>
      <xdr:rowOff>29936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18310</xdr:rowOff>
    </xdr:from>
    <xdr:to>
      <xdr:col>55</xdr:col>
      <xdr:colOff>0</xdr:colOff>
      <xdr:row>35</xdr:row>
      <xdr:rowOff>62723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76160"/>
          <a:ext cx="838200" cy="3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18310</xdr:rowOff>
    </xdr:from>
    <xdr:to>
      <xdr:col>50</xdr:col>
      <xdr:colOff>114300</xdr:colOff>
      <xdr:row>35</xdr:row>
      <xdr:rowOff>75597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76160"/>
          <a:ext cx="889000" cy="4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75597</xdr:rowOff>
    </xdr:from>
    <xdr:to>
      <xdr:col>45</xdr:col>
      <xdr:colOff>177800</xdr:colOff>
      <xdr:row>35</xdr:row>
      <xdr:rowOff>139464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76347"/>
          <a:ext cx="889000" cy="6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29467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0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139464</xdr:rowOff>
    </xdr:from>
    <xdr:to>
      <xdr:col>41</xdr:col>
      <xdr:colOff>50800</xdr:colOff>
      <xdr:row>36</xdr:row>
      <xdr:rowOff>88101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40214"/>
          <a:ext cx="889000" cy="1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41594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11923</xdr:rowOff>
    </xdr:from>
    <xdr:to>
      <xdr:col>55</xdr:col>
      <xdr:colOff>50800</xdr:colOff>
      <xdr:row>35</xdr:row>
      <xdr:rowOff>113523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34800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138960</xdr:rowOff>
    </xdr:from>
    <xdr:to>
      <xdr:col>50</xdr:col>
      <xdr:colOff>165100</xdr:colOff>
      <xdr:row>33</xdr:row>
      <xdr:rowOff>69110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60237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1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24797</xdr:rowOff>
    </xdr:from>
    <xdr:to>
      <xdr:col>46</xdr:col>
      <xdr:colOff>38100</xdr:colOff>
      <xdr:row>35</xdr:row>
      <xdr:rowOff>126397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142924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0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88664</xdr:rowOff>
    </xdr:from>
    <xdr:to>
      <xdr:col>41</xdr:col>
      <xdr:colOff>101600</xdr:colOff>
      <xdr:row>36</xdr:row>
      <xdr:rowOff>18814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35341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6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37301</xdr:rowOff>
    </xdr:from>
    <xdr:to>
      <xdr:col>36</xdr:col>
      <xdr:colOff>165100</xdr:colOff>
      <xdr:row>36</xdr:row>
      <xdr:rowOff>138901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130028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30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28138</xdr:rowOff>
    </xdr:from>
    <xdr:to>
      <xdr:col>55</xdr:col>
      <xdr:colOff>0</xdr:colOff>
      <xdr:row>57</xdr:row>
      <xdr:rowOff>141036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0788"/>
          <a:ext cx="838200" cy="1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28138</xdr:rowOff>
    </xdr:from>
    <xdr:to>
      <xdr:col>50</xdr:col>
      <xdr:colOff>114300</xdr:colOff>
      <xdr:row>57</xdr:row>
      <xdr:rowOff>88740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0788"/>
          <a:ext cx="889000" cy="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88740</xdr:rowOff>
    </xdr:from>
    <xdr:to>
      <xdr:col>45</xdr:col>
      <xdr:colOff>177800</xdr:colOff>
      <xdr:row>57</xdr:row>
      <xdr:rowOff>115101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61390"/>
          <a:ext cx="8890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56931</xdr:rowOff>
    </xdr:from>
    <xdr:to>
      <xdr:col>41</xdr:col>
      <xdr:colOff>50800</xdr:colOff>
      <xdr:row>57</xdr:row>
      <xdr:rowOff>115101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29581"/>
          <a:ext cx="889000" cy="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90236</xdr:rowOff>
    </xdr:from>
    <xdr:to>
      <xdr:col>55</xdr:col>
      <xdr:colOff>50800</xdr:colOff>
      <xdr:row>58</xdr:row>
      <xdr:rowOff>20386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1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148788</xdr:rowOff>
    </xdr:from>
    <xdr:to>
      <xdr:col>50</xdr:col>
      <xdr:colOff>165100</xdr:colOff>
      <xdr:row>57</xdr:row>
      <xdr:rowOff>78938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70065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84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37940</xdr:rowOff>
    </xdr:from>
    <xdr:to>
      <xdr:col>46</xdr:col>
      <xdr:colOff>38100</xdr:colOff>
      <xdr:row>57</xdr:row>
      <xdr:rowOff>139540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130667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90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64301</xdr:rowOff>
    </xdr:from>
    <xdr:to>
      <xdr:col>41</xdr:col>
      <xdr:colOff>101600</xdr:colOff>
      <xdr:row>57</xdr:row>
      <xdr:rowOff>165901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157028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9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6131</xdr:rowOff>
    </xdr:from>
    <xdr:to>
      <xdr:col>36</xdr:col>
      <xdr:colOff>165100</xdr:colOff>
      <xdr:row>57</xdr:row>
      <xdr:rowOff>107731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98858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87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96529</xdr:rowOff>
    </xdr:from>
    <xdr:to>
      <xdr:col>55</xdr:col>
      <xdr:colOff>0</xdr:colOff>
      <xdr:row>78</xdr:row>
      <xdr:rowOff>139624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69629"/>
          <a:ext cx="838200" cy="4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78629</xdr:rowOff>
    </xdr:from>
    <xdr:to>
      <xdr:col>50</xdr:col>
      <xdr:colOff>114300</xdr:colOff>
      <xdr:row>78</xdr:row>
      <xdr:rowOff>96529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1729"/>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101089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78629</xdr:rowOff>
    </xdr:from>
    <xdr:to>
      <xdr:col>45</xdr:col>
      <xdr:colOff>177800</xdr:colOff>
      <xdr:row>78</xdr:row>
      <xdr:rowOff>131502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1729"/>
          <a:ext cx="8890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105671</xdr:rowOff>
    </xdr:from>
    <xdr:to>
      <xdr:col>41</xdr:col>
      <xdr:colOff>50800</xdr:colOff>
      <xdr:row>78</xdr:row>
      <xdr:rowOff>131502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877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116552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50167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88824</xdr:rowOff>
    </xdr:from>
    <xdr:to>
      <xdr:col>55</xdr:col>
      <xdr:colOff>50800</xdr:colOff>
      <xdr:row>79</xdr:row>
      <xdr:rowOff>18974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313932"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45729</xdr:rowOff>
    </xdr:from>
    <xdr:to>
      <xdr:col>50</xdr:col>
      <xdr:colOff>165100</xdr:colOff>
      <xdr:row>78</xdr:row>
      <xdr:rowOff>147329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138456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27829</xdr:rowOff>
    </xdr:from>
    <xdr:to>
      <xdr:col>46</xdr:col>
      <xdr:colOff>38100</xdr:colOff>
      <xdr:row>78</xdr:row>
      <xdr:rowOff>129429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9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80702</xdr:rowOff>
    </xdr:from>
    <xdr:to>
      <xdr:col>41</xdr:col>
      <xdr:colOff>101600</xdr:colOff>
      <xdr:row>79</xdr:row>
      <xdr:rowOff>10852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1979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54871</xdr:rowOff>
    </xdr:from>
    <xdr:to>
      <xdr:col>36</xdr:col>
      <xdr:colOff>165100</xdr:colOff>
      <xdr:row>78</xdr:row>
      <xdr:rowOff>156471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147598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140012</xdr:rowOff>
    </xdr:from>
    <xdr:to>
      <xdr:col>55</xdr:col>
      <xdr:colOff>0</xdr:colOff>
      <xdr:row>95</xdr:row>
      <xdr:rowOff>145292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256312"/>
          <a:ext cx="838200" cy="17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140012</xdr:rowOff>
    </xdr:from>
    <xdr:to>
      <xdr:col>50</xdr:col>
      <xdr:colOff>114300</xdr:colOff>
      <xdr:row>95</xdr:row>
      <xdr:rowOff>97752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56312"/>
          <a:ext cx="889000" cy="1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130444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68948</xdr:rowOff>
    </xdr:from>
    <xdr:to>
      <xdr:col>45</xdr:col>
      <xdr:colOff>177800</xdr:colOff>
      <xdr:row>95</xdr:row>
      <xdr:rowOff>97752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35669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9117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4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9513</xdr:rowOff>
    </xdr:from>
    <xdr:to>
      <xdr:col>41</xdr:col>
      <xdr:colOff>50800</xdr:colOff>
      <xdr:row>95</xdr:row>
      <xdr:rowOff>68948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9726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73262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74655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94492</xdr:rowOff>
    </xdr:from>
    <xdr:to>
      <xdr:col>55</xdr:col>
      <xdr:colOff>50800</xdr:colOff>
      <xdr:row>96</xdr:row>
      <xdr:rowOff>24642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117369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3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89212</xdr:rowOff>
    </xdr:from>
    <xdr:to>
      <xdr:col>50</xdr:col>
      <xdr:colOff>165100</xdr:colOff>
      <xdr:row>95</xdr:row>
      <xdr:rowOff>19362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35889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8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46952</xdr:rowOff>
    </xdr:from>
    <xdr:to>
      <xdr:col>46</xdr:col>
      <xdr:colOff>38100</xdr:colOff>
      <xdr:row>95</xdr:row>
      <xdr:rowOff>148552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165079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0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18148</xdr:rowOff>
    </xdr:from>
    <xdr:to>
      <xdr:col>41</xdr:col>
      <xdr:colOff>101600</xdr:colOff>
      <xdr:row>95</xdr:row>
      <xdr:rowOff>119748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136275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08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130163</xdr:rowOff>
    </xdr:from>
    <xdr:to>
      <xdr:col>36</xdr:col>
      <xdr:colOff>165100</xdr:colOff>
      <xdr:row>95</xdr:row>
      <xdr:rowOff>60313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76840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02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4588</xdr:rowOff>
    </xdr:from>
    <xdr:to>
      <xdr:col>85</xdr:col>
      <xdr:colOff>127000</xdr:colOff>
      <xdr:row>38</xdr:row>
      <xdr:rowOff>119680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19688"/>
          <a:ext cx="838200" cy="1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4588</xdr:rowOff>
    </xdr:from>
    <xdr:to>
      <xdr:col>81</xdr:col>
      <xdr:colOff>50800</xdr:colOff>
      <xdr:row>38</xdr:row>
      <xdr:rowOff>38727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19688"/>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38727</xdr:rowOff>
    </xdr:from>
    <xdr:to>
      <xdr:col>76</xdr:col>
      <xdr:colOff>114300</xdr:colOff>
      <xdr:row>38</xdr:row>
      <xdr:rowOff>125829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53827"/>
          <a:ext cx="889000" cy="8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106225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125829</xdr:rowOff>
    </xdr:from>
    <xdr:to>
      <xdr:col>71</xdr:col>
      <xdr:colOff>177800</xdr:colOff>
      <xdr:row>38</xdr:row>
      <xdr:rowOff>137080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40929"/>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68880</xdr:rowOff>
    </xdr:from>
    <xdr:to>
      <xdr:col>85</xdr:col>
      <xdr:colOff>177800</xdr:colOff>
      <xdr:row>38</xdr:row>
      <xdr:rowOff>170480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125238</xdr:rowOff>
    </xdr:from>
    <xdr:to>
      <xdr:col>81</xdr:col>
      <xdr:colOff>101600</xdr:colOff>
      <xdr:row>38</xdr:row>
      <xdr:rowOff>55388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71915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159377</xdr:rowOff>
    </xdr:from>
    <xdr:to>
      <xdr:col>76</xdr:col>
      <xdr:colOff>165100</xdr:colOff>
      <xdr:row>38</xdr:row>
      <xdr:rowOff>89527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106054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75029</xdr:rowOff>
    </xdr:from>
    <xdr:to>
      <xdr:col>72</xdr:col>
      <xdr:colOff>38100</xdr:colOff>
      <xdr:row>39</xdr:row>
      <xdr:rowOff>5179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167756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86280</xdr:rowOff>
    </xdr:from>
    <xdr:to>
      <xdr:col>67</xdr:col>
      <xdr:colOff>101600</xdr:colOff>
      <xdr:row>39</xdr:row>
      <xdr:rowOff>16430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7557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102836</xdr:rowOff>
    </xdr:from>
    <xdr:to>
      <xdr:col>85</xdr:col>
      <xdr:colOff>127000</xdr:colOff>
      <xdr:row>76</xdr:row>
      <xdr:rowOff>121765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33036"/>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121765</xdr:rowOff>
    </xdr:from>
    <xdr:to>
      <xdr:col>81</xdr:col>
      <xdr:colOff>50800</xdr:colOff>
      <xdr:row>76</xdr:row>
      <xdr:rowOff>125197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51965"/>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125197</xdr:rowOff>
    </xdr:from>
    <xdr:to>
      <xdr:col>76</xdr:col>
      <xdr:colOff>114300</xdr:colOff>
      <xdr:row>76</xdr:row>
      <xdr:rowOff>155149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55397"/>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155149</xdr:rowOff>
    </xdr:from>
    <xdr:to>
      <xdr:col>71</xdr:col>
      <xdr:colOff>177800</xdr:colOff>
      <xdr:row>76</xdr:row>
      <xdr:rowOff>165477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85349"/>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52036</xdr:rowOff>
    </xdr:from>
    <xdr:to>
      <xdr:col>85</xdr:col>
      <xdr:colOff>177800</xdr:colOff>
      <xdr:row>76</xdr:row>
      <xdr:rowOff>153636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74913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70965</xdr:rowOff>
    </xdr:from>
    <xdr:to>
      <xdr:col>81</xdr:col>
      <xdr:colOff>101600</xdr:colOff>
      <xdr:row>77</xdr:row>
      <xdr:rowOff>1115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163692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74397</xdr:rowOff>
    </xdr:from>
    <xdr:to>
      <xdr:col>76</xdr:col>
      <xdr:colOff>165100</xdr:colOff>
      <xdr:row>77</xdr:row>
      <xdr:rowOff>4547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167124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104349</xdr:rowOff>
    </xdr:from>
    <xdr:to>
      <xdr:col>72</xdr:col>
      <xdr:colOff>38100</xdr:colOff>
      <xdr:row>77</xdr:row>
      <xdr:rowOff>34499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25626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114677</xdr:rowOff>
    </xdr:from>
    <xdr:to>
      <xdr:col>67</xdr:col>
      <xdr:colOff>101600</xdr:colOff>
      <xdr:row>77</xdr:row>
      <xdr:rowOff>44827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35954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163854</xdr:rowOff>
    </xdr:from>
    <xdr:to>
      <xdr:col>85</xdr:col>
      <xdr:colOff>127000</xdr:colOff>
      <xdr:row>98</xdr:row>
      <xdr:rowOff>157514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94504"/>
          <a:ext cx="838200" cy="16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157514</xdr:rowOff>
    </xdr:from>
    <xdr:to>
      <xdr:col>81</xdr:col>
      <xdr:colOff>50800</xdr:colOff>
      <xdr:row>99</xdr:row>
      <xdr:rowOff>21817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9614"/>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137814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21817</xdr:rowOff>
    </xdr:from>
    <xdr:to>
      <xdr:col>76</xdr:col>
      <xdr:colOff>114300</xdr:colOff>
      <xdr:row>99</xdr:row>
      <xdr:rowOff>26169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5367"/>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26169</xdr:rowOff>
    </xdr:from>
    <xdr:to>
      <xdr:col>71</xdr:col>
      <xdr:colOff>177800</xdr:colOff>
      <xdr:row>99</xdr:row>
      <xdr:rowOff>30426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99719"/>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113054</xdr:rowOff>
    </xdr:from>
    <xdr:to>
      <xdr:col>85</xdr:col>
      <xdr:colOff>177800</xdr:colOff>
      <xdr:row>98</xdr:row>
      <xdr:rowOff>43204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4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135931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106714</xdr:rowOff>
    </xdr:from>
    <xdr:to>
      <xdr:col>81</xdr:col>
      <xdr:colOff>101600</xdr:colOff>
      <xdr:row>99</xdr:row>
      <xdr:rowOff>36864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27991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142467</xdr:rowOff>
    </xdr:from>
    <xdr:to>
      <xdr:col>76</xdr:col>
      <xdr:colOff>165100</xdr:colOff>
      <xdr:row>99</xdr:row>
      <xdr:rowOff>72617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63744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146819</xdr:rowOff>
    </xdr:from>
    <xdr:to>
      <xdr:col>72</xdr:col>
      <xdr:colOff>38100</xdr:colOff>
      <xdr:row>99</xdr:row>
      <xdr:rowOff>76969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68096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151076</xdr:rowOff>
    </xdr:from>
    <xdr:to>
      <xdr:col>67</xdr:col>
      <xdr:colOff>101600</xdr:colOff>
      <xdr:row>99</xdr:row>
      <xdr:rowOff>81226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72353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xdr:rowOff>
    </xdr:from>
    <xdr:to>
      <xdr:col>107</xdr:col>
      <xdr:colOff>101600</xdr:colOff>
      <xdr:row>38</xdr:row>
      <xdr:rowOff>109347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125874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19360</xdr:rowOff>
    </xdr:from>
    <xdr:to>
      <xdr:col>102</xdr:col>
      <xdr:colOff>165100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xdr:rowOff>
    </xdr:from>
    <xdr:to>
      <xdr:col>98</xdr:col>
      <xdr:colOff>38100</xdr:colOff>
      <xdr:row>38</xdr:row>
      <xdr:rowOff>114399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130926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96551</xdr:rowOff>
    </xdr:from>
    <xdr:to>
      <xdr:col>116</xdr:col>
      <xdr:colOff>63500</xdr:colOff>
      <xdr:row>58</xdr:row>
      <xdr:rowOff>125850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40651"/>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96551</xdr:rowOff>
    </xdr:from>
    <xdr:to>
      <xdr:col>111</xdr:col>
      <xdr:colOff>177800</xdr:colOff>
      <xdr:row>58</xdr:row>
      <xdr:rowOff>99923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40651"/>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149318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99923</xdr:rowOff>
    </xdr:from>
    <xdr:to>
      <xdr:col>107</xdr:col>
      <xdr:colOff>50800</xdr:colOff>
      <xdr:row>58</xdr:row>
      <xdr:rowOff>102915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44023"/>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73051</xdr:rowOff>
    </xdr:from>
    <xdr:to>
      <xdr:col>107</xdr:col>
      <xdr:colOff>101600</xdr:colOff>
      <xdr:row>59</xdr:row>
      <xdr:rowOff>3201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165778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102915</xdr:rowOff>
    </xdr:from>
    <xdr:to>
      <xdr:col>102</xdr:col>
      <xdr:colOff>114300</xdr:colOff>
      <xdr:row>58</xdr:row>
      <xdr:rowOff>105086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4701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39904</xdr:rowOff>
    </xdr:from>
    <xdr:to>
      <xdr:col>102</xdr:col>
      <xdr:colOff>165100</xdr:colOff>
      <xdr:row>58</xdr:row>
      <xdr:rowOff>141504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60878</xdr:rowOff>
    </xdr:from>
    <xdr:to>
      <xdr:col>98</xdr:col>
      <xdr:colOff>38100</xdr:colOff>
      <xdr:row>58</xdr:row>
      <xdr:rowOff>162478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153605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75050</xdr:rowOff>
    </xdr:from>
    <xdr:to>
      <xdr:col>116</xdr:col>
      <xdr:colOff>114300</xdr:colOff>
      <xdr:row>59</xdr:row>
      <xdr:rowOff>5200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34427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45751</xdr:rowOff>
    </xdr:from>
    <xdr:to>
      <xdr:col>112</xdr:col>
      <xdr:colOff>38100</xdr:colOff>
      <xdr:row>58</xdr:row>
      <xdr:rowOff>147351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163878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6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49123</xdr:rowOff>
    </xdr:from>
    <xdr:to>
      <xdr:col>107</xdr:col>
      <xdr:colOff>101600</xdr:colOff>
      <xdr:row>58</xdr:row>
      <xdr:rowOff>150723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167250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52115</xdr:rowOff>
    </xdr:from>
    <xdr:to>
      <xdr:col>102</xdr:col>
      <xdr:colOff>165100</xdr:colOff>
      <xdr:row>58</xdr:row>
      <xdr:rowOff>153715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144842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8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54286</xdr:rowOff>
    </xdr:from>
    <xdr:to>
      <xdr:col>98</xdr:col>
      <xdr:colOff>38100</xdr:colOff>
      <xdr:row>58</xdr:row>
      <xdr:rowOff>155886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64681</xdr:rowOff>
    </xdr:from>
    <xdr:to>
      <xdr:col>116</xdr:col>
      <xdr:colOff>63500</xdr:colOff>
      <xdr:row>75</xdr:row>
      <xdr:rowOff>92418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23431"/>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92418</xdr:rowOff>
    </xdr:from>
    <xdr:to>
      <xdr:col>111</xdr:col>
      <xdr:colOff>177800</xdr:colOff>
      <xdr:row>75</xdr:row>
      <xdr:rowOff>131001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51168"/>
          <a:ext cx="8890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131001</xdr:rowOff>
    </xdr:from>
    <xdr:to>
      <xdr:col>107</xdr:col>
      <xdr:colOff>50800</xdr:colOff>
      <xdr:row>75</xdr:row>
      <xdr:rowOff>140729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89751"/>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140729</xdr:rowOff>
    </xdr:from>
    <xdr:to>
      <xdr:col>102</xdr:col>
      <xdr:colOff>114300</xdr:colOff>
      <xdr:row>75</xdr:row>
      <xdr:rowOff>142748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9947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13881</xdr:rowOff>
    </xdr:from>
    <xdr:to>
      <xdr:col>116</xdr:col>
      <xdr:colOff>114300</xdr:colOff>
      <xdr:row>75</xdr:row>
      <xdr:rowOff>115481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36758</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41618</xdr:rowOff>
    </xdr:from>
    <xdr:to>
      <xdr:col>112</xdr:col>
      <xdr:colOff>38100</xdr:colOff>
      <xdr:row>75</xdr:row>
      <xdr:rowOff>143218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159745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80201</xdr:rowOff>
    </xdr:from>
    <xdr:to>
      <xdr:col>107</xdr:col>
      <xdr:colOff>101600</xdr:colOff>
      <xdr:row>76</xdr:row>
      <xdr:rowOff>10350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38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89929</xdr:rowOff>
    </xdr:from>
    <xdr:to>
      <xdr:col>102</xdr:col>
      <xdr:colOff>165100</xdr:colOff>
      <xdr:row>76</xdr:row>
      <xdr:rowOff>20079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91948</xdr:rowOff>
    </xdr:from>
    <xdr:to>
      <xdr:col>98</xdr:col>
      <xdr:colOff>38100</xdr:colOff>
      <xdr:row>76</xdr:row>
      <xdr:rowOff>22098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13225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経費のうち類似団体平均と比較して上回っているのは、人件費、維持補修費、補助費、普通建設事業費、普通建設事業費（うち更新整備）、公債費、積立金、貸付金、繰出金となっている。この中で、普通建設事業費は公営住宅建設や橋梁の大規模改修などにより増えていると考えられ、一時的な支出の高まりと言える。維持補修費については令和元年度において類似団体平均を下回ったあと、２か年連続で平均を上回った。今後、公共施設等総合管理計画に基づき、老朽化した施設の集約化・複合化等を図ってより一層の維持補修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
5,274
317.04
5,521,330
5,182,150
339,025
3,387,282
3,898,176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76302</xdr:rowOff>
    </xdr:from>
    <xdr:to>
      <xdr:col>24</xdr:col>
      <xdr:colOff>63500</xdr:colOff>
      <xdr:row>32</xdr:row>
      <xdr:rowOff>41859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91252"/>
          <a:ext cx="838200" cy="1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41859</xdr:rowOff>
    </xdr:from>
    <xdr:to>
      <xdr:col>19</xdr:col>
      <xdr:colOff>177800</xdr:colOff>
      <xdr:row>32</xdr:row>
      <xdr:rowOff>67005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2825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71137</xdr:rowOff>
    </xdr:from>
    <xdr:ext cx="534377"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30111" y="60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106934</xdr:rowOff>
    </xdr:from>
    <xdr:to>
      <xdr:col>15</xdr:col>
      <xdr:colOff>50800</xdr:colOff>
      <xdr:row>32</xdr:row>
      <xdr:rowOff>67005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21884"/>
          <a:ext cx="889000" cy="1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78232</xdr:rowOff>
    </xdr:from>
    <xdr:to>
      <xdr:col>15</xdr:col>
      <xdr:colOff>101600</xdr:colOff>
      <xdr:row>35</xdr:row>
      <xdr:rowOff>8382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170959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41111" y="60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106934</xdr:rowOff>
    </xdr:from>
    <xdr:to>
      <xdr:col>10</xdr:col>
      <xdr:colOff>114300</xdr:colOff>
      <xdr:row>32</xdr:row>
      <xdr:rowOff>8331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21884"/>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87986</xdr:rowOff>
    </xdr:from>
    <xdr:to>
      <xdr:col>10</xdr:col>
      <xdr:colOff>165100</xdr:colOff>
      <xdr:row>35</xdr:row>
      <xdr:rowOff>18136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52111" y="60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93167</xdr:rowOff>
    </xdr:from>
    <xdr:to>
      <xdr:col>6</xdr:col>
      <xdr:colOff>38100</xdr:colOff>
      <xdr:row>35</xdr:row>
      <xdr:rowOff>23317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14444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63111" y="60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25502</xdr:rowOff>
    </xdr:from>
    <xdr:to>
      <xdr:col>24</xdr:col>
      <xdr:colOff>114300</xdr:colOff>
      <xdr:row>31</xdr:row>
      <xdr:rowOff>127102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48379</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162509</xdr:rowOff>
    </xdr:from>
    <xdr:to>
      <xdr:col>20</xdr:col>
      <xdr:colOff>38100</xdr:colOff>
      <xdr:row>32</xdr:row>
      <xdr:rowOff>92659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109186</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2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16205</xdr:rowOff>
    </xdr:from>
    <xdr:to>
      <xdr:col>15</xdr:col>
      <xdr:colOff>101600</xdr:colOff>
      <xdr:row>32</xdr:row>
      <xdr:rowOff>117805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134332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2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56134</xdr:rowOff>
    </xdr:from>
    <xdr:to>
      <xdr:col>10</xdr:col>
      <xdr:colOff>165100</xdr:colOff>
      <xdr:row>31</xdr:row>
      <xdr:rowOff>157734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2811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14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128981</xdr:rowOff>
    </xdr:from>
    <xdr:to>
      <xdr:col>6</xdr:col>
      <xdr:colOff>38100</xdr:colOff>
      <xdr:row>32</xdr:row>
      <xdr:rowOff>59131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75658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34446</xdr:rowOff>
    </xdr:from>
    <xdr:to>
      <xdr:col>24</xdr:col>
      <xdr:colOff>63500</xdr:colOff>
      <xdr:row>58</xdr:row>
      <xdr:rowOff>64543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78546"/>
          <a:ext cx="8382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34446</xdr:rowOff>
    </xdr:from>
    <xdr:to>
      <xdr:col>19</xdr:col>
      <xdr:colOff>177800</xdr:colOff>
      <xdr:row>58</xdr:row>
      <xdr:rowOff>121655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8546"/>
          <a:ext cx="889000" cy="8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121655</xdr:rowOff>
    </xdr:from>
    <xdr:to>
      <xdr:col>15</xdr:col>
      <xdr:colOff>50800</xdr:colOff>
      <xdr:row>58</xdr:row>
      <xdr:rowOff>126222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5755"/>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125423</xdr:rowOff>
    </xdr:from>
    <xdr:to>
      <xdr:col>10</xdr:col>
      <xdr:colOff>114300</xdr:colOff>
      <xdr:row>58</xdr:row>
      <xdr:rowOff>126222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69523"/>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13743</xdr:rowOff>
    </xdr:from>
    <xdr:to>
      <xdr:col>24</xdr:col>
      <xdr:colOff>114300</xdr:colOff>
      <xdr:row>58</xdr:row>
      <xdr:rowOff>115343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155096</xdr:rowOff>
    </xdr:from>
    <xdr:to>
      <xdr:col>20</xdr:col>
      <xdr:colOff>38100</xdr:colOff>
      <xdr:row>58</xdr:row>
      <xdr:rowOff>85246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76373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70855</xdr:rowOff>
    </xdr:from>
    <xdr:to>
      <xdr:col>15</xdr:col>
      <xdr:colOff>101600</xdr:colOff>
      <xdr:row>59</xdr:row>
      <xdr:rowOff>1005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163582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75422</xdr:rowOff>
    </xdr:from>
    <xdr:to>
      <xdr:col>10</xdr:col>
      <xdr:colOff>165100</xdr:colOff>
      <xdr:row>59</xdr:row>
      <xdr:rowOff>5572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168149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1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74623</xdr:rowOff>
    </xdr:from>
    <xdr:to>
      <xdr:col>6</xdr:col>
      <xdr:colOff>38100</xdr:colOff>
      <xdr:row>59</xdr:row>
      <xdr:rowOff>4773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167350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1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63599</xdr:rowOff>
    </xdr:from>
    <xdr:to>
      <xdr:col>24</xdr:col>
      <xdr:colOff>63500</xdr:colOff>
      <xdr:row>76</xdr:row>
      <xdr:rowOff>24257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2349"/>
          <a:ext cx="838200" cy="1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24257</xdr:rowOff>
    </xdr:from>
    <xdr:to>
      <xdr:col>19</xdr:col>
      <xdr:colOff>177800</xdr:colOff>
      <xdr:row>76</xdr:row>
      <xdr:rowOff>91221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4457"/>
          <a:ext cx="8890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91221</xdr:rowOff>
    </xdr:from>
    <xdr:to>
      <xdr:col>15</xdr:col>
      <xdr:colOff>50800</xdr:colOff>
      <xdr:row>76</xdr:row>
      <xdr:rowOff>148334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21421"/>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143269</xdr:rowOff>
    </xdr:from>
    <xdr:to>
      <xdr:col>15</xdr:col>
      <xdr:colOff>101600</xdr:colOff>
      <xdr:row>75</xdr:row>
      <xdr:rowOff>73419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89946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148334</xdr:rowOff>
    </xdr:from>
    <xdr:to>
      <xdr:col>10</xdr:col>
      <xdr:colOff>114300</xdr:colOff>
      <xdr:row>76</xdr:row>
      <xdr:rowOff>157896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78534"/>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14361</xdr:rowOff>
    </xdr:from>
    <xdr:to>
      <xdr:col>10</xdr:col>
      <xdr:colOff>165100</xdr:colOff>
      <xdr:row>75</xdr:row>
      <xdr:rowOff>115961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156070</xdr:rowOff>
    </xdr:from>
    <xdr:to>
      <xdr:col>6</xdr:col>
      <xdr:colOff>38100</xdr:colOff>
      <xdr:row>75</xdr:row>
      <xdr:rowOff>86220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102747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12799</xdr:rowOff>
    </xdr:from>
    <xdr:to>
      <xdr:col>24</xdr:col>
      <xdr:colOff>114300</xdr:colOff>
      <xdr:row>75</xdr:row>
      <xdr:rowOff>114399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162676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144907</xdr:rowOff>
    </xdr:from>
    <xdr:to>
      <xdr:col>20</xdr:col>
      <xdr:colOff>38100</xdr:colOff>
      <xdr:row>76</xdr:row>
      <xdr:rowOff>75056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3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66184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40421</xdr:rowOff>
    </xdr:from>
    <xdr:to>
      <xdr:col>15</xdr:col>
      <xdr:colOff>101600</xdr:colOff>
      <xdr:row>76</xdr:row>
      <xdr:rowOff>142021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133148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6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97534</xdr:rowOff>
    </xdr:from>
    <xdr:to>
      <xdr:col>10</xdr:col>
      <xdr:colOff>165100</xdr:colOff>
      <xdr:row>77</xdr:row>
      <xdr:rowOff>27684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18811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107096</xdr:rowOff>
    </xdr:from>
    <xdr:to>
      <xdr:col>6</xdr:col>
      <xdr:colOff>38100</xdr:colOff>
      <xdr:row>77</xdr:row>
      <xdr:rowOff>37246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103071</xdr:rowOff>
    </xdr:from>
    <xdr:to>
      <xdr:col>24</xdr:col>
      <xdr:colOff>63500</xdr:colOff>
      <xdr:row>96</xdr:row>
      <xdr:rowOff>9657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90821"/>
          <a:ext cx="838200" cy="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9657</xdr:rowOff>
    </xdr:from>
    <xdr:to>
      <xdr:col>19</xdr:col>
      <xdr:colOff>177800</xdr:colOff>
      <xdr:row>96</xdr:row>
      <xdr:rowOff>25149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68857"/>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150157</xdr:rowOff>
    </xdr:from>
    <xdr:to>
      <xdr:col>20</xdr:col>
      <xdr:colOff>38100</xdr:colOff>
      <xdr:row>95</xdr:row>
      <xdr:rowOff>80307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96834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25149</xdr:rowOff>
    </xdr:from>
    <xdr:to>
      <xdr:col>15</xdr:col>
      <xdr:colOff>50800</xdr:colOff>
      <xdr:row>96</xdr:row>
      <xdr:rowOff>26498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434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9378</xdr:rowOff>
    </xdr:from>
    <xdr:to>
      <xdr:col>15</xdr:col>
      <xdr:colOff>101600</xdr:colOff>
      <xdr:row>95</xdr:row>
      <xdr:rowOff>110978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127505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26498</xdr:rowOff>
    </xdr:from>
    <xdr:to>
      <xdr:col>10</xdr:col>
      <xdr:colOff>114300</xdr:colOff>
      <xdr:row>96</xdr:row>
      <xdr:rowOff>55415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85698"/>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47523</xdr:rowOff>
    </xdr:from>
    <xdr:to>
      <xdr:col>10</xdr:col>
      <xdr:colOff>165100</xdr:colOff>
      <xdr:row>95</xdr:row>
      <xdr:rowOff>149123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165650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23710</xdr:rowOff>
    </xdr:from>
    <xdr:to>
      <xdr:col>6</xdr:col>
      <xdr:colOff>38100</xdr:colOff>
      <xdr:row>95</xdr:row>
      <xdr:rowOff>125310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141837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52271</xdr:rowOff>
    </xdr:from>
    <xdr:to>
      <xdr:col>24</xdr:col>
      <xdr:colOff>114300</xdr:colOff>
      <xdr:row>95</xdr:row>
      <xdr:rowOff>153871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75148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130307</xdr:rowOff>
    </xdr:from>
    <xdr:to>
      <xdr:col>20</xdr:col>
      <xdr:colOff>38100</xdr:colOff>
      <xdr:row>96</xdr:row>
      <xdr:rowOff>60457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145799</xdr:rowOff>
    </xdr:from>
    <xdr:to>
      <xdr:col>15</xdr:col>
      <xdr:colOff>101600</xdr:colOff>
      <xdr:row>96</xdr:row>
      <xdr:rowOff>75949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67076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147148</xdr:rowOff>
    </xdr:from>
    <xdr:to>
      <xdr:col>10</xdr:col>
      <xdr:colOff>165100</xdr:colOff>
      <xdr:row>96</xdr:row>
      <xdr:rowOff>77298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68425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4615</xdr:rowOff>
    </xdr:from>
    <xdr:to>
      <xdr:col>6</xdr:col>
      <xdr:colOff>38100</xdr:colOff>
      <xdr:row>96</xdr:row>
      <xdr:rowOff>106215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6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46431</xdr:rowOff>
    </xdr:from>
    <xdr:to>
      <xdr:col>55</xdr:col>
      <xdr:colOff>0</xdr:colOff>
      <xdr:row>35</xdr:row>
      <xdr:rowOff>37287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704281"/>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46431</xdr:rowOff>
    </xdr:from>
    <xdr:to>
      <xdr:col>50</xdr:col>
      <xdr:colOff>114300</xdr:colOff>
      <xdr:row>35</xdr:row>
      <xdr:rowOff>56032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704281"/>
          <a:ext cx="889000" cy="3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166082</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56032</xdr:rowOff>
    </xdr:from>
    <xdr:to>
      <xdr:col>45</xdr:col>
      <xdr:colOff>177800</xdr:colOff>
      <xdr:row>35</xdr:row>
      <xdr:rowOff>122784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56782"/>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28549</xdr:rowOff>
    </xdr:from>
    <xdr:to>
      <xdr:col>46</xdr:col>
      <xdr:colOff>38100</xdr:colOff>
      <xdr:row>37</xdr:row>
      <xdr:rowOff>130149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121276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140157</xdr:rowOff>
    </xdr:from>
    <xdr:to>
      <xdr:col>41</xdr:col>
      <xdr:colOff>50800</xdr:colOff>
      <xdr:row>35</xdr:row>
      <xdr:rowOff>122784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283657"/>
          <a:ext cx="889000" cy="8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21234</xdr:rowOff>
    </xdr:from>
    <xdr:to>
      <xdr:col>41</xdr:col>
      <xdr:colOff>101600</xdr:colOff>
      <xdr:row>37</xdr:row>
      <xdr:rowOff>122834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113961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167538</xdr:rowOff>
    </xdr:from>
    <xdr:to>
      <xdr:col>36</xdr:col>
      <xdr:colOff>165100</xdr:colOff>
      <xdr:row>37</xdr:row>
      <xdr:rowOff>97688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88815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157937</xdr:rowOff>
    </xdr:from>
    <xdr:to>
      <xdr:col>55</xdr:col>
      <xdr:colOff>50800</xdr:colOff>
      <xdr:row>35</xdr:row>
      <xdr:rowOff>88087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9364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167081</xdr:rowOff>
    </xdr:from>
    <xdr:to>
      <xdr:col>50</xdr:col>
      <xdr:colOff>165100</xdr:colOff>
      <xdr:row>33</xdr:row>
      <xdr:rowOff>97231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113758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2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5232</xdr:rowOff>
    </xdr:from>
    <xdr:to>
      <xdr:col>46</xdr:col>
      <xdr:colOff>38100</xdr:colOff>
      <xdr:row>35</xdr:row>
      <xdr:rowOff>106832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123359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71984</xdr:rowOff>
    </xdr:from>
    <xdr:to>
      <xdr:col>41</xdr:col>
      <xdr:colOff>101600</xdr:colOff>
      <xdr:row>36</xdr:row>
      <xdr:rowOff>2134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18661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89357</xdr:rowOff>
    </xdr:from>
    <xdr:to>
      <xdr:col>36</xdr:col>
      <xdr:colOff>165100</xdr:colOff>
      <xdr:row>31</xdr:row>
      <xdr:rowOff>19507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36034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00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150956</xdr:rowOff>
    </xdr:from>
    <xdr:to>
      <xdr:col>55</xdr:col>
      <xdr:colOff>0</xdr:colOff>
      <xdr:row>57</xdr:row>
      <xdr:rowOff>4438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52156"/>
          <a:ext cx="838200" cy="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150956</xdr:rowOff>
    </xdr:from>
    <xdr:to>
      <xdr:col>50</xdr:col>
      <xdr:colOff>114300</xdr:colOff>
      <xdr:row>57</xdr:row>
      <xdr:rowOff>81146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52156"/>
          <a:ext cx="889000" cy="1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90364</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93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38088</xdr:rowOff>
    </xdr:from>
    <xdr:to>
      <xdr:col>45</xdr:col>
      <xdr:colOff>177800</xdr:colOff>
      <xdr:row>57</xdr:row>
      <xdr:rowOff>81146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10738"/>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38088</xdr:rowOff>
    </xdr:from>
    <xdr:to>
      <xdr:col>41</xdr:col>
      <xdr:colOff>50800</xdr:colOff>
      <xdr:row>57</xdr:row>
      <xdr:rowOff>77827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10738"/>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125088</xdr:rowOff>
    </xdr:from>
    <xdr:to>
      <xdr:col>55</xdr:col>
      <xdr:colOff>50800</xdr:colOff>
      <xdr:row>57</xdr:row>
      <xdr:rowOff>55238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147965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100156</xdr:rowOff>
    </xdr:from>
    <xdr:to>
      <xdr:col>50</xdr:col>
      <xdr:colOff>165100</xdr:colOff>
      <xdr:row>57</xdr:row>
      <xdr:rowOff>30306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21433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30346</xdr:rowOff>
    </xdr:from>
    <xdr:to>
      <xdr:col>46</xdr:col>
      <xdr:colOff>38100</xdr:colOff>
      <xdr:row>57</xdr:row>
      <xdr:rowOff>131946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123073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158738</xdr:rowOff>
    </xdr:from>
    <xdr:to>
      <xdr:col>41</xdr:col>
      <xdr:colOff>101600</xdr:colOff>
      <xdr:row>57</xdr:row>
      <xdr:rowOff>88888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80015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27027</xdr:rowOff>
    </xdr:from>
    <xdr:to>
      <xdr:col>36</xdr:col>
      <xdr:colOff>165100</xdr:colOff>
      <xdr:row>57</xdr:row>
      <xdr:rowOff>128627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119754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7066</xdr:rowOff>
    </xdr:from>
    <xdr:to>
      <xdr:col>55</xdr:col>
      <xdr:colOff>0</xdr:colOff>
      <xdr:row>77</xdr:row>
      <xdr:rowOff>46385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08716"/>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7066</xdr:rowOff>
    </xdr:from>
    <xdr:to>
      <xdr:col>50</xdr:col>
      <xdr:colOff>114300</xdr:colOff>
      <xdr:row>77</xdr:row>
      <xdr:rowOff>121115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08716"/>
          <a:ext cx="8890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102949</xdr:rowOff>
    </xdr:from>
    <xdr:to>
      <xdr:col>45</xdr:col>
      <xdr:colOff>177800</xdr:colOff>
      <xdr:row>77</xdr:row>
      <xdr:rowOff>121115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04599"/>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102949</xdr:rowOff>
    </xdr:from>
    <xdr:to>
      <xdr:col>41</xdr:col>
      <xdr:colOff>50800</xdr:colOff>
      <xdr:row>77</xdr:row>
      <xdr:rowOff>125915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04599"/>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167035</xdr:rowOff>
    </xdr:from>
    <xdr:to>
      <xdr:col>55</xdr:col>
      <xdr:colOff>50800</xdr:colOff>
      <xdr:row>77</xdr:row>
      <xdr:rowOff>97185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18462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4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127716</xdr:rowOff>
    </xdr:from>
    <xdr:to>
      <xdr:col>50</xdr:col>
      <xdr:colOff>165100</xdr:colOff>
      <xdr:row>77</xdr:row>
      <xdr:rowOff>57866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74393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70315</xdr:rowOff>
    </xdr:from>
    <xdr:to>
      <xdr:col>46</xdr:col>
      <xdr:colOff>38100</xdr:colOff>
      <xdr:row>78</xdr:row>
      <xdr:rowOff>465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16992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52149</xdr:rowOff>
    </xdr:from>
    <xdr:to>
      <xdr:col>41</xdr:col>
      <xdr:colOff>101600</xdr:colOff>
      <xdr:row>77</xdr:row>
      <xdr:rowOff>153749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170276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75115</xdr:rowOff>
    </xdr:from>
    <xdr:to>
      <xdr:col>36</xdr:col>
      <xdr:colOff>165100</xdr:colOff>
      <xdr:row>78</xdr:row>
      <xdr:rowOff>5265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21792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68704</xdr:rowOff>
    </xdr:from>
    <xdr:to>
      <xdr:col>55</xdr:col>
      <xdr:colOff>0</xdr:colOff>
      <xdr:row>96</xdr:row>
      <xdr:rowOff>115452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27904"/>
          <a:ext cx="8382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68704</xdr:rowOff>
    </xdr:from>
    <xdr:to>
      <xdr:col>50</xdr:col>
      <xdr:colOff>114300</xdr:colOff>
      <xdr:row>97</xdr:row>
      <xdr:rowOff>25642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27904"/>
          <a:ext cx="889000" cy="1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25642</xdr:rowOff>
    </xdr:from>
    <xdr:to>
      <xdr:col>45</xdr:col>
      <xdr:colOff>177800</xdr:colOff>
      <xdr:row>97</xdr:row>
      <xdr:rowOff>35319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56292"/>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117670</xdr:rowOff>
    </xdr:from>
    <xdr:to>
      <xdr:col>41</xdr:col>
      <xdr:colOff>50800</xdr:colOff>
      <xdr:row>97</xdr:row>
      <xdr:rowOff>35319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76870"/>
          <a:ext cx="889000" cy="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64652</xdr:rowOff>
    </xdr:from>
    <xdr:to>
      <xdr:col>55</xdr:col>
      <xdr:colOff>50800</xdr:colOff>
      <xdr:row>96</xdr:row>
      <xdr:rowOff>166252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87529</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7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17904</xdr:rowOff>
    </xdr:from>
    <xdr:to>
      <xdr:col>50</xdr:col>
      <xdr:colOff>165100</xdr:colOff>
      <xdr:row>96</xdr:row>
      <xdr:rowOff>119504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136031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2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146292</xdr:rowOff>
    </xdr:from>
    <xdr:to>
      <xdr:col>46</xdr:col>
      <xdr:colOff>38100</xdr:colOff>
      <xdr:row>97</xdr:row>
      <xdr:rowOff>76442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92969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38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155969</xdr:rowOff>
    </xdr:from>
    <xdr:to>
      <xdr:col>41</xdr:col>
      <xdr:colOff>101600</xdr:colOff>
      <xdr:row>97</xdr:row>
      <xdr:rowOff>86119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102646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9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66870</xdr:rowOff>
    </xdr:from>
    <xdr:to>
      <xdr:col>36</xdr:col>
      <xdr:colOff>165100</xdr:colOff>
      <xdr:row>96</xdr:row>
      <xdr:rowOff>168470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13547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3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127737</xdr:rowOff>
    </xdr:from>
    <xdr:to>
      <xdr:col>85</xdr:col>
      <xdr:colOff>127000</xdr:colOff>
      <xdr:row>37</xdr:row>
      <xdr:rowOff>77673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128487"/>
          <a:ext cx="838200" cy="2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141834</xdr:rowOff>
    </xdr:from>
    <xdr:to>
      <xdr:col>81</xdr:col>
      <xdr:colOff>50800</xdr:colOff>
      <xdr:row>35</xdr:row>
      <xdr:rowOff>127737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799684"/>
          <a:ext cx="889000" cy="3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141834</xdr:rowOff>
    </xdr:from>
    <xdr:to>
      <xdr:col>76</xdr:col>
      <xdr:colOff>114300</xdr:colOff>
      <xdr:row>35</xdr:row>
      <xdr:rowOff>11227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799684"/>
          <a:ext cx="889000" cy="2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18567</xdr:rowOff>
    </xdr:from>
    <xdr:to>
      <xdr:col>76</xdr:col>
      <xdr:colOff>165100</xdr:colOff>
      <xdr:row>36</xdr:row>
      <xdr:rowOff>120167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111294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11227</xdr:rowOff>
    </xdr:from>
    <xdr:to>
      <xdr:col>71</xdr:col>
      <xdr:colOff>177800</xdr:colOff>
      <xdr:row>36</xdr:row>
      <xdr:rowOff>166389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011977"/>
          <a:ext cx="889000" cy="3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96558</xdr:rowOff>
    </xdr:from>
    <xdr:to>
      <xdr:col>72</xdr:col>
      <xdr:colOff>38100</xdr:colOff>
      <xdr:row>37</xdr:row>
      <xdr:rowOff>26708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17835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3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53103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26873</xdr:rowOff>
    </xdr:from>
    <xdr:to>
      <xdr:col>85</xdr:col>
      <xdr:colOff>177800</xdr:colOff>
      <xdr:row>37</xdr:row>
      <xdr:rowOff>128473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49750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76937</xdr:rowOff>
    </xdr:from>
    <xdr:to>
      <xdr:col>81</xdr:col>
      <xdr:colOff>101600</xdr:colOff>
      <xdr:row>36</xdr:row>
      <xdr:rowOff>7087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0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169664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91034</xdr:rowOff>
    </xdr:from>
    <xdr:to>
      <xdr:col>76</xdr:col>
      <xdr:colOff>165100</xdr:colOff>
      <xdr:row>34</xdr:row>
      <xdr:rowOff>21184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7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37711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52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131877</xdr:rowOff>
    </xdr:from>
    <xdr:to>
      <xdr:col>72</xdr:col>
      <xdr:colOff>38100</xdr:colOff>
      <xdr:row>35</xdr:row>
      <xdr:rowOff>62027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78554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7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115589</xdr:rowOff>
    </xdr:from>
    <xdr:to>
      <xdr:col>67</xdr:col>
      <xdr:colOff>101600</xdr:colOff>
      <xdr:row>37</xdr:row>
      <xdr:rowOff>45739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2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36866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27247</xdr:rowOff>
    </xdr:from>
    <xdr:to>
      <xdr:col>85</xdr:col>
      <xdr:colOff>127000</xdr:colOff>
      <xdr:row>56</xdr:row>
      <xdr:rowOff>70141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628447"/>
          <a:ext cx="838200" cy="4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50752</xdr:rowOff>
    </xdr:from>
    <xdr:to>
      <xdr:col>81</xdr:col>
      <xdr:colOff>50800</xdr:colOff>
      <xdr:row>56</xdr:row>
      <xdr:rowOff>70141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51952"/>
          <a:ext cx="889000" cy="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50752</xdr:rowOff>
    </xdr:from>
    <xdr:to>
      <xdr:col>76</xdr:col>
      <xdr:colOff>114300</xdr:colOff>
      <xdr:row>56</xdr:row>
      <xdr:rowOff>131022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51952"/>
          <a:ext cx="889000" cy="8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131022</xdr:rowOff>
    </xdr:from>
    <xdr:to>
      <xdr:col>71</xdr:col>
      <xdr:colOff>177800</xdr:colOff>
      <xdr:row>56</xdr:row>
      <xdr:rowOff>164970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32222"/>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147897</xdr:rowOff>
    </xdr:from>
    <xdr:to>
      <xdr:col>85</xdr:col>
      <xdr:colOff>177800</xdr:colOff>
      <xdr:row>56</xdr:row>
      <xdr:rowOff>78047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170774</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19341</xdr:rowOff>
    </xdr:from>
    <xdr:to>
      <xdr:col>81</xdr:col>
      <xdr:colOff>101600</xdr:colOff>
      <xdr:row>56</xdr:row>
      <xdr:rowOff>120941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112068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171402</xdr:rowOff>
    </xdr:from>
    <xdr:to>
      <xdr:col>76</xdr:col>
      <xdr:colOff>165100</xdr:colOff>
      <xdr:row>56</xdr:row>
      <xdr:rowOff>101552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92679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9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80222</xdr:rowOff>
    </xdr:from>
    <xdr:to>
      <xdr:col>72</xdr:col>
      <xdr:colOff>38100</xdr:colOff>
      <xdr:row>57</xdr:row>
      <xdr:rowOff>10372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114170</xdr:rowOff>
    </xdr:from>
    <xdr:to>
      <xdr:col>67</xdr:col>
      <xdr:colOff>101600</xdr:colOff>
      <xdr:row>57</xdr:row>
      <xdr:rowOff>44320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35447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4589</xdr:rowOff>
    </xdr:from>
    <xdr:to>
      <xdr:col>85</xdr:col>
      <xdr:colOff>127000</xdr:colOff>
      <xdr:row>78</xdr:row>
      <xdr:rowOff>119680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77689"/>
          <a:ext cx="838200" cy="11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4589</xdr:rowOff>
    </xdr:from>
    <xdr:to>
      <xdr:col>81</xdr:col>
      <xdr:colOff>50800</xdr:colOff>
      <xdr:row>78</xdr:row>
      <xdr:rowOff>38728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77689"/>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38728</xdr:rowOff>
    </xdr:from>
    <xdr:to>
      <xdr:col>76</xdr:col>
      <xdr:colOff>114300</xdr:colOff>
      <xdr:row>78</xdr:row>
      <xdr:rowOff>125828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1828"/>
          <a:ext cx="889000" cy="8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106225</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125828</xdr:rowOff>
    </xdr:from>
    <xdr:to>
      <xdr:col>71</xdr:col>
      <xdr:colOff>177800</xdr:colOff>
      <xdr:row>78</xdr:row>
      <xdr:rowOff>137080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8928"/>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68880</xdr:rowOff>
    </xdr:from>
    <xdr:to>
      <xdr:col>85</xdr:col>
      <xdr:colOff>177800</xdr:colOff>
      <xdr:row>78</xdr:row>
      <xdr:rowOff>170480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125239</xdr:rowOff>
    </xdr:from>
    <xdr:to>
      <xdr:col>81</xdr:col>
      <xdr:colOff>101600</xdr:colOff>
      <xdr:row>78</xdr:row>
      <xdr:rowOff>55389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71916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159378</xdr:rowOff>
    </xdr:from>
    <xdr:to>
      <xdr:col>76</xdr:col>
      <xdr:colOff>165100</xdr:colOff>
      <xdr:row>78</xdr:row>
      <xdr:rowOff>89528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106055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75028</xdr:rowOff>
    </xdr:from>
    <xdr:to>
      <xdr:col>72</xdr:col>
      <xdr:colOff>38100</xdr:colOff>
      <xdr:row>79</xdr:row>
      <xdr:rowOff>5178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167755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86280</xdr:rowOff>
    </xdr:from>
    <xdr:to>
      <xdr:col>67</xdr:col>
      <xdr:colOff>101600</xdr:colOff>
      <xdr:row>79</xdr:row>
      <xdr:rowOff>16430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7557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102836</xdr:rowOff>
    </xdr:from>
    <xdr:to>
      <xdr:col>85</xdr:col>
      <xdr:colOff>127000</xdr:colOff>
      <xdr:row>96</xdr:row>
      <xdr:rowOff>121765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62036"/>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121765</xdr:rowOff>
    </xdr:from>
    <xdr:to>
      <xdr:col>81</xdr:col>
      <xdr:colOff>50800</xdr:colOff>
      <xdr:row>96</xdr:row>
      <xdr:rowOff>125197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80965"/>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125197</xdr:rowOff>
    </xdr:from>
    <xdr:to>
      <xdr:col>76</xdr:col>
      <xdr:colOff>114300</xdr:colOff>
      <xdr:row>96</xdr:row>
      <xdr:rowOff>155149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84397"/>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155149</xdr:rowOff>
    </xdr:from>
    <xdr:to>
      <xdr:col>71</xdr:col>
      <xdr:colOff>177800</xdr:colOff>
      <xdr:row>96</xdr:row>
      <xdr:rowOff>165477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14349"/>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52036</xdr:rowOff>
    </xdr:from>
    <xdr:to>
      <xdr:col>85</xdr:col>
      <xdr:colOff>177800</xdr:colOff>
      <xdr:row>96</xdr:row>
      <xdr:rowOff>153636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74913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70965</xdr:rowOff>
    </xdr:from>
    <xdr:to>
      <xdr:col>81</xdr:col>
      <xdr:colOff>101600</xdr:colOff>
      <xdr:row>97</xdr:row>
      <xdr:rowOff>1115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163692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74397</xdr:rowOff>
    </xdr:from>
    <xdr:to>
      <xdr:col>76</xdr:col>
      <xdr:colOff>165100</xdr:colOff>
      <xdr:row>97</xdr:row>
      <xdr:rowOff>4547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167124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104349</xdr:rowOff>
    </xdr:from>
    <xdr:to>
      <xdr:col>72</xdr:col>
      <xdr:colOff>38100</xdr:colOff>
      <xdr:row>97</xdr:row>
      <xdr:rowOff>34499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25626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114677</xdr:rowOff>
    </xdr:from>
    <xdr:to>
      <xdr:col>67</xdr:col>
      <xdr:colOff>101600</xdr:colOff>
      <xdr:row>97</xdr:row>
      <xdr:rowOff>44827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35954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95415</xdr:rowOff>
    </xdr:from>
    <xdr:to>
      <xdr:col>107</xdr:col>
      <xdr:colOff>101600</xdr:colOff>
      <xdr:row>38</xdr:row>
      <xdr:rowOff>25565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42092</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1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131534</xdr:rowOff>
    </xdr:from>
    <xdr:to>
      <xdr:col>102</xdr:col>
      <xdr:colOff>165100</xdr:colOff>
      <xdr:row>38</xdr:row>
      <xdr:rowOff>61684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78211</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139535</xdr:rowOff>
    </xdr:from>
    <xdr:to>
      <xdr:col>98</xdr:col>
      <xdr:colOff>38100</xdr:colOff>
      <xdr:row>38</xdr:row>
      <xdr:rowOff>69685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86212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経費のうち類似団体平均と比較して上回っているのは、議会費、衛生費、労働費、農林水産業費、商工費、土木費、消防費、教育費、公債費となっている。これまで類似団体平均を下回っていた費目が令和３年度になり平均を上回るといったケースが散見される。類似団体平均を上回っている経費については、費用対効果を検証しながら適正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り崩しは昨年度と同程度だったが、実質収支額が減少したため、実質単年度収支率は悪化した。今後、さらなる事務事業の見直し・統廃合など歳出の効率化などによ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大川ダム関連の大きな固定資産税収入があるため標準財政規模比はプラスの割合となっているが、年々償却が進み、固定資産税の税収は減少傾向にある。</a:t>
          </a:r>
        </a:p>
        <a:p>
          <a:r>
            <a:rPr kumimoji="1" lang="ja-JP" altLang="en-US" sz="1400">
              <a:latin typeface="ＭＳ ゴシック" pitchFamily="49" charset="-128"/>
              <a:ea typeface="ＭＳ ゴシック" pitchFamily="49" charset="-128"/>
            </a:rPr>
            <a:t>　連結実質赤字比率に係る赤字・黒字の構成については、いずれの会計においても赤字が発生していないため、黒字額のみとなっているが、今後も滞納額の圧縮や更なる徴収業務の強化に取り組み、財政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T43" sqref="T4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80</v>
      </c>
      <c r="C2" s="179"/>
      <c r="D2" s="180"/>
    </row>
    <row r="3" spans="1:119" ht="18.75" customHeight="1" thickBot="1" x14ac:dyDescent="0.25">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5521330</v>
      </c>
      <c r="BO4" s="404"/>
      <c r="BP4" s="404"/>
      <c r="BQ4" s="404"/>
      <c r="BR4" s="404"/>
      <c r="BS4" s="404"/>
      <c r="BT4" s="404"/>
      <c r="BU4" s="405"/>
      <c r="BV4" s="403">
        <v>6134748</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10</v>
      </c>
      <c r="CU4" s="410"/>
      <c r="CV4" s="410"/>
      <c r="CW4" s="410"/>
      <c r="CX4" s="410"/>
      <c r="CY4" s="410"/>
      <c r="CZ4" s="410"/>
      <c r="DA4" s="411"/>
      <c r="DB4" s="409">
        <v>13.6</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5182150</v>
      </c>
      <c r="BO5" s="441"/>
      <c r="BP5" s="441"/>
      <c r="BQ5" s="441"/>
      <c r="BR5" s="441"/>
      <c r="BS5" s="441"/>
      <c r="BT5" s="441"/>
      <c r="BU5" s="442"/>
      <c r="BV5" s="440">
        <v>5696358</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81</v>
      </c>
      <c r="CU5" s="438"/>
      <c r="CV5" s="438"/>
      <c r="CW5" s="438"/>
      <c r="CX5" s="438"/>
      <c r="CY5" s="438"/>
      <c r="CZ5" s="438"/>
      <c r="DA5" s="439"/>
      <c r="DB5" s="437">
        <v>84.4</v>
      </c>
      <c r="DC5" s="438"/>
      <c r="DD5" s="438"/>
      <c r="DE5" s="438"/>
      <c r="DF5" s="438"/>
      <c r="DG5" s="438"/>
      <c r="DH5" s="438"/>
      <c r="DI5" s="439"/>
    </row>
    <row r="6" spans="1:119" ht="18.75" customHeight="1" x14ac:dyDescent="0.2">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339180</v>
      </c>
      <c r="BO6" s="441"/>
      <c r="BP6" s="441"/>
      <c r="BQ6" s="441"/>
      <c r="BR6" s="441"/>
      <c r="BS6" s="441"/>
      <c r="BT6" s="441"/>
      <c r="BU6" s="442"/>
      <c r="BV6" s="440">
        <v>438390</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83.8</v>
      </c>
      <c r="CU6" s="478"/>
      <c r="CV6" s="478"/>
      <c r="CW6" s="478"/>
      <c r="CX6" s="478"/>
      <c r="CY6" s="478"/>
      <c r="CZ6" s="478"/>
      <c r="DA6" s="479"/>
      <c r="DB6" s="477">
        <v>87.7</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104</v>
      </c>
      <c r="AV7" s="473"/>
      <c r="AW7" s="473"/>
      <c r="AX7" s="473"/>
      <c r="AY7" s="474" t="s">
        <v>105</v>
      </c>
      <c r="AZ7" s="475"/>
      <c r="BA7" s="475"/>
      <c r="BB7" s="475"/>
      <c r="BC7" s="475"/>
      <c r="BD7" s="475"/>
      <c r="BE7" s="475"/>
      <c r="BF7" s="475"/>
      <c r="BG7" s="475"/>
      <c r="BH7" s="475"/>
      <c r="BI7" s="475"/>
      <c r="BJ7" s="475"/>
      <c r="BK7" s="475"/>
      <c r="BL7" s="475"/>
      <c r="BM7" s="476"/>
      <c r="BN7" s="440">
        <v>155</v>
      </c>
      <c r="BO7" s="441"/>
      <c r="BP7" s="441"/>
      <c r="BQ7" s="441"/>
      <c r="BR7" s="441"/>
      <c r="BS7" s="441"/>
      <c r="BT7" s="441"/>
      <c r="BU7" s="442"/>
      <c r="BV7" s="440">
        <v>7829</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3387282</v>
      </c>
      <c r="CU7" s="441"/>
      <c r="CV7" s="441"/>
      <c r="CW7" s="441"/>
      <c r="CX7" s="441"/>
      <c r="CY7" s="441"/>
      <c r="CZ7" s="441"/>
      <c r="DA7" s="442"/>
      <c r="DB7" s="440">
        <v>3163896</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93</v>
      </c>
      <c r="AV8" s="473"/>
      <c r="AW8" s="473"/>
      <c r="AX8" s="473"/>
      <c r="AY8" s="474" t="s">
        <v>108</v>
      </c>
      <c r="AZ8" s="475"/>
      <c r="BA8" s="475"/>
      <c r="BB8" s="475"/>
      <c r="BC8" s="475"/>
      <c r="BD8" s="475"/>
      <c r="BE8" s="475"/>
      <c r="BF8" s="475"/>
      <c r="BG8" s="475"/>
      <c r="BH8" s="475"/>
      <c r="BI8" s="475"/>
      <c r="BJ8" s="475"/>
      <c r="BK8" s="475"/>
      <c r="BL8" s="475"/>
      <c r="BM8" s="476"/>
      <c r="BN8" s="440">
        <v>339025</v>
      </c>
      <c r="BO8" s="441"/>
      <c r="BP8" s="441"/>
      <c r="BQ8" s="441"/>
      <c r="BR8" s="441"/>
      <c r="BS8" s="441"/>
      <c r="BT8" s="441"/>
      <c r="BU8" s="442"/>
      <c r="BV8" s="440">
        <v>430561</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0.36</v>
      </c>
      <c r="CU8" s="481"/>
      <c r="CV8" s="481"/>
      <c r="CW8" s="481"/>
      <c r="CX8" s="481"/>
      <c r="CY8" s="481"/>
      <c r="CZ8" s="481"/>
      <c r="DA8" s="482"/>
      <c r="DB8" s="480">
        <v>0.38</v>
      </c>
      <c r="DC8" s="481"/>
      <c r="DD8" s="481"/>
      <c r="DE8" s="481"/>
      <c r="DF8" s="481"/>
      <c r="DG8" s="481"/>
      <c r="DH8" s="481"/>
      <c r="DI8" s="482"/>
    </row>
    <row r="9" spans="1:119" ht="18.75" customHeight="1" thickBot="1" x14ac:dyDescent="0.25">
      <c r="A9" s="178"/>
      <c r="B9" s="434" t="s">
        <v>110</v>
      </c>
      <c r="C9" s="435"/>
      <c r="D9" s="435"/>
      <c r="E9" s="435"/>
      <c r="F9" s="435"/>
      <c r="G9" s="435"/>
      <c r="H9" s="435"/>
      <c r="I9" s="435"/>
      <c r="J9" s="435"/>
      <c r="K9" s="483"/>
      <c r="L9" s="484" t="s">
        <v>111</v>
      </c>
      <c r="M9" s="485"/>
      <c r="N9" s="485"/>
      <c r="O9" s="485"/>
      <c r="P9" s="485"/>
      <c r="Q9" s="486"/>
      <c r="R9" s="487">
        <v>5264</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114</v>
      </c>
      <c r="AV9" s="473"/>
      <c r="AW9" s="473"/>
      <c r="AX9" s="473"/>
      <c r="AY9" s="474" t="s">
        <v>115</v>
      </c>
      <c r="AZ9" s="475"/>
      <c r="BA9" s="475"/>
      <c r="BB9" s="475"/>
      <c r="BC9" s="475"/>
      <c r="BD9" s="475"/>
      <c r="BE9" s="475"/>
      <c r="BF9" s="475"/>
      <c r="BG9" s="475"/>
      <c r="BH9" s="475"/>
      <c r="BI9" s="475"/>
      <c r="BJ9" s="475"/>
      <c r="BK9" s="475"/>
      <c r="BL9" s="475"/>
      <c r="BM9" s="476"/>
      <c r="BN9" s="440">
        <v>-91536</v>
      </c>
      <c r="BO9" s="441"/>
      <c r="BP9" s="441"/>
      <c r="BQ9" s="441"/>
      <c r="BR9" s="441"/>
      <c r="BS9" s="441"/>
      <c r="BT9" s="441"/>
      <c r="BU9" s="442"/>
      <c r="BV9" s="440">
        <v>160156</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10.6</v>
      </c>
      <c r="CU9" s="438"/>
      <c r="CV9" s="438"/>
      <c r="CW9" s="438"/>
      <c r="CX9" s="438"/>
      <c r="CY9" s="438"/>
      <c r="CZ9" s="438"/>
      <c r="DA9" s="439"/>
      <c r="DB9" s="437">
        <v>10.7</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117</v>
      </c>
      <c r="M10" s="470"/>
      <c r="N10" s="470"/>
      <c r="O10" s="470"/>
      <c r="P10" s="470"/>
      <c r="Q10" s="471"/>
      <c r="R10" s="491">
        <v>5800</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100186</v>
      </c>
      <c r="BO10" s="441"/>
      <c r="BP10" s="441"/>
      <c r="BQ10" s="441"/>
      <c r="BR10" s="441"/>
      <c r="BS10" s="441"/>
      <c r="BT10" s="441"/>
      <c r="BU10" s="442"/>
      <c r="BV10" s="440">
        <v>208</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125</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128</v>
      </c>
      <c r="DC11" s="481"/>
      <c r="DD11" s="481"/>
      <c r="DE11" s="481"/>
      <c r="DF11" s="481"/>
      <c r="DG11" s="481"/>
      <c r="DH11" s="481"/>
      <c r="DI11" s="482"/>
    </row>
    <row r="12" spans="1:119" ht="18.75" customHeight="1" x14ac:dyDescent="0.2">
      <c r="A12" s="178"/>
      <c r="B12" s="500" t="s">
        <v>129</v>
      </c>
      <c r="C12" s="501"/>
      <c r="D12" s="501"/>
      <c r="E12" s="501"/>
      <c r="F12" s="501"/>
      <c r="G12" s="501"/>
      <c r="H12" s="501"/>
      <c r="I12" s="501"/>
      <c r="J12" s="501"/>
      <c r="K12" s="502"/>
      <c r="L12" s="509" t="s">
        <v>130</v>
      </c>
      <c r="M12" s="510"/>
      <c r="N12" s="510"/>
      <c r="O12" s="510"/>
      <c r="P12" s="510"/>
      <c r="Q12" s="511"/>
      <c r="R12" s="512">
        <v>5289</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93</v>
      </c>
      <c r="AV12" s="473"/>
      <c r="AW12" s="473"/>
      <c r="AX12" s="473"/>
      <c r="AY12" s="474" t="s">
        <v>134</v>
      </c>
      <c r="AZ12" s="475"/>
      <c r="BA12" s="475"/>
      <c r="BB12" s="475"/>
      <c r="BC12" s="475"/>
      <c r="BD12" s="475"/>
      <c r="BE12" s="475"/>
      <c r="BF12" s="475"/>
      <c r="BG12" s="475"/>
      <c r="BH12" s="475"/>
      <c r="BI12" s="475"/>
      <c r="BJ12" s="475"/>
      <c r="BK12" s="475"/>
      <c r="BL12" s="475"/>
      <c r="BM12" s="476"/>
      <c r="BN12" s="440">
        <v>135000</v>
      </c>
      <c r="BO12" s="441"/>
      <c r="BP12" s="441"/>
      <c r="BQ12" s="441"/>
      <c r="BR12" s="441"/>
      <c r="BS12" s="441"/>
      <c r="BT12" s="441"/>
      <c r="BU12" s="442"/>
      <c r="BV12" s="440">
        <v>130000</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136</v>
      </c>
      <c r="CU12" s="481"/>
      <c r="CV12" s="481"/>
      <c r="CW12" s="481"/>
      <c r="CX12" s="481"/>
      <c r="CY12" s="481"/>
      <c r="CZ12" s="481"/>
      <c r="DA12" s="482"/>
      <c r="DB12" s="480" t="s">
        <v>136</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137</v>
      </c>
      <c r="N13" s="532"/>
      <c r="O13" s="532"/>
      <c r="P13" s="532"/>
      <c r="Q13" s="533"/>
      <c r="R13" s="524">
        <v>5274</v>
      </c>
      <c r="S13" s="525"/>
      <c r="T13" s="525"/>
      <c r="U13" s="525"/>
      <c r="V13" s="526"/>
      <c r="W13" s="456" t="s">
        <v>138</v>
      </c>
      <c r="X13" s="457"/>
      <c r="Y13" s="457"/>
      <c r="Z13" s="457"/>
      <c r="AA13" s="457"/>
      <c r="AB13" s="447"/>
      <c r="AC13" s="491">
        <v>368</v>
      </c>
      <c r="AD13" s="492"/>
      <c r="AE13" s="492"/>
      <c r="AF13" s="492"/>
      <c r="AG13" s="534"/>
      <c r="AH13" s="491">
        <v>619</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-126350</v>
      </c>
      <c r="BO13" s="441"/>
      <c r="BP13" s="441"/>
      <c r="BQ13" s="441"/>
      <c r="BR13" s="441"/>
      <c r="BS13" s="441"/>
      <c r="BT13" s="441"/>
      <c r="BU13" s="442"/>
      <c r="BV13" s="440">
        <v>30364</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6.5</v>
      </c>
      <c r="CU13" s="438"/>
      <c r="CV13" s="438"/>
      <c r="CW13" s="438"/>
      <c r="CX13" s="438"/>
      <c r="CY13" s="438"/>
      <c r="CZ13" s="438"/>
      <c r="DA13" s="439"/>
      <c r="DB13" s="437">
        <v>6.4</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143</v>
      </c>
      <c r="M14" s="522"/>
      <c r="N14" s="522"/>
      <c r="O14" s="522"/>
      <c r="P14" s="522"/>
      <c r="Q14" s="523"/>
      <c r="R14" s="524">
        <v>5427</v>
      </c>
      <c r="S14" s="525"/>
      <c r="T14" s="525"/>
      <c r="U14" s="525"/>
      <c r="V14" s="526"/>
      <c r="W14" s="430"/>
      <c r="X14" s="431"/>
      <c r="Y14" s="431"/>
      <c r="Z14" s="431"/>
      <c r="AA14" s="431"/>
      <c r="AB14" s="420"/>
      <c r="AC14" s="527">
        <v>13.9</v>
      </c>
      <c r="AD14" s="528"/>
      <c r="AE14" s="528"/>
      <c r="AF14" s="528"/>
      <c r="AG14" s="529"/>
      <c r="AH14" s="527">
        <v>20.3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t="s">
        <v>136</v>
      </c>
      <c r="CU14" s="539"/>
      <c r="CV14" s="539"/>
      <c r="CW14" s="539"/>
      <c r="CX14" s="539"/>
      <c r="CY14" s="539"/>
      <c r="CZ14" s="539"/>
      <c r="DA14" s="540"/>
      <c r="DB14" s="538" t="s">
        <v>136</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137</v>
      </c>
      <c r="N15" s="532"/>
      <c r="O15" s="532"/>
      <c r="P15" s="532"/>
      <c r="Q15" s="533"/>
      <c r="R15" s="524">
        <v>5413</v>
      </c>
      <c r="S15" s="525"/>
      <c r="T15" s="525"/>
      <c r="U15" s="525"/>
      <c r="V15" s="526"/>
      <c r="W15" s="456" t="s">
        <v>145</v>
      </c>
      <c r="X15" s="457"/>
      <c r="Y15" s="457"/>
      <c r="Z15" s="457"/>
      <c r="AA15" s="457"/>
      <c r="AB15" s="447"/>
      <c r="AC15" s="491">
        <v>779</v>
      </c>
      <c r="AD15" s="492"/>
      <c r="AE15" s="492"/>
      <c r="AF15" s="492"/>
      <c r="AG15" s="534"/>
      <c r="AH15" s="491">
        <v>791</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968281</v>
      </c>
      <c r="BO15" s="404"/>
      <c r="BP15" s="404"/>
      <c r="BQ15" s="404"/>
      <c r="BR15" s="404"/>
      <c r="BS15" s="404"/>
      <c r="BT15" s="404"/>
      <c r="BU15" s="405"/>
      <c r="BV15" s="403">
        <v>992645</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29.4</v>
      </c>
      <c r="AD16" s="528"/>
      <c r="AE16" s="528"/>
      <c r="AF16" s="528"/>
      <c r="AG16" s="529"/>
      <c r="AH16" s="527">
        <v>26</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2978962</v>
      </c>
      <c r="BO16" s="441"/>
      <c r="BP16" s="441"/>
      <c r="BQ16" s="441"/>
      <c r="BR16" s="441"/>
      <c r="BS16" s="441"/>
      <c r="BT16" s="441"/>
      <c r="BU16" s="442"/>
      <c r="BV16" s="440">
        <v>2782912</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151</v>
      </c>
      <c r="N17" s="552"/>
      <c r="O17" s="552"/>
      <c r="P17" s="552"/>
      <c r="Q17" s="553"/>
      <c r="R17" s="546" t="s">
        <v>152</v>
      </c>
      <c r="S17" s="547"/>
      <c r="T17" s="547"/>
      <c r="U17" s="547"/>
      <c r="V17" s="548"/>
      <c r="W17" s="456" t="s">
        <v>153</v>
      </c>
      <c r="X17" s="457"/>
      <c r="Y17" s="457"/>
      <c r="Z17" s="457"/>
      <c r="AA17" s="457"/>
      <c r="AB17" s="447"/>
      <c r="AC17" s="491">
        <v>1506</v>
      </c>
      <c r="AD17" s="492"/>
      <c r="AE17" s="492"/>
      <c r="AF17" s="492"/>
      <c r="AG17" s="534"/>
      <c r="AH17" s="491">
        <v>1632</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1223511</v>
      </c>
      <c r="BO17" s="441"/>
      <c r="BP17" s="441"/>
      <c r="BQ17" s="441"/>
      <c r="BR17" s="441"/>
      <c r="BS17" s="441"/>
      <c r="BT17" s="441"/>
      <c r="BU17" s="442"/>
      <c r="BV17" s="440">
        <v>1254778</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155</v>
      </c>
      <c r="C18" s="483"/>
      <c r="D18" s="483"/>
      <c r="E18" s="563"/>
      <c r="F18" s="563"/>
      <c r="G18" s="563"/>
      <c r="H18" s="563"/>
      <c r="I18" s="563"/>
      <c r="J18" s="563"/>
      <c r="K18" s="563"/>
      <c r="L18" s="564">
        <v>317.04000000000002</v>
      </c>
      <c r="M18" s="564"/>
      <c r="N18" s="564"/>
      <c r="O18" s="564"/>
      <c r="P18" s="564"/>
      <c r="Q18" s="564"/>
      <c r="R18" s="565"/>
      <c r="S18" s="565"/>
      <c r="T18" s="565"/>
      <c r="U18" s="565"/>
      <c r="V18" s="566"/>
      <c r="W18" s="458"/>
      <c r="X18" s="459"/>
      <c r="Y18" s="459"/>
      <c r="Z18" s="459"/>
      <c r="AA18" s="459"/>
      <c r="AB18" s="450"/>
      <c r="AC18" s="567">
        <v>56.8</v>
      </c>
      <c r="AD18" s="568"/>
      <c r="AE18" s="568"/>
      <c r="AF18" s="568"/>
      <c r="AG18" s="569"/>
      <c r="AH18" s="567">
        <v>53.6</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2747017</v>
      </c>
      <c r="BO18" s="441"/>
      <c r="BP18" s="441"/>
      <c r="BQ18" s="441"/>
      <c r="BR18" s="441"/>
      <c r="BS18" s="441"/>
      <c r="BT18" s="441"/>
      <c r="BU18" s="442"/>
      <c r="BV18" s="440">
        <v>2682931</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157</v>
      </c>
      <c r="C19" s="483"/>
      <c r="D19" s="483"/>
      <c r="E19" s="563"/>
      <c r="F19" s="563"/>
      <c r="G19" s="563"/>
      <c r="H19" s="563"/>
      <c r="I19" s="563"/>
      <c r="J19" s="563"/>
      <c r="K19" s="563"/>
      <c r="L19" s="571">
        <v>17</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4104795</v>
      </c>
      <c r="BO19" s="441"/>
      <c r="BP19" s="441"/>
      <c r="BQ19" s="441"/>
      <c r="BR19" s="441"/>
      <c r="BS19" s="441"/>
      <c r="BT19" s="441"/>
      <c r="BU19" s="442"/>
      <c r="BV19" s="440">
        <v>3959635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159</v>
      </c>
      <c r="C20" s="483"/>
      <c r="D20" s="483"/>
      <c r="E20" s="563"/>
      <c r="F20" s="563"/>
      <c r="G20" s="563"/>
      <c r="H20" s="563"/>
      <c r="I20" s="563"/>
      <c r="J20" s="563"/>
      <c r="K20" s="563"/>
      <c r="L20" s="571">
        <v>1953</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3898176</v>
      </c>
      <c r="BO22" s="404"/>
      <c r="BP22" s="404"/>
      <c r="BQ22" s="404"/>
      <c r="BR22" s="404"/>
      <c r="BS22" s="404"/>
      <c r="BT22" s="404"/>
      <c r="BU22" s="405"/>
      <c r="BV22" s="403">
        <v>3975133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3579589</v>
      </c>
      <c r="BO23" s="441"/>
      <c r="BP23" s="441"/>
      <c r="BQ23" s="441"/>
      <c r="BR23" s="441"/>
      <c r="BS23" s="441"/>
      <c r="BT23" s="441"/>
      <c r="BU23" s="442"/>
      <c r="BV23" s="440">
        <v>3635925</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169</v>
      </c>
      <c r="F24" s="470"/>
      <c r="G24" s="470"/>
      <c r="H24" s="470"/>
      <c r="I24" s="470"/>
      <c r="J24" s="470"/>
      <c r="K24" s="471"/>
      <c r="L24" s="491">
        <v>1</v>
      </c>
      <c r="M24" s="492"/>
      <c r="N24" s="492"/>
      <c r="O24" s="492"/>
      <c r="P24" s="534"/>
      <c r="Q24" s="491">
        <v>7570</v>
      </c>
      <c r="R24" s="492"/>
      <c r="S24" s="492"/>
      <c r="T24" s="492"/>
      <c r="U24" s="492"/>
      <c r="V24" s="534"/>
      <c r="W24" s="586"/>
      <c r="X24" s="587"/>
      <c r="Y24" s="588"/>
      <c r="Z24" s="490" t="s">
        <v>170</v>
      </c>
      <c r="AA24" s="470"/>
      <c r="AB24" s="470"/>
      <c r="AC24" s="470"/>
      <c r="AD24" s="470"/>
      <c r="AE24" s="470"/>
      <c r="AF24" s="470"/>
      <c r="AG24" s="471"/>
      <c r="AH24" s="491">
        <v>90</v>
      </c>
      <c r="AI24" s="492"/>
      <c r="AJ24" s="492"/>
      <c r="AK24" s="492"/>
      <c r="AL24" s="534"/>
      <c r="AM24" s="491">
        <v>265140</v>
      </c>
      <c r="AN24" s="492"/>
      <c r="AO24" s="492"/>
      <c r="AP24" s="492"/>
      <c r="AQ24" s="492"/>
      <c r="AR24" s="534"/>
      <c r="AS24" s="491">
        <v>2946</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1776993</v>
      </c>
      <c r="BO24" s="441"/>
      <c r="BP24" s="441"/>
      <c r="BQ24" s="441"/>
      <c r="BR24" s="441"/>
      <c r="BS24" s="441"/>
      <c r="BT24" s="441"/>
      <c r="BU24" s="442"/>
      <c r="BV24" s="440">
        <v>1747268</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172</v>
      </c>
      <c r="F25" s="470"/>
      <c r="G25" s="470"/>
      <c r="H25" s="470"/>
      <c r="I25" s="470"/>
      <c r="J25" s="470"/>
      <c r="K25" s="471"/>
      <c r="L25" s="491">
        <v>1</v>
      </c>
      <c r="M25" s="492"/>
      <c r="N25" s="492"/>
      <c r="O25" s="492"/>
      <c r="P25" s="534"/>
      <c r="Q25" s="491">
        <v>6030</v>
      </c>
      <c r="R25" s="492"/>
      <c r="S25" s="492"/>
      <c r="T25" s="492"/>
      <c r="U25" s="492"/>
      <c r="V25" s="534"/>
      <c r="W25" s="586"/>
      <c r="X25" s="587"/>
      <c r="Y25" s="588"/>
      <c r="Z25" s="490" t="s">
        <v>173</v>
      </c>
      <c r="AA25" s="470"/>
      <c r="AB25" s="470"/>
      <c r="AC25" s="470"/>
      <c r="AD25" s="470"/>
      <c r="AE25" s="470"/>
      <c r="AF25" s="470"/>
      <c r="AG25" s="471"/>
      <c r="AH25" s="491" t="s">
        <v>174</v>
      </c>
      <c r="AI25" s="492"/>
      <c r="AJ25" s="492"/>
      <c r="AK25" s="492"/>
      <c r="AL25" s="534"/>
      <c r="AM25" s="491" t="s">
        <v>175</v>
      </c>
      <c r="AN25" s="492"/>
      <c r="AO25" s="492"/>
      <c r="AP25" s="492"/>
      <c r="AQ25" s="492"/>
      <c r="AR25" s="534"/>
      <c r="AS25" s="491" t="s">
        <v>174</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t="s">
        <v>174</v>
      </c>
      <c r="BO25" s="404"/>
      <c r="BP25" s="404"/>
      <c r="BQ25" s="404"/>
      <c r="BR25" s="404"/>
      <c r="BS25" s="404"/>
      <c r="BT25" s="404"/>
      <c r="BU25" s="405"/>
      <c r="BV25" s="403" t="s">
        <v>175</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177</v>
      </c>
      <c r="F26" s="470"/>
      <c r="G26" s="470"/>
      <c r="H26" s="470"/>
      <c r="I26" s="470"/>
      <c r="J26" s="470"/>
      <c r="K26" s="471"/>
      <c r="L26" s="491">
        <v>1</v>
      </c>
      <c r="M26" s="492"/>
      <c r="N26" s="492"/>
      <c r="O26" s="492"/>
      <c r="P26" s="534"/>
      <c r="Q26" s="491">
        <v>5780</v>
      </c>
      <c r="R26" s="492"/>
      <c r="S26" s="492"/>
      <c r="T26" s="492"/>
      <c r="U26" s="492"/>
      <c r="V26" s="534"/>
      <c r="W26" s="586"/>
      <c r="X26" s="587"/>
      <c r="Y26" s="588"/>
      <c r="Z26" s="490" t="s">
        <v>178</v>
      </c>
      <c r="AA26" s="592"/>
      <c r="AB26" s="592"/>
      <c r="AC26" s="592"/>
      <c r="AD26" s="592"/>
      <c r="AE26" s="592"/>
      <c r="AF26" s="592"/>
      <c r="AG26" s="593"/>
      <c r="AH26" s="491" t="s">
        <v>136</v>
      </c>
      <c r="AI26" s="492"/>
      <c r="AJ26" s="492"/>
      <c r="AK26" s="492"/>
      <c r="AL26" s="534"/>
      <c r="AM26" s="491" t="s">
        <v>175</v>
      </c>
      <c r="AN26" s="492"/>
      <c r="AO26" s="492"/>
      <c r="AP26" s="492"/>
      <c r="AQ26" s="492"/>
      <c r="AR26" s="534"/>
      <c r="AS26" s="491" t="s">
        <v>175</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174</v>
      </c>
      <c r="BO26" s="441"/>
      <c r="BP26" s="441"/>
      <c r="BQ26" s="441"/>
      <c r="BR26" s="441"/>
      <c r="BS26" s="441"/>
      <c r="BT26" s="441"/>
      <c r="BU26" s="442"/>
      <c r="BV26" s="440" t="s">
        <v>174</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180</v>
      </c>
      <c r="F27" s="470"/>
      <c r="G27" s="470"/>
      <c r="H27" s="470"/>
      <c r="I27" s="470"/>
      <c r="J27" s="470"/>
      <c r="K27" s="471"/>
      <c r="L27" s="491">
        <v>1</v>
      </c>
      <c r="M27" s="492"/>
      <c r="N27" s="492"/>
      <c r="O27" s="492"/>
      <c r="P27" s="534"/>
      <c r="Q27" s="491">
        <v>3020</v>
      </c>
      <c r="R27" s="492"/>
      <c r="S27" s="492"/>
      <c r="T27" s="492"/>
      <c r="U27" s="492"/>
      <c r="V27" s="534"/>
      <c r="W27" s="586"/>
      <c r="X27" s="587"/>
      <c r="Y27" s="588"/>
      <c r="Z27" s="490" t="s">
        <v>181</v>
      </c>
      <c r="AA27" s="470"/>
      <c r="AB27" s="470"/>
      <c r="AC27" s="470"/>
      <c r="AD27" s="470"/>
      <c r="AE27" s="470"/>
      <c r="AF27" s="470"/>
      <c r="AG27" s="471"/>
      <c r="AH27" s="491" t="s">
        <v>136</v>
      </c>
      <c r="AI27" s="492"/>
      <c r="AJ27" s="492"/>
      <c r="AK27" s="492"/>
      <c r="AL27" s="534"/>
      <c r="AM27" s="491" t="s">
        <v>174</v>
      </c>
      <c r="AN27" s="492"/>
      <c r="AO27" s="492"/>
      <c r="AP27" s="492"/>
      <c r="AQ27" s="492"/>
      <c r="AR27" s="534"/>
      <c r="AS27" s="491" t="s">
        <v>174</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49271</v>
      </c>
      <c r="BO27" s="560"/>
      <c r="BP27" s="560"/>
      <c r="BQ27" s="560"/>
      <c r="BR27" s="560"/>
      <c r="BS27" s="560"/>
      <c r="BT27" s="560"/>
      <c r="BU27" s="561"/>
      <c r="BV27" s="559">
        <v>49270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183</v>
      </c>
      <c r="F28" s="470"/>
      <c r="G28" s="470"/>
      <c r="H28" s="470"/>
      <c r="I28" s="470"/>
      <c r="J28" s="470"/>
      <c r="K28" s="471"/>
      <c r="L28" s="491">
        <v>1</v>
      </c>
      <c r="M28" s="492"/>
      <c r="N28" s="492"/>
      <c r="O28" s="492"/>
      <c r="P28" s="534"/>
      <c r="Q28" s="491">
        <v>2330</v>
      </c>
      <c r="R28" s="492"/>
      <c r="S28" s="492"/>
      <c r="T28" s="492"/>
      <c r="U28" s="492"/>
      <c r="V28" s="534"/>
      <c r="W28" s="586"/>
      <c r="X28" s="587"/>
      <c r="Y28" s="588"/>
      <c r="Z28" s="490" t="s">
        <v>184</v>
      </c>
      <c r="AA28" s="470"/>
      <c r="AB28" s="470"/>
      <c r="AC28" s="470"/>
      <c r="AD28" s="470"/>
      <c r="AE28" s="470"/>
      <c r="AF28" s="470"/>
      <c r="AG28" s="471"/>
      <c r="AH28" s="491" t="s">
        <v>174</v>
      </c>
      <c r="AI28" s="492"/>
      <c r="AJ28" s="492"/>
      <c r="AK28" s="492"/>
      <c r="AL28" s="534"/>
      <c r="AM28" s="491" t="s">
        <v>174</v>
      </c>
      <c r="AN28" s="492"/>
      <c r="AO28" s="492"/>
      <c r="AP28" s="492"/>
      <c r="AQ28" s="492"/>
      <c r="AR28" s="534"/>
      <c r="AS28" s="491" t="s">
        <v>174</v>
      </c>
      <c r="AT28" s="492"/>
      <c r="AU28" s="492"/>
      <c r="AV28" s="492"/>
      <c r="AW28" s="492"/>
      <c r="AX28" s="493"/>
      <c r="AY28" s="594" t="s">
        <v>185</v>
      </c>
      <c r="AZ28" s="595"/>
      <c r="BA28" s="595"/>
      <c r="BB28" s="596"/>
      <c r="BC28" s="400" t="s">
        <v>47</v>
      </c>
      <c r="BD28" s="401"/>
      <c r="BE28" s="401"/>
      <c r="BF28" s="401"/>
      <c r="BG28" s="401"/>
      <c r="BH28" s="401"/>
      <c r="BI28" s="401"/>
      <c r="BJ28" s="401"/>
      <c r="BK28" s="401"/>
      <c r="BL28" s="401"/>
      <c r="BM28" s="402"/>
      <c r="BN28" s="403">
        <v>1517631</v>
      </c>
      <c r="BO28" s="404"/>
      <c r="BP28" s="404"/>
      <c r="BQ28" s="404"/>
      <c r="BR28" s="404"/>
      <c r="BS28" s="404"/>
      <c r="BT28" s="404"/>
      <c r="BU28" s="405"/>
      <c r="BV28" s="403">
        <v>1337145</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186</v>
      </c>
      <c r="F29" s="470"/>
      <c r="G29" s="470"/>
      <c r="H29" s="470"/>
      <c r="I29" s="470"/>
      <c r="J29" s="470"/>
      <c r="K29" s="471"/>
      <c r="L29" s="491">
        <v>10</v>
      </c>
      <c r="M29" s="492"/>
      <c r="N29" s="492"/>
      <c r="O29" s="492"/>
      <c r="P29" s="534"/>
      <c r="Q29" s="491">
        <v>2110</v>
      </c>
      <c r="R29" s="492"/>
      <c r="S29" s="492"/>
      <c r="T29" s="492"/>
      <c r="U29" s="492"/>
      <c r="V29" s="534"/>
      <c r="W29" s="589"/>
      <c r="X29" s="590"/>
      <c r="Y29" s="591"/>
      <c r="Z29" s="490" t="s">
        <v>187</v>
      </c>
      <c r="AA29" s="470"/>
      <c r="AB29" s="470"/>
      <c r="AC29" s="470"/>
      <c r="AD29" s="470"/>
      <c r="AE29" s="470"/>
      <c r="AF29" s="470"/>
      <c r="AG29" s="471"/>
      <c r="AH29" s="491">
        <v>90</v>
      </c>
      <c r="AI29" s="492"/>
      <c r="AJ29" s="492"/>
      <c r="AK29" s="492"/>
      <c r="AL29" s="534"/>
      <c r="AM29" s="491">
        <v>265140</v>
      </c>
      <c r="AN29" s="492"/>
      <c r="AO29" s="492"/>
      <c r="AP29" s="492"/>
      <c r="AQ29" s="492"/>
      <c r="AR29" s="534"/>
      <c r="AS29" s="491">
        <v>2946</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t="s">
        <v>175</v>
      </c>
      <c r="BO29" s="441"/>
      <c r="BP29" s="441"/>
      <c r="BQ29" s="441"/>
      <c r="BR29" s="441"/>
      <c r="BS29" s="441"/>
      <c r="BT29" s="441"/>
      <c r="BU29" s="442"/>
      <c r="BV29" s="440" t="s">
        <v>136</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98.6</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1388125</v>
      </c>
      <c r="BO30" s="560"/>
      <c r="BP30" s="560"/>
      <c r="BQ30" s="560"/>
      <c r="BR30" s="560"/>
      <c r="BS30" s="560"/>
      <c r="BT30" s="560"/>
      <c r="BU30" s="561"/>
      <c r="BV30" s="559">
        <v>1042100</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198</v>
      </c>
      <c r="V33" s="464"/>
      <c r="W33" s="429" t="s">
        <v>199</v>
      </c>
      <c r="X33" s="429"/>
      <c r="Y33" s="429"/>
      <c r="Z33" s="429"/>
      <c r="AA33" s="429"/>
      <c r="AB33" s="429"/>
      <c r="AC33" s="429"/>
      <c r="AD33" s="429"/>
      <c r="AE33" s="429"/>
      <c r="AF33" s="429"/>
      <c r="AG33" s="429"/>
      <c r="AH33" s="429"/>
      <c r="AI33" s="429"/>
      <c r="AJ33" s="429"/>
      <c r="AK33" s="429"/>
      <c r="AL33" s="203"/>
      <c r="AM33" s="464" t="s">
        <v>196</v>
      </c>
      <c r="AN33" s="464"/>
      <c r="AO33" s="429" t="s">
        <v>197</v>
      </c>
      <c r="AP33" s="429"/>
      <c r="AQ33" s="429"/>
      <c r="AR33" s="429"/>
      <c r="AS33" s="429"/>
      <c r="AT33" s="429"/>
      <c r="AU33" s="429"/>
      <c r="AV33" s="429"/>
      <c r="AW33" s="429"/>
      <c r="AX33" s="429"/>
      <c r="AY33" s="429"/>
      <c r="AZ33" s="429"/>
      <c r="BA33" s="429"/>
      <c r="BB33" s="429"/>
      <c r="BC33" s="429"/>
      <c r="BD33" s="204"/>
      <c r="BE33" s="429" t="s">
        <v>200</v>
      </c>
      <c r="BF33" s="429"/>
      <c r="BG33" s="429" t="s">
        <v>201</v>
      </c>
      <c r="BH33" s="429"/>
      <c r="BI33" s="429"/>
      <c r="BJ33" s="429"/>
      <c r="BK33" s="429"/>
      <c r="BL33" s="429"/>
      <c r="BM33" s="429"/>
      <c r="BN33" s="429"/>
      <c r="BO33" s="429"/>
      <c r="BP33" s="429"/>
      <c r="BQ33" s="429"/>
      <c r="BR33" s="429"/>
      <c r="BS33" s="429"/>
      <c r="BT33" s="429"/>
      <c r="BU33" s="429"/>
      <c r="BV33" s="204"/>
      <c r="BW33" s="464" t="s">
        <v>200</v>
      </c>
      <c r="BX33" s="464"/>
      <c r="BY33" s="429" t="s">
        <v>202</v>
      </c>
      <c r="BZ33" s="429"/>
      <c r="CA33" s="429"/>
      <c r="CB33" s="429"/>
      <c r="CC33" s="429"/>
      <c r="CD33" s="429"/>
      <c r="CE33" s="429"/>
      <c r="CF33" s="429"/>
      <c r="CG33" s="429"/>
      <c r="CH33" s="429"/>
      <c r="CI33" s="429"/>
      <c r="CJ33" s="429"/>
      <c r="CK33" s="429"/>
      <c r="CL33" s="429"/>
      <c r="CM33" s="429"/>
      <c r="CN33" s="203"/>
      <c r="CO33" s="464" t="s">
        <v>203</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5</v>
      </c>
      <c r="BF34" s="630"/>
      <c r="BG34" s="631" t="str">
        <f>IF('各会計、関係団体の財政状況及び健全化判断比率'!B31="","",'各会計、関係団体の財政状況及び健全化判断比率'!B31)</f>
        <v>簡易水道事業特別会計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福島県後期高齢者医療広域連合　一般会計</v>
      </c>
      <c r="BZ34" s="631"/>
      <c r="CA34" s="631"/>
      <c r="CB34" s="631"/>
      <c r="CC34" s="631"/>
      <c r="CD34" s="631"/>
      <c r="CE34" s="631"/>
      <c r="CF34" s="631"/>
      <c r="CG34" s="631"/>
      <c r="CH34" s="631"/>
      <c r="CI34" s="631"/>
      <c r="CJ34" s="631"/>
      <c r="CK34" s="631"/>
      <c r="CL34" s="631"/>
      <c r="CM34" s="631"/>
      <c r="CN34" s="178"/>
      <c r="CO34" s="630">
        <f>IF(CQ34="","",MAX(C34:D43,U34:V43,AM34:AN43,BE34:BF43,BW34:BX43)+1)</f>
        <v>16</v>
      </c>
      <c r="CP34" s="630"/>
      <c r="CQ34" s="631" t="str">
        <f>IF('各会計、関係団体の財政状況及び健全化判断比率'!BS7="","",'各会計、関係団体の財政状況及び健全化判断比率'!BS7)</f>
        <v>下郷町観光公社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後期高齢者医療特別会計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6</v>
      </c>
      <c r="BF35" s="630"/>
      <c r="BG35" s="631" t="str">
        <f>IF('各会計、関係団体の財政状況及び健全化判断比率'!B32="","",'各会計、関係団体の財政状況及び健全化判断比率'!B32)</f>
        <v>農業集落排水事業特別会計</v>
      </c>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福島県後期高齢者医療広域連合後期高齢者医療特別会計</v>
      </c>
      <c r="BZ35" s="631"/>
      <c r="CA35" s="631"/>
      <c r="CB35" s="631"/>
      <c r="CC35" s="631"/>
      <c r="CD35" s="631"/>
      <c r="CE35" s="631"/>
      <c r="CF35" s="631"/>
      <c r="CG35" s="631"/>
      <c r="CH35" s="631"/>
      <c r="CI35" s="631"/>
      <c r="CJ35" s="631"/>
      <c r="CK35" s="631"/>
      <c r="CL35" s="631"/>
      <c r="CM35" s="631"/>
      <c r="CN35" s="178"/>
      <c r="CO35" s="630">
        <f t="shared" ref="CO35:CO43" si="3">IF(CQ35="","",CO34+1)</f>
        <v>17</v>
      </c>
      <c r="CP35" s="630"/>
      <c r="CQ35" s="631" t="str">
        <f>IF('各会計、関係団体の財政状況及び健全化判断比率'!BS8="","",'各会計、関係団体の財政状況及び健全化判断比率'!BS8)</f>
        <v>下郷町地域振興株式会社</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介護保険特別会計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福島県市町村総合事務組合　一般会計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　　〃　　消防補償等特別会計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　　〃　　消防賞じゅつ金特別会計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　　〃　　非常勤職員公務災害補償特別会計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　　〃　　自治会館管理特別会計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南会津地方広域市町村圏組合　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15</v>
      </c>
      <c r="BX42" s="630"/>
      <c r="BY42" s="631" t="str">
        <f>IF('各会計、関係団体の財政状況及び健全化判断比率'!B76="","",'各会計、関係団体の財政状況及び健全化判断比率'!B76)</f>
        <v>南会津地方環境衛生組合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592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83" t="s">
        <v>560</v>
      </c>
      <c r="D34" s="1183"/>
      <c r="E34" s="1184"/>
      <c r="F34" s="32">
        <v>10.62</v>
      </c>
      <c r="G34" s="33">
        <v>11.67</v>
      </c>
      <c r="H34" s="33">
        <v>9.0299999999999994</v>
      </c>
      <c r="I34" s="33">
        <v>13.6</v>
      </c>
      <c r="J34" s="34">
        <v>10</v>
      </c>
      <c r="K34" s="22"/>
      <c r="L34" s="22"/>
      <c r="M34" s="22"/>
      <c r="N34" s="22"/>
      <c r="O34" s="22"/>
      <c r="P34" s="22"/>
    </row>
    <row r="35" spans="1:16" ht="39" customHeight="1" x14ac:dyDescent="0.2">
      <c r="A35" s="22"/>
      <c r="B35" s="35"/>
      <c r="C35" s="1177" t="s">
        <v>561</v>
      </c>
      <c r="D35" s="1178"/>
      <c r="E35" s="1179"/>
      <c r="F35" s="36">
        <v>0.78</v>
      </c>
      <c r="G35" s="37">
        <v>2.15</v>
      </c>
      <c r="H35" s="37">
        <v>2.52</v>
      </c>
      <c r="I35" s="37">
        <v>3.2</v>
      </c>
      <c r="J35" s="38">
        <v>3.18</v>
      </c>
      <c r="K35" s="22"/>
      <c r="L35" s="22"/>
      <c r="M35" s="22"/>
      <c r="N35" s="22"/>
      <c r="O35" s="22"/>
      <c r="P35" s="22"/>
    </row>
    <row r="36" spans="1:16" ht="39" customHeight="1" x14ac:dyDescent="0.2">
      <c r="A36" s="22"/>
      <c r="B36" s="35"/>
      <c r="C36" s="1177" t="s">
        <v>562</v>
      </c>
      <c r="D36" s="1178"/>
      <c r="E36" s="1179"/>
      <c r="F36" s="36">
        <v>2.4900000000000002</v>
      </c>
      <c r="G36" s="37">
        <v>1.52</v>
      </c>
      <c r="H36" s="37">
        <v>2.4700000000000002</v>
      </c>
      <c r="I36" s="37">
        <v>1.69</v>
      </c>
      <c r="J36" s="38">
        <v>1.51</v>
      </c>
      <c r="K36" s="22"/>
      <c r="L36" s="22"/>
      <c r="M36" s="22"/>
      <c r="N36" s="22"/>
      <c r="O36" s="22"/>
      <c r="P36" s="22"/>
    </row>
    <row r="37" spans="1:16" ht="39" customHeight="1" x14ac:dyDescent="0.2">
      <c r="A37" s="22"/>
      <c r="B37" s="35"/>
      <c r="C37" s="1177" t="s">
        <v>563</v>
      </c>
      <c r="D37" s="1178"/>
      <c r="E37" s="1179"/>
      <c r="F37" s="36">
        <v>0.05</v>
      </c>
      <c r="G37" s="37">
        <v>0.05</v>
      </c>
      <c r="H37" s="37">
        <v>0.05</v>
      </c>
      <c r="I37" s="37">
        <v>0.04</v>
      </c>
      <c r="J37" s="38">
        <v>0.18</v>
      </c>
      <c r="K37" s="22"/>
      <c r="L37" s="22"/>
      <c r="M37" s="22"/>
      <c r="N37" s="22"/>
      <c r="O37" s="22"/>
      <c r="P37" s="22"/>
    </row>
    <row r="38" spans="1:16" ht="39" customHeight="1" x14ac:dyDescent="0.2">
      <c r="A38" s="22"/>
      <c r="B38" s="35"/>
      <c r="C38" s="1177" t="s">
        <v>564</v>
      </c>
      <c r="D38" s="1178"/>
      <c r="E38" s="1179"/>
      <c r="F38" s="36">
        <v>0</v>
      </c>
      <c r="G38" s="37">
        <v>0</v>
      </c>
      <c r="H38" s="37">
        <v>0</v>
      </c>
      <c r="I38" s="37">
        <v>0.01</v>
      </c>
      <c r="J38" s="38">
        <v>0</v>
      </c>
      <c r="K38" s="22"/>
      <c r="L38" s="22"/>
      <c r="M38" s="22"/>
      <c r="N38" s="22"/>
      <c r="O38" s="22"/>
      <c r="P38" s="22"/>
    </row>
    <row r="39" spans="1:16" ht="39" customHeight="1" x14ac:dyDescent="0.2">
      <c r="A39" s="22"/>
      <c r="B39" s="35"/>
      <c r="C39" s="1177" t="s">
        <v>565</v>
      </c>
      <c r="D39" s="1178"/>
      <c r="E39" s="1179"/>
      <c r="F39" s="36">
        <v>0</v>
      </c>
      <c r="G39" s="37">
        <v>0</v>
      </c>
      <c r="H39" s="37">
        <v>0</v>
      </c>
      <c r="I39" s="37">
        <v>0</v>
      </c>
      <c r="J39" s="38">
        <v>0</v>
      </c>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566</v>
      </c>
      <c r="D42" s="1178"/>
      <c r="E42" s="1179"/>
      <c r="F42" s="36" t="s">
        <v>509</v>
      </c>
      <c r="G42" s="37" t="s">
        <v>509</v>
      </c>
      <c r="H42" s="37" t="s">
        <v>509</v>
      </c>
      <c r="I42" s="37" t="s">
        <v>509</v>
      </c>
      <c r="J42" s="38" t="s">
        <v>509</v>
      </c>
      <c r="K42" s="22"/>
      <c r="L42" s="22"/>
      <c r="M42" s="22"/>
      <c r="N42" s="22"/>
      <c r="O42" s="22"/>
      <c r="P42" s="22"/>
    </row>
    <row r="43" spans="1:16" ht="39" customHeight="1" thickBot="1" x14ac:dyDescent="0.25">
      <c r="A43" s="22"/>
      <c r="B43" s="40"/>
      <c r="C43" s="1180" t="s">
        <v>567</v>
      </c>
      <c r="D43" s="1181"/>
      <c r="E43" s="1182"/>
      <c r="F43" s="41">
        <v>0</v>
      </c>
      <c r="G43" s="42" t="s">
        <v>509</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6f5Vsm1+AgzTY60DP7uZva4kdb12C/8uqHnI/JUPKULQVKmdglDzwFnMZ+QRW/AlhayiGnPJ7PtAoHZ+2oJMg==" saltValue="PzxhAtnsZyd7c4eEzxRk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85" t="s">
        <v>10</v>
      </c>
      <c r="C45" s="1186"/>
      <c r="D45" s="58"/>
      <c r="E45" s="1191" t="s">
        <v>11</v>
      </c>
      <c r="F45" s="1191"/>
      <c r="G45" s="1191"/>
      <c r="H45" s="1191"/>
      <c r="I45" s="1191"/>
      <c r="J45" s="1192"/>
      <c r="K45" s="59">
        <v>405</v>
      </c>
      <c r="L45" s="60">
        <v>411</v>
      </c>
      <c r="M45" s="60">
        <v>426</v>
      </c>
      <c r="N45" s="60">
        <v>428</v>
      </c>
      <c r="O45" s="61">
        <v>439</v>
      </c>
      <c r="P45" s="48"/>
      <c r="Q45" s="48"/>
      <c r="R45" s="48"/>
      <c r="S45" s="48"/>
      <c r="T45" s="48"/>
      <c r="U45" s="48"/>
    </row>
    <row r="46" spans="1:21" ht="30.75" customHeight="1" x14ac:dyDescent="0.2">
      <c r="A46" s="48"/>
      <c r="B46" s="1187"/>
      <c r="C46" s="1188"/>
      <c r="D46" s="62"/>
      <c r="E46" s="1193" t="s">
        <v>12</v>
      </c>
      <c r="F46" s="1193"/>
      <c r="G46" s="1193"/>
      <c r="H46" s="1193"/>
      <c r="I46" s="1193"/>
      <c r="J46" s="1194"/>
      <c r="K46" s="63" t="s">
        <v>509</v>
      </c>
      <c r="L46" s="64" t="s">
        <v>509</v>
      </c>
      <c r="M46" s="64" t="s">
        <v>509</v>
      </c>
      <c r="N46" s="64" t="s">
        <v>509</v>
      </c>
      <c r="O46" s="65" t="s">
        <v>509</v>
      </c>
      <c r="P46" s="48"/>
      <c r="Q46" s="48"/>
      <c r="R46" s="48"/>
      <c r="S46" s="48"/>
      <c r="T46" s="48"/>
      <c r="U46" s="48"/>
    </row>
    <row r="47" spans="1:21" ht="30.75" customHeight="1" x14ac:dyDescent="0.2">
      <c r="A47" s="48"/>
      <c r="B47" s="1187"/>
      <c r="C47" s="1188"/>
      <c r="D47" s="62"/>
      <c r="E47" s="1193" t="s">
        <v>13</v>
      </c>
      <c r="F47" s="1193"/>
      <c r="G47" s="1193"/>
      <c r="H47" s="1193"/>
      <c r="I47" s="1193"/>
      <c r="J47" s="1194"/>
      <c r="K47" s="63" t="s">
        <v>509</v>
      </c>
      <c r="L47" s="64" t="s">
        <v>509</v>
      </c>
      <c r="M47" s="64" t="s">
        <v>509</v>
      </c>
      <c r="N47" s="64" t="s">
        <v>509</v>
      </c>
      <c r="O47" s="65" t="s">
        <v>509</v>
      </c>
      <c r="P47" s="48"/>
      <c r="Q47" s="48"/>
      <c r="R47" s="48"/>
      <c r="S47" s="48"/>
      <c r="T47" s="48"/>
      <c r="U47" s="48"/>
    </row>
    <row r="48" spans="1:21" ht="30.75" customHeight="1" x14ac:dyDescent="0.2">
      <c r="A48" s="48"/>
      <c r="B48" s="1187"/>
      <c r="C48" s="1188"/>
      <c r="D48" s="62"/>
      <c r="E48" s="1193" t="s">
        <v>14</v>
      </c>
      <c r="F48" s="1193"/>
      <c r="G48" s="1193"/>
      <c r="H48" s="1193"/>
      <c r="I48" s="1193"/>
      <c r="J48" s="1194"/>
      <c r="K48" s="63">
        <v>96</v>
      </c>
      <c r="L48" s="64">
        <v>91</v>
      </c>
      <c r="M48" s="64">
        <v>91</v>
      </c>
      <c r="N48" s="64">
        <v>91</v>
      </c>
      <c r="O48" s="65">
        <v>99</v>
      </c>
      <c r="P48" s="48"/>
      <c r="Q48" s="48"/>
      <c r="R48" s="48"/>
      <c r="S48" s="48"/>
      <c r="T48" s="48"/>
      <c r="U48" s="48"/>
    </row>
    <row r="49" spans="1:21" ht="30.75" customHeight="1" x14ac:dyDescent="0.2">
      <c r="A49" s="48"/>
      <c r="B49" s="1187"/>
      <c r="C49" s="1188"/>
      <c r="D49" s="62"/>
      <c r="E49" s="1193" t="s">
        <v>15</v>
      </c>
      <c r="F49" s="1193"/>
      <c r="G49" s="1193"/>
      <c r="H49" s="1193"/>
      <c r="I49" s="1193"/>
      <c r="J49" s="1194"/>
      <c r="K49" s="63">
        <v>5</v>
      </c>
      <c r="L49" s="64">
        <v>5</v>
      </c>
      <c r="M49" s="64">
        <v>5</v>
      </c>
      <c r="N49" s="64">
        <v>3</v>
      </c>
      <c r="O49" s="65">
        <v>0</v>
      </c>
      <c r="P49" s="48"/>
      <c r="Q49" s="48"/>
      <c r="R49" s="48"/>
      <c r="S49" s="48"/>
      <c r="T49" s="48"/>
      <c r="U49" s="48"/>
    </row>
    <row r="50" spans="1:21" ht="30.75" customHeight="1" x14ac:dyDescent="0.2">
      <c r="A50" s="48"/>
      <c r="B50" s="1187"/>
      <c r="C50" s="1188"/>
      <c r="D50" s="62"/>
      <c r="E50" s="1193" t="s">
        <v>16</v>
      </c>
      <c r="F50" s="1193"/>
      <c r="G50" s="1193"/>
      <c r="H50" s="1193"/>
      <c r="I50" s="1193"/>
      <c r="J50" s="1194"/>
      <c r="K50" s="63" t="s">
        <v>509</v>
      </c>
      <c r="L50" s="64" t="s">
        <v>509</v>
      </c>
      <c r="M50" s="64" t="s">
        <v>509</v>
      </c>
      <c r="N50" s="64" t="s">
        <v>509</v>
      </c>
      <c r="O50" s="65" t="s">
        <v>509</v>
      </c>
      <c r="P50" s="48"/>
      <c r="Q50" s="48"/>
      <c r="R50" s="48"/>
      <c r="S50" s="48"/>
      <c r="T50" s="48"/>
      <c r="U50" s="48"/>
    </row>
    <row r="51" spans="1:21" ht="30.75" customHeight="1" x14ac:dyDescent="0.2">
      <c r="A51" s="48"/>
      <c r="B51" s="1189"/>
      <c r="C51" s="1190"/>
      <c r="D51" s="66"/>
      <c r="E51" s="1193" t="s">
        <v>17</v>
      </c>
      <c r="F51" s="1193"/>
      <c r="G51" s="1193"/>
      <c r="H51" s="1193"/>
      <c r="I51" s="1193"/>
      <c r="J51" s="1194"/>
      <c r="K51" s="63" t="s">
        <v>509</v>
      </c>
      <c r="L51" s="64" t="s">
        <v>509</v>
      </c>
      <c r="M51" s="64" t="s">
        <v>509</v>
      </c>
      <c r="N51" s="64" t="s">
        <v>509</v>
      </c>
      <c r="O51" s="65" t="s">
        <v>509</v>
      </c>
      <c r="P51" s="48"/>
      <c r="Q51" s="48"/>
      <c r="R51" s="48"/>
      <c r="S51" s="48"/>
      <c r="T51" s="48"/>
      <c r="U51" s="48"/>
    </row>
    <row r="52" spans="1:21" ht="30.75" customHeight="1" x14ac:dyDescent="0.2">
      <c r="A52" s="48"/>
      <c r="B52" s="1195" t="s">
        <v>18</v>
      </c>
      <c r="C52" s="1196"/>
      <c r="D52" s="66"/>
      <c r="E52" s="1193" t="s">
        <v>19</v>
      </c>
      <c r="F52" s="1193"/>
      <c r="G52" s="1193"/>
      <c r="H52" s="1193"/>
      <c r="I52" s="1193"/>
      <c r="J52" s="1194"/>
      <c r="K52" s="63">
        <v>344</v>
      </c>
      <c r="L52" s="64">
        <v>344</v>
      </c>
      <c r="M52" s="64">
        <v>341</v>
      </c>
      <c r="N52" s="64">
        <v>343</v>
      </c>
      <c r="O52" s="65">
        <v>346</v>
      </c>
      <c r="P52" s="48"/>
      <c r="Q52" s="48"/>
      <c r="R52" s="48"/>
      <c r="S52" s="48"/>
      <c r="T52" s="48"/>
      <c r="U52" s="48"/>
    </row>
    <row r="53" spans="1:21" ht="30.75" customHeight="1" thickBot="1" x14ac:dyDescent="0.25">
      <c r="A53" s="48"/>
      <c r="B53" s="1197" t="s">
        <v>20</v>
      </c>
      <c r="C53" s="1198"/>
      <c r="D53" s="67"/>
      <c r="E53" s="1199" t="s">
        <v>21</v>
      </c>
      <c r="F53" s="1199"/>
      <c r="G53" s="1199"/>
      <c r="H53" s="1199"/>
      <c r="I53" s="1199"/>
      <c r="J53" s="1200"/>
      <c r="K53" s="68">
        <v>162</v>
      </c>
      <c r="L53" s="69">
        <v>163</v>
      </c>
      <c r="M53" s="69">
        <v>181</v>
      </c>
      <c r="N53" s="69">
        <v>179</v>
      </c>
      <c r="O53" s="70">
        <v>192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01" t="s">
        <v>24</v>
      </c>
      <c r="C57" s="1202"/>
      <c r="D57" s="1205" t="s">
        <v>25</v>
      </c>
      <c r="E57" s="1206"/>
      <c r="F57" s="1206"/>
      <c r="G57" s="1206"/>
      <c r="H57" s="1206"/>
      <c r="I57" s="1206"/>
      <c r="J57" s="1207"/>
      <c r="K57" s="83"/>
      <c r="L57" s="84"/>
      <c r="M57" s="84"/>
      <c r="N57" s="84"/>
      <c r="O57" s="85"/>
    </row>
    <row r="58" spans="1:21" ht="31.5" customHeight="1" thickBot="1" x14ac:dyDescent="0.25">
      <c r="B58" s="1203"/>
      <c r="C58" s="1204"/>
      <c r="D58" s="1208" t="s">
        <v>26</v>
      </c>
      <c r="E58" s="1209"/>
      <c r="F58" s="1209"/>
      <c r="G58" s="1209"/>
      <c r="H58" s="1209"/>
      <c r="I58" s="1209"/>
      <c r="J58" s="1210"/>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x66ue3L4mJH49PfMKyTcrNMv/s0NmVkvrn+gyqAt4DmX8OIypH6sHbHLvxW70ZWUE072tp0KozWbaQrpD6Q==" saltValue="ZatuVvo7vFb3bvXHn69W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551</v>
      </c>
      <c r="J40" s="100" t="s">
        <v>552</v>
      </c>
      <c r="K40" s="100" t="s">
        <v>553</v>
      </c>
      <c r="L40" s="100" t="s">
        <v>554</v>
      </c>
      <c r="M40" s="101" t="s">
        <v>555</v>
      </c>
    </row>
    <row r="41" spans="2:13" ht="27.75" customHeight="1" x14ac:dyDescent="0.2">
      <c r="B41" s="1211" t="s">
        <v>29</v>
      </c>
      <c r="C41" s="1212"/>
      <c r="D41" s="102"/>
      <c r="E41" s="1217" t="s">
        <v>30</v>
      </c>
      <c r="F41" s="1217"/>
      <c r="G41" s="1217"/>
      <c r="H41" s="1218"/>
      <c r="I41" s="346">
        <v>3921</v>
      </c>
      <c r="J41" s="347">
        <v>3817</v>
      </c>
      <c r="K41" s="347">
        <v>3920</v>
      </c>
      <c r="L41" s="347">
        <v>3975</v>
      </c>
      <c r="M41" s="348">
        <v>3898</v>
      </c>
    </row>
    <row r="42" spans="2:13" ht="27.75" customHeight="1" x14ac:dyDescent="0.2">
      <c r="B42" s="1213"/>
      <c r="C42" s="1214"/>
      <c r="D42" s="103"/>
      <c r="E42" s="1219" t="s">
        <v>31</v>
      </c>
      <c r="F42" s="1219"/>
      <c r="G42" s="1219"/>
      <c r="H42" s="1220"/>
      <c r="I42" s="349" t="s">
        <v>509</v>
      </c>
      <c r="J42" s="350" t="s">
        <v>509</v>
      </c>
      <c r="K42" s="350" t="s">
        <v>509</v>
      </c>
      <c r="L42" s="350" t="s">
        <v>509</v>
      </c>
      <c r="M42" s="351" t="s">
        <v>509</v>
      </c>
    </row>
    <row r="43" spans="2:13" ht="27.75" customHeight="1" x14ac:dyDescent="0.2">
      <c r="B43" s="1213"/>
      <c r="C43" s="1214"/>
      <c r="D43" s="103"/>
      <c r="E43" s="1219" t="s">
        <v>32</v>
      </c>
      <c r="F43" s="1219"/>
      <c r="G43" s="1219"/>
      <c r="H43" s="1220"/>
      <c r="I43" s="349">
        <v>912</v>
      </c>
      <c r="J43" s="350">
        <v>817</v>
      </c>
      <c r="K43" s="350">
        <v>739</v>
      </c>
      <c r="L43" s="350">
        <v>652</v>
      </c>
      <c r="M43" s="351">
        <v>593</v>
      </c>
    </row>
    <row r="44" spans="2:13" ht="27.75" customHeight="1" x14ac:dyDescent="0.2">
      <c r="B44" s="1213"/>
      <c r="C44" s="1214"/>
      <c r="D44" s="103"/>
      <c r="E44" s="1219" t="s">
        <v>33</v>
      </c>
      <c r="F44" s="1219"/>
      <c r="G44" s="1219"/>
      <c r="H44" s="1220"/>
      <c r="I44" s="349" t="s">
        <v>509</v>
      </c>
      <c r="J44" s="350" t="s">
        <v>509</v>
      </c>
      <c r="K44" s="350" t="s">
        <v>509</v>
      </c>
      <c r="L44" s="350" t="s">
        <v>509</v>
      </c>
      <c r="M44" s="351" t="s">
        <v>509</v>
      </c>
    </row>
    <row r="45" spans="2:13" ht="27.75" customHeight="1" x14ac:dyDescent="0.2">
      <c r="B45" s="1213"/>
      <c r="C45" s="1214"/>
      <c r="D45" s="103"/>
      <c r="E45" s="1219" t="s">
        <v>34</v>
      </c>
      <c r="F45" s="1219"/>
      <c r="G45" s="1219"/>
      <c r="H45" s="1220"/>
      <c r="I45" s="349">
        <v>701</v>
      </c>
      <c r="J45" s="350">
        <v>657</v>
      </c>
      <c r="K45" s="350">
        <v>614</v>
      </c>
      <c r="L45" s="350">
        <v>584</v>
      </c>
      <c r="M45" s="351">
        <v>548</v>
      </c>
    </row>
    <row r="46" spans="2:13" ht="27.75" customHeight="1" x14ac:dyDescent="0.2">
      <c r="B46" s="1213"/>
      <c r="C46" s="1214"/>
      <c r="D46" s="104"/>
      <c r="E46" s="1219" t="s">
        <v>35</v>
      </c>
      <c r="F46" s="1219"/>
      <c r="G46" s="1219"/>
      <c r="H46" s="1220"/>
      <c r="I46" s="349" t="s">
        <v>509</v>
      </c>
      <c r="J46" s="350" t="s">
        <v>509</v>
      </c>
      <c r="K46" s="350" t="s">
        <v>509</v>
      </c>
      <c r="L46" s="350" t="s">
        <v>509</v>
      </c>
      <c r="M46" s="351" t="s">
        <v>509</v>
      </c>
    </row>
    <row r="47" spans="2:13" ht="27.75" customHeight="1" x14ac:dyDescent="0.2">
      <c r="B47" s="1213"/>
      <c r="C47" s="1214"/>
      <c r="D47" s="105"/>
      <c r="E47" s="1221" t="s">
        <v>36</v>
      </c>
      <c r="F47" s="1222"/>
      <c r="G47" s="1222"/>
      <c r="H47" s="1223"/>
      <c r="I47" s="349" t="s">
        <v>509</v>
      </c>
      <c r="J47" s="350" t="s">
        <v>509</v>
      </c>
      <c r="K47" s="350" t="s">
        <v>509</v>
      </c>
      <c r="L47" s="350" t="s">
        <v>509</v>
      </c>
      <c r="M47" s="351" t="s">
        <v>509</v>
      </c>
    </row>
    <row r="48" spans="2:13" ht="27.75" customHeight="1" x14ac:dyDescent="0.2">
      <c r="B48" s="1213"/>
      <c r="C48" s="1214"/>
      <c r="D48" s="103"/>
      <c r="E48" s="1219" t="s">
        <v>37</v>
      </c>
      <c r="F48" s="1219"/>
      <c r="G48" s="1219"/>
      <c r="H48" s="1220"/>
      <c r="I48" s="349" t="s">
        <v>509</v>
      </c>
      <c r="J48" s="350" t="s">
        <v>509</v>
      </c>
      <c r="K48" s="350" t="s">
        <v>509</v>
      </c>
      <c r="L48" s="350" t="s">
        <v>509</v>
      </c>
      <c r="M48" s="351" t="s">
        <v>509</v>
      </c>
    </row>
    <row r="49" spans="2:13" ht="27.75" customHeight="1" x14ac:dyDescent="0.2">
      <c r="B49" s="1215"/>
      <c r="C49" s="1216"/>
      <c r="D49" s="103"/>
      <c r="E49" s="1219" t="s">
        <v>38</v>
      </c>
      <c r="F49" s="1219"/>
      <c r="G49" s="1219"/>
      <c r="H49" s="1220"/>
      <c r="I49" s="349" t="s">
        <v>509</v>
      </c>
      <c r="J49" s="350" t="s">
        <v>509</v>
      </c>
      <c r="K49" s="350" t="s">
        <v>509</v>
      </c>
      <c r="L49" s="350" t="s">
        <v>509</v>
      </c>
      <c r="M49" s="351" t="s">
        <v>509</v>
      </c>
    </row>
    <row r="50" spans="2:13" ht="27.75" customHeight="1" x14ac:dyDescent="0.2">
      <c r="B50" s="1224" t="s">
        <v>39</v>
      </c>
      <c r="C50" s="1225"/>
      <c r="D50" s="106"/>
      <c r="E50" s="1219" t="s">
        <v>40</v>
      </c>
      <c r="F50" s="1219"/>
      <c r="G50" s="1219"/>
      <c r="H50" s="1220"/>
      <c r="I50" s="349">
        <v>2928</v>
      </c>
      <c r="J50" s="350">
        <v>2640</v>
      </c>
      <c r="K50" s="350">
        <v>2483</v>
      </c>
      <c r="L50" s="350">
        <v>2430</v>
      </c>
      <c r="M50" s="351">
        <v>2945</v>
      </c>
    </row>
    <row r="51" spans="2:13" ht="27.75" customHeight="1" x14ac:dyDescent="0.2">
      <c r="B51" s="1213"/>
      <c r="C51" s="1214"/>
      <c r="D51" s="103"/>
      <c r="E51" s="1219" t="s">
        <v>41</v>
      </c>
      <c r="F51" s="1219"/>
      <c r="G51" s="1219"/>
      <c r="H51" s="1220"/>
      <c r="I51" s="349">
        <v>31</v>
      </c>
      <c r="J51" s="350">
        <v>16</v>
      </c>
      <c r="K51" s="350">
        <v>80</v>
      </c>
      <c r="L51" s="350">
        <v>142</v>
      </c>
      <c r="M51" s="351">
        <v>165</v>
      </c>
    </row>
    <row r="52" spans="2:13" ht="27.75" customHeight="1" x14ac:dyDescent="0.2">
      <c r="B52" s="1215"/>
      <c r="C52" s="1216"/>
      <c r="D52" s="103"/>
      <c r="E52" s="1219" t="s">
        <v>42</v>
      </c>
      <c r="F52" s="1219"/>
      <c r="G52" s="1219"/>
      <c r="H52" s="1220"/>
      <c r="I52" s="349">
        <v>3542</v>
      </c>
      <c r="J52" s="350">
        <v>3497</v>
      </c>
      <c r="K52" s="350">
        <v>3476</v>
      </c>
      <c r="L52" s="350">
        <v>3455</v>
      </c>
      <c r="M52" s="351">
        <v>3371</v>
      </c>
    </row>
    <row r="53" spans="2:13" ht="27.75" customHeight="1" thickBot="1" x14ac:dyDescent="0.25">
      <c r="B53" s="1226" t="s">
        <v>43</v>
      </c>
      <c r="C53" s="1227"/>
      <c r="D53" s="107"/>
      <c r="E53" s="1228" t="s">
        <v>44</v>
      </c>
      <c r="F53" s="1228"/>
      <c r="G53" s="1228"/>
      <c r="H53" s="1229"/>
      <c r="I53" s="352">
        <v>-966</v>
      </c>
      <c r="J53" s="353">
        <v>-862</v>
      </c>
      <c r="K53" s="353">
        <v>-766</v>
      </c>
      <c r="L53" s="353">
        <v>-817</v>
      </c>
      <c r="M53" s="354">
        <v>-1442</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3t+Bb38Zv9lbQsbInC7eLobNp4XpMOp2RFPpskosKz2ijM8DBr7WTAKhyjMLogvixhJQwZED0CPaFsmCTQv1nw==" saltValue="UY5iU+nA4zgeNAS2rpC0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38" t="s">
        <v>47</v>
      </c>
      <c r="D55" s="1238"/>
      <c r="E55" s="1239"/>
      <c r="F55" s="119">
        <v>1332</v>
      </c>
      <c r="G55" s="119">
        <v>1337</v>
      </c>
      <c r="H55" s="120">
        <v>1518</v>
      </c>
    </row>
    <row r="56" spans="2:8" ht="52.5" customHeight="1" x14ac:dyDescent="0.2">
      <c r="B56" s="121"/>
      <c r="C56" s="1240" t="s">
        <v>48</v>
      </c>
      <c r="D56" s="1240"/>
      <c r="E56" s="1241"/>
      <c r="F56" s="122" t="s">
        <v>509</v>
      </c>
      <c r="G56" s="122" t="s">
        <v>509</v>
      </c>
      <c r="H56" s="123" t="s">
        <v>509</v>
      </c>
    </row>
    <row r="57" spans="2:8" ht="53.25" customHeight="1" x14ac:dyDescent="0.2">
      <c r="B57" s="121"/>
      <c r="C57" s="1242" t="s">
        <v>49</v>
      </c>
      <c r="D57" s="1242"/>
      <c r="E57" s="1243"/>
      <c r="F57" s="124">
        <v>1138</v>
      </c>
      <c r="G57" s="124">
        <v>1042</v>
      </c>
      <c r="H57" s="125">
        <v>1388</v>
      </c>
    </row>
    <row r="58" spans="2:8" ht="45.75" customHeight="1" x14ac:dyDescent="0.2">
      <c r="B58" s="126"/>
      <c r="C58" s="1230" t="s">
        <v>585</v>
      </c>
      <c r="D58" s="1231"/>
      <c r="E58" s="1232"/>
      <c r="F58" s="127">
        <v>437</v>
      </c>
      <c r="G58" s="127">
        <v>391</v>
      </c>
      <c r="H58" s="128">
        <v>450</v>
      </c>
    </row>
    <row r="59" spans="2:8" ht="45.75" customHeight="1" x14ac:dyDescent="0.2">
      <c r="B59" s="126"/>
      <c r="C59" s="1230" t="s">
        <v>586</v>
      </c>
      <c r="D59" s="1231"/>
      <c r="E59" s="1232"/>
      <c r="F59" s="127">
        <v>178</v>
      </c>
      <c r="G59" s="127">
        <v>137</v>
      </c>
      <c r="H59" s="128">
        <v>332</v>
      </c>
    </row>
    <row r="60" spans="2:8" ht="45.75" customHeight="1" x14ac:dyDescent="0.2">
      <c r="B60" s="126"/>
      <c r="C60" s="1230" t="s">
        <v>588</v>
      </c>
      <c r="D60" s="1231"/>
      <c r="E60" s="1232"/>
      <c r="F60" s="127">
        <v>191</v>
      </c>
      <c r="G60" s="127">
        <v>198</v>
      </c>
      <c r="H60" s="128">
        <v>288</v>
      </c>
    </row>
    <row r="61" spans="2:8" ht="45.75" customHeight="1" x14ac:dyDescent="0.2">
      <c r="B61" s="126"/>
      <c r="C61" s="1230" t="s">
        <v>587</v>
      </c>
      <c r="D61" s="1231"/>
      <c r="E61" s="1232"/>
      <c r="F61" s="127">
        <v>106</v>
      </c>
      <c r="G61" s="127">
        <v>114</v>
      </c>
      <c r="H61" s="128">
        <v>126</v>
      </c>
    </row>
    <row r="62" spans="2:8" ht="45.75" customHeight="1" thickBot="1" x14ac:dyDescent="0.25">
      <c r="B62" s="129"/>
      <c r="C62" s="1233" t="s">
        <v>589</v>
      </c>
      <c r="D62" s="1234"/>
      <c r="E62" s="1235"/>
      <c r="F62" s="130">
        <v>113</v>
      </c>
      <c r="G62" s="130">
        <v>104</v>
      </c>
      <c r="H62" s="131">
        <v>96</v>
      </c>
    </row>
    <row r="63" spans="2:8" ht="52.5" customHeight="1" thickBot="1" x14ac:dyDescent="0.25">
      <c r="B63" s="132"/>
      <c r="C63" s="1236" t="s">
        <v>50</v>
      </c>
      <c r="D63" s="1236"/>
      <c r="E63" s="1237"/>
      <c r="F63" s="133">
        <v>2469</v>
      </c>
      <c r="G63" s="133">
        <v>2379</v>
      </c>
      <c r="H63" s="134">
        <v>2906</v>
      </c>
    </row>
    <row r="64" spans="2:8" ht="13.2" x14ac:dyDescent="0.2"/>
  </sheetData>
  <sheetProtection algorithmName="SHA-512" hashValue="fe/b83K46u++QgrTwH0V1Q/w84L5f2zVWbABz5YoQzjAXAr4z0Fkp2s7Qcgr36T9G+y0PJ/GlAJZPiqnZ2unLQ==" saltValue="bqq7MRZJMXDFgA7koA07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593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594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7"/>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369"/>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369"/>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369"/>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369"/>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595</v>
      </c>
    </row>
    <row r="50" spans="1:109" ht="13.2" x14ac:dyDescent="0.2">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551</v>
      </c>
      <c r="BQ50" s="1249"/>
      <c r="BR50" s="1249"/>
      <c r="BS50" s="1249"/>
      <c r="BT50" s="1249"/>
      <c r="BU50" s="1249"/>
      <c r="BV50" s="1249"/>
      <c r="BW50" s="1249"/>
      <c r="BX50" s="1249" t="s">
        <v>552</v>
      </c>
      <c r="BY50" s="1249"/>
      <c r="BZ50" s="1249"/>
      <c r="CA50" s="1249"/>
      <c r="CB50" s="1249"/>
      <c r="CC50" s="1249"/>
      <c r="CD50" s="1249"/>
      <c r="CE50" s="1249"/>
      <c r="CF50" s="1249" t="s">
        <v>553</v>
      </c>
      <c r="CG50" s="1249"/>
      <c r="CH50" s="1249"/>
      <c r="CI50" s="1249"/>
      <c r="CJ50" s="1249"/>
      <c r="CK50" s="1249"/>
      <c r="CL50" s="1249"/>
      <c r="CM50" s="1249"/>
      <c r="CN50" s="1249" t="s">
        <v>554</v>
      </c>
      <c r="CO50" s="1249"/>
      <c r="CP50" s="1249"/>
      <c r="CQ50" s="1249"/>
      <c r="CR50" s="1249"/>
      <c r="CS50" s="1249"/>
      <c r="CT50" s="1249"/>
      <c r="CU50" s="1249"/>
      <c r="CV50" s="1249" t="s">
        <v>555</v>
      </c>
      <c r="CW50" s="1249"/>
      <c r="CX50" s="1249"/>
      <c r="CY50" s="1249"/>
      <c r="CZ50" s="1249"/>
      <c r="DA50" s="1249"/>
      <c r="DB50" s="1249"/>
      <c r="DC50" s="1249"/>
    </row>
    <row r="51" spans="1:109" ht="13.5" customHeight="1" x14ac:dyDescent="0.2">
      <c r="B51" s="369"/>
      <c r="G51" s="1252"/>
      <c r="H51" s="1252"/>
      <c r="I51" s="1266"/>
      <c r="J51" s="1266"/>
      <c r="K51" s="1251"/>
      <c r="L51" s="1251"/>
      <c r="M51" s="1251"/>
      <c r="N51" s="1251"/>
      <c r="AM51" s="378"/>
      <c r="AN51" s="1247" t="s">
        <v>596</v>
      </c>
      <c r="AO51" s="1247"/>
      <c r="AP51" s="1247"/>
      <c r="AQ51" s="1247"/>
      <c r="AR51" s="1247"/>
      <c r="AS51" s="1247"/>
      <c r="AT51" s="1247"/>
      <c r="AU51" s="1247"/>
      <c r="AV51" s="1247"/>
      <c r="AW51" s="1247"/>
      <c r="AX51" s="1247"/>
      <c r="AY51" s="1247"/>
      <c r="AZ51" s="1247"/>
      <c r="BA51" s="1247"/>
      <c r="BB51" s="1247" t="s">
        <v>597</v>
      </c>
      <c r="BC51" s="1247"/>
      <c r="BD51" s="1247"/>
      <c r="BE51" s="1247"/>
      <c r="BF51" s="1247"/>
      <c r="BG51" s="1247"/>
      <c r="BH51" s="1247"/>
      <c r="BI51" s="1247"/>
      <c r="BJ51" s="1247"/>
      <c r="BK51" s="1247"/>
      <c r="BL51" s="1247"/>
      <c r="BM51" s="1247"/>
      <c r="BN51" s="1247"/>
      <c r="BO51" s="1247"/>
      <c r="BP51" s="1256"/>
      <c r="BQ51" s="1244"/>
      <c r="BR51" s="1244"/>
      <c r="BS51" s="1244"/>
      <c r="BT51" s="1244"/>
      <c r="BU51" s="1244"/>
      <c r="BV51" s="1244"/>
      <c r="BW51" s="1244"/>
      <c r="BX51" s="1256"/>
      <c r="BY51" s="1244"/>
      <c r="BZ51" s="1244"/>
      <c r="CA51" s="1244"/>
      <c r="CB51" s="1244"/>
      <c r="CC51" s="1244"/>
      <c r="CD51" s="1244"/>
      <c r="CE51" s="1244"/>
      <c r="CF51" s="1256"/>
      <c r="CG51" s="1244"/>
      <c r="CH51" s="1244"/>
      <c r="CI51" s="1244"/>
      <c r="CJ51" s="1244"/>
      <c r="CK51" s="1244"/>
      <c r="CL51" s="1244"/>
      <c r="CM51" s="1244"/>
      <c r="CN51" s="1256"/>
      <c r="CO51" s="1244"/>
      <c r="CP51" s="1244"/>
      <c r="CQ51" s="1244"/>
      <c r="CR51" s="1244"/>
      <c r="CS51" s="1244"/>
      <c r="CT51" s="1244"/>
      <c r="CU51" s="1244"/>
      <c r="CV51" s="1256"/>
      <c r="CW51" s="1244"/>
      <c r="CX51" s="1244"/>
      <c r="CY51" s="1244"/>
      <c r="CZ51" s="1244"/>
      <c r="DA51" s="1244"/>
      <c r="DB51" s="1244"/>
      <c r="DC51" s="1244"/>
    </row>
    <row r="52" spans="1:109" ht="13.2" x14ac:dyDescent="0.2">
      <c r="B52" s="369"/>
      <c r="G52" s="1252"/>
      <c r="H52" s="1252"/>
      <c r="I52" s="1266"/>
      <c r="J52" s="1266"/>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2" x14ac:dyDescent="0.2">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598</v>
      </c>
      <c r="BC53" s="1247"/>
      <c r="BD53" s="1247"/>
      <c r="BE53" s="1247"/>
      <c r="BF53" s="1247"/>
      <c r="BG53" s="1247"/>
      <c r="BH53" s="1247"/>
      <c r="BI53" s="1247"/>
      <c r="BJ53" s="1247"/>
      <c r="BK53" s="1247"/>
      <c r="BL53" s="1247"/>
      <c r="BM53" s="1247"/>
      <c r="BN53" s="1247"/>
      <c r="BO53" s="1247"/>
      <c r="BP53" s="1256"/>
      <c r="BQ53" s="1244"/>
      <c r="BR53" s="1244"/>
      <c r="BS53" s="1244"/>
      <c r="BT53" s="1244"/>
      <c r="BU53" s="1244"/>
      <c r="BV53" s="1244"/>
      <c r="BW53" s="1244"/>
      <c r="BX53" s="1256"/>
      <c r="BY53" s="1244"/>
      <c r="BZ53" s="1244"/>
      <c r="CA53" s="1244"/>
      <c r="CB53" s="1244"/>
      <c r="CC53" s="1244"/>
      <c r="CD53" s="1244"/>
      <c r="CE53" s="1244"/>
      <c r="CF53" s="1256"/>
      <c r="CG53" s="1244"/>
      <c r="CH53" s="1244"/>
      <c r="CI53" s="1244"/>
      <c r="CJ53" s="1244"/>
      <c r="CK53" s="1244"/>
      <c r="CL53" s="1244"/>
      <c r="CM53" s="1244"/>
      <c r="CN53" s="1256"/>
      <c r="CO53" s="1244"/>
      <c r="CP53" s="1244"/>
      <c r="CQ53" s="1244"/>
      <c r="CR53" s="1244"/>
      <c r="CS53" s="1244"/>
      <c r="CT53" s="1244"/>
      <c r="CU53" s="1244"/>
      <c r="CV53" s="1256"/>
      <c r="CW53" s="1244"/>
      <c r="CX53" s="1244"/>
      <c r="CY53" s="1244"/>
      <c r="CZ53" s="1244"/>
      <c r="DA53" s="1244"/>
      <c r="DB53" s="1244"/>
      <c r="DC53" s="1244"/>
    </row>
    <row r="54" spans="1:109" ht="13.2" x14ac:dyDescent="0.2">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2" x14ac:dyDescent="0.2">
      <c r="A55" s="377"/>
      <c r="B55" s="369"/>
      <c r="G55" s="1250"/>
      <c r="H55" s="1250"/>
      <c r="I55" s="1250"/>
      <c r="J55" s="1250"/>
      <c r="K55" s="1251"/>
      <c r="L55" s="1251"/>
      <c r="M55" s="1251"/>
      <c r="N55" s="1251"/>
      <c r="AN55" s="1249" t="s">
        <v>599</v>
      </c>
      <c r="AO55" s="1249"/>
      <c r="AP55" s="1249"/>
      <c r="AQ55" s="1249"/>
      <c r="AR55" s="1249"/>
      <c r="AS55" s="1249"/>
      <c r="AT55" s="1249"/>
      <c r="AU55" s="1249"/>
      <c r="AV55" s="1249"/>
      <c r="AW55" s="1249"/>
      <c r="AX55" s="1249"/>
      <c r="AY55" s="1249"/>
      <c r="AZ55" s="1249"/>
      <c r="BA55" s="1249"/>
      <c r="BB55" s="1247" t="s">
        <v>597</v>
      </c>
      <c r="BC55" s="1247"/>
      <c r="BD55" s="1247"/>
      <c r="BE55" s="1247"/>
      <c r="BF55" s="1247"/>
      <c r="BG55" s="1247"/>
      <c r="BH55" s="1247"/>
      <c r="BI55" s="1247"/>
      <c r="BJ55" s="1247"/>
      <c r="BK55" s="1247"/>
      <c r="BL55" s="1247"/>
      <c r="BM55" s="1247"/>
      <c r="BN55" s="1247"/>
      <c r="BO55" s="1247"/>
      <c r="BP55" s="1256"/>
      <c r="BQ55" s="1244"/>
      <c r="BR55" s="1244"/>
      <c r="BS55" s="1244"/>
      <c r="BT55" s="1244"/>
      <c r="BU55" s="1244"/>
      <c r="BV55" s="1244"/>
      <c r="BW55" s="1244"/>
      <c r="BX55" s="1256"/>
      <c r="BY55" s="1244"/>
      <c r="BZ55" s="1244"/>
      <c r="CA55" s="1244"/>
      <c r="CB55" s="1244"/>
      <c r="CC55" s="1244"/>
      <c r="CD55" s="1244"/>
      <c r="CE55" s="1244"/>
      <c r="CF55" s="1256"/>
      <c r="CG55" s="1244"/>
      <c r="CH55" s="1244"/>
      <c r="CI55" s="1244"/>
      <c r="CJ55" s="1244"/>
      <c r="CK55" s="1244"/>
      <c r="CL55" s="1244"/>
      <c r="CM55" s="1244"/>
      <c r="CN55" s="1256"/>
      <c r="CO55" s="1244"/>
      <c r="CP55" s="1244"/>
      <c r="CQ55" s="1244"/>
      <c r="CR55" s="1244"/>
      <c r="CS55" s="1244"/>
      <c r="CT55" s="1244"/>
      <c r="CU55" s="1244"/>
      <c r="CV55" s="1256"/>
      <c r="CW55" s="1244"/>
      <c r="CX55" s="1244"/>
      <c r="CY55" s="1244"/>
      <c r="CZ55" s="1244"/>
      <c r="DA55" s="1244"/>
      <c r="DB55" s="1244"/>
      <c r="DC55" s="1244"/>
    </row>
    <row r="56" spans="1:109" ht="13.2" x14ac:dyDescent="0.2">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ht="13.2" x14ac:dyDescent="0.2">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598</v>
      </c>
      <c r="BC57" s="1247"/>
      <c r="BD57" s="1247"/>
      <c r="BE57" s="1247"/>
      <c r="BF57" s="1247"/>
      <c r="BG57" s="1247"/>
      <c r="BH57" s="1247"/>
      <c r="BI57" s="1247"/>
      <c r="BJ57" s="1247"/>
      <c r="BK57" s="1247"/>
      <c r="BL57" s="1247"/>
      <c r="BM57" s="1247"/>
      <c r="BN57" s="1247"/>
      <c r="BO57" s="1247"/>
      <c r="BP57" s="1256"/>
      <c r="BQ57" s="1244"/>
      <c r="BR57" s="1244"/>
      <c r="BS57" s="1244"/>
      <c r="BT57" s="1244"/>
      <c r="BU57" s="1244"/>
      <c r="BV57" s="1244"/>
      <c r="BW57" s="1244"/>
      <c r="BX57" s="1256"/>
      <c r="BY57" s="1244"/>
      <c r="BZ57" s="1244"/>
      <c r="CA57" s="1244"/>
      <c r="CB57" s="1244"/>
      <c r="CC57" s="1244"/>
      <c r="CD57" s="1244"/>
      <c r="CE57" s="1244"/>
      <c r="CF57" s="1256"/>
      <c r="CG57" s="1244"/>
      <c r="CH57" s="1244"/>
      <c r="CI57" s="1244"/>
      <c r="CJ57" s="1244"/>
      <c r="CK57" s="1244"/>
      <c r="CL57" s="1244"/>
      <c r="CM57" s="1244"/>
      <c r="CN57" s="1256"/>
      <c r="CO57" s="1244"/>
      <c r="CP57" s="1244"/>
      <c r="CQ57" s="1244"/>
      <c r="CR57" s="1244"/>
      <c r="CS57" s="1244"/>
      <c r="CT57" s="1244"/>
      <c r="CU57" s="1244"/>
      <c r="CV57" s="1256"/>
      <c r="CW57" s="1244"/>
      <c r="CX57" s="1244"/>
      <c r="CY57" s="1244"/>
      <c r="CZ57" s="1244"/>
      <c r="DA57" s="1244"/>
      <c r="DB57" s="1244"/>
      <c r="DC57" s="1244"/>
      <c r="DD57" s="382"/>
      <c r="DE57" s="381"/>
    </row>
    <row r="58" spans="1:109" s="377" customFormat="1" ht="13.2" x14ac:dyDescent="0.2">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600</v>
      </c>
    </row>
    <row r="64" spans="1:109" ht="13.2" x14ac:dyDescent="0.2">
      <c r="B64" s="369"/>
      <c r="G64" s="376"/>
      <c r="I64" s="389"/>
      <c r="J64" s="389"/>
      <c r="K64" s="389"/>
      <c r="L64" s="389"/>
      <c r="M64" s="389"/>
      <c r="N64" s="390"/>
      <c r="AM64" s="376"/>
      <c r="AN64" s="376" t="s">
        <v>594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57" t="s">
        <v>601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369"/>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369"/>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369"/>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369"/>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595</v>
      </c>
    </row>
    <row r="72" spans="2:107" ht="13.2" x14ac:dyDescent="0.2">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551</v>
      </c>
      <c r="BQ72" s="1249"/>
      <c r="BR72" s="1249"/>
      <c r="BS72" s="1249"/>
      <c r="BT72" s="1249"/>
      <c r="BU72" s="1249"/>
      <c r="BV72" s="1249"/>
      <c r="BW72" s="1249"/>
      <c r="BX72" s="1249" t="s">
        <v>552</v>
      </c>
      <c r="BY72" s="1249"/>
      <c r="BZ72" s="1249"/>
      <c r="CA72" s="1249"/>
      <c r="CB72" s="1249"/>
      <c r="CC72" s="1249"/>
      <c r="CD72" s="1249"/>
      <c r="CE72" s="1249"/>
      <c r="CF72" s="1249" t="s">
        <v>553</v>
      </c>
      <c r="CG72" s="1249"/>
      <c r="CH72" s="1249"/>
      <c r="CI72" s="1249"/>
      <c r="CJ72" s="1249"/>
      <c r="CK72" s="1249"/>
      <c r="CL72" s="1249"/>
      <c r="CM72" s="1249"/>
      <c r="CN72" s="1249" t="s">
        <v>554</v>
      </c>
      <c r="CO72" s="1249"/>
      <c r="CP72" s="1249"/>
      <c r="CQ72" s="1249"/>
      <c r="CR72" s="1249"/>
      <c r="CS72" s="1249"/>
      <c r="CT72" s="1249"/>
      <c r="CU72" s="1249"/>
      <c r="CV72" s="1249" t="s">
        <v>555</v>
      </c>
      <c r="CW72" s="1249"/>
      <c r="CX72" s="1249"/>
      <c r="CY72" s="1249"/>
      <c r="CZ72" s="1249"/>
      <c r="DA72" s="1249"/>
      <c r="DB72" s="1249"/>
      <c r="DC72" s="1249"/>
    </row>
    <row r="73" spans="2:107" ht="13.2" x14ac:dyDescent="0.2">
      <c r="B73" s="369"/>
      <c r="G73" s="1252"/>
      <c r="H73" s="1252"/>
      <c r="I73" s="1252"/>
      <c r="J73" s="1252"/>
      <c r="K73" s="1248"/>
      <c r="L73" s="1248"/>
      <c r="M73" s="1248"/>
      <c r="N73" s="1248"/>
      <c r="AM73" s="378"/>
      <c r="AN73" s="1247" t="s">
        <v>596</v>
      </c>
      <c r="AO73" s="1247"/>
      <c r="AP73" s="1247"/>
      <c r="AQ73" s="1247"/>
      <c r="AR73" s="1247"/>
      <c r="AS73" s="1247"/>
      <c r="AT73" s="1247"/>
      <c r="AU73" s="1247"/>
      <c r="AV73" s="1247"/>
      <c r="AW73" s="1247"/>
      <c r="AX73" s="1247"/>
      <c r="AY73" s="1247"/>
      <c r="AZ73" s="1247"/>
      <c r="BA73" s="1247"/>
      <c r="BB73" s="1247" t="s">
        <v>597</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ht="13.2" x14ac:dyDescent="0.2">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2" x14ac:dyDescent="0.2">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602</v>
      </c>
      <c r="BC75" s="1247"/>
      <c r="BD75" s="1247"/>
      <c r="BE75" s="1247"/>
      <c r="BF75" s="1247"/>
      <c r="BG75" s="1247"/>
      <c r="BH75" s="1247"/>
      <c r="BI75" s="1247"/>
      <c r="BJ75" s="1247"/>
      <c r="BK75" s="1247"/>
      <c r="BL75" s="1247"/>
      <c r="BM75" s="1247"/>
      <c r="BN75" s="1247"/>
      <c r="BO75" s="1247"/>
      <c r="BP75" s="1244">
        <v>5.2</v>
      </c>
      <c r="BQ75" s="1244"/>
      <c r="BR75" s="1244"/>
      <c r="BS75" s="1244"/>
      <c r="BT75" s="1244"/>
      <c r="BU75" s="1244"/>
      <c r="BV75" s="1244"/>
      <c r="BW75" s="1244"/>
      <c r="BX75" s="1244">
        <v>5.7</v>
      </c>
      <c r="BY75" s="1244"/>
      <c r="BZ75" s="1244"/>
      <c r="CA75" s="1244"/>
      <c r="CB75" s="1244"/>
      <c r="CC75" s="1244"/>
      <c r="CD75" s="1244"/>
      <c r="CE75" s="1244"/>
      <c r="CF75" s="1244">
        <v>6.3</v>
      </c>
      <c r="CG75" s="1244"/>
      <c r="CH75" s="1244"/>
      <c r="CI75" s="1244"/>
      <c r="CJ75" s="1244"/>
      <c r="CK75" s="1244"/>
      <c r="CL75" s="1244"/>
      <c r="CM75" s="1244"/>
      <c r="CN75" s="1244">
        <v>6.4</v>
      </c>
      <c r="CO75" s="1244"/>
      <c r="CP75" s="1244"/>
      <c r="CQ75" s="1244"/>
      <c r="CR75" s="1244"/>
      <c r="CS75" s="1244"/>
      <c r="CT75" s="1244"/>
      <c r="CU75" s="1244"/>
      <c r="CV75" s="1244">
        <v>6.5</v>
      </c>
      <c r="CW75" s="1244"/>
      <c r="CX75" s="1244"/>
      <c r="CY75" s="1244"/>
      <c r="CZ75" s="1244"/>
      <c r="DA75" s="1244"/>
      <c r="DB75" s="1244"/>
      <c r="DC75" s="1244"/>
    </row>
    <row r="76" spans="2:107" ht="13.2" x14ac:dyDescent="0.2">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2" x14ac:dyDescent="0.2">
      <c r="B77" s="369"/>
      <c r="G77" s="1250"/>
      <c r="H77" s="1250"/>
      <c r="I77" s="1250"/>
      <c r="J77" s="1250"/>
      <c r="K77" s="1248"/>
      <c r="L77" s="1248"/>
      <c r="M77" s="1248"/>
      <c r="N77" s="1248"/>
      <c r="AN77" s="1249" t="s">
        <v>599</v>
      </c>
      <c r="AO77" s="1249"/>
      <c r="AP77" s="1249"/>
      <c r="AQ77" s="1249"/>
      <c r="AR77" s="1249"/>
      <c r="AS77" s="1249"/>
      <c r="AT77" s="1249"/>
      <c r="AU77" s="1249"/>
      <c r="AV77" s="1249"/>
      <c r="AW77" s="1249"/>
      <c r="AX77" s="1249"/>
      <c r="AY77" s="1249"/>
      <c r="AZ77" s="1249"/>
      <c r="BA77" s="1249"/>
      <c r="BB77" s="1247" t="s">
        <v>597</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ht="13.2" x14ac:dyDescent="0.2">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2" x14ac:dyDescent="0.2">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602</v>
      </c>
      <c r="BC79" s="1247"/>
      <c r="BD79" s="1247"/>
      <c r="BE79" s="1247"/>
      <c r="BF79" s="1247"/>
      <c r="BG79" s="1247"/>
      <c r="BH79" s="1247"/>
      <c r="BI79" s="1247"/>
      <c r="BJ79" s="1247"/>
      <c r="BK79" s="1247"/>
      <c r="BL79" s="1247"/>
      <c r="BM79" s="1247"/>
      <c r="BN79" s="1247"/>
      <c r="BO79" s="1247"/>
      <c r="BP79" s="1244">
        <v>8.5</v>
      </c>
      <c r="BQ79" s="1244"/>
      <c r="BR79" s="1244"/>
      <c r="BS79" s="1244"/>
      <c r="BT79" s="1244"/>
      <c r="BU79" s="1244"/>
      <c r="BV79" s="1244"/>
      <c r="BW79" s="1244"/>
      <c r="BX79" s="1244">
        <v>8.6</v>
      </c>
      <c r="BY79" s="1244"/>
      <c r="BZ79" s="1244"/>
      <c r="CA79" s="1244"/>
      <c r="CB79" s="1244"/>
      <c r="CC79" s="1244"/>
      <c r="CD79" s="1244"/>
      <c r="CE79" s="1244"/>
      <c r="CF79" s="1244">
        <v>8.6</v>
      </c>
      <c r="CG79" s="1244"/>
      <c r="CH79" s="1244"/>
      <c r="CI79" s="1244"/>
      <c r="CJ79" s="1244"/>
      <c r="CK79" s="1244"/>
      <c r="CL79" s="1244"/>
      <c r="CM79" s="1244"/>
      <c r="CN79" s="1244">
        <v>8.9</v>
      </c>
      <c r="CO79" s="1244"/>
      <c r="CP79" s="1244"/>
      <c r="CQ79" s="1244"/>
      <c r="CR79" s="1244"/>
      <c r="CS79" s="1244"/>
      <c r="CT79" s="1244"/>
      <c r="CU79" s="1244"/>
      <c r="CV79" s="1244">
        <v>8</v>
      </c>
      <c r="CW79" s="1244"/>
      <c r="CX79" s="1244"/>
      <c r="CY79" s="1244"/>
      <c r="CZ79" s="1244"/>
      <c r="DA79" s="1244"/>
      <c r="DB79" s="1244"/>
      <c r="DC79" s="1244"/>
    </row>
    <row r="80" spans="2:107" ht="13.2" x14ac:dyDescent="0.2">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pPNTP3JRb+BNbC6761KRuTKNOPh+7qiT3rPsmPyaf5qAMAKVm8cBFLOEQewSUABNqG7CMJitwNyLnt0pbpt6ww==" saltValue="gBDfCR2Sep9VpMTpMC9v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SlAZxsR871KrhYCaCReMZ/jmRSdkjT9nzii6Q8fBznG8i/mJYqWAX+TVrifFiGtX3CRUoaSLoveibVqkfKz9Yg==" saltValue="O38MKR0XqVrzEtjfdM3R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6UFoAfE/L45QnOFe1a2+rCn8k+V2KIYQibopqLSu6qxv1Q3iogEfSw8QgZyTlFeToNhVfzVW/akY8DckQMWb/w==" saltValue="Z3F6w1ZJ6FXui+EfCJf9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548</v>
      </c>
      <c r="G2" s="148"/>
      <c r="H2" s="149"/>
    </row>
    <row r="3" spans="1:8" x14ac:dyDescent="0.2">
      <c r="A3" s="145" t="s">
        <v>541</v>
      </c>
      <c r="B3" s="150"/>
      <c r="C3" s="151"/>
      <c r="D3" s="152">
        <v>173448</v>
      </c>
      <c r="E3" s="153"/>
      <c r="F3" s="154">
        <v>202870</v>
      </c>
      <c r="G3" s="155"/>
      <c r="H3" s="156"/>
    </row>
    <row r="4" spans="1:8" x14ac:dyDescent="0.2">
      <c r="A4" s="157"/>
      <c r="B4" s="158"/>
      <c r="C4" s="159"/>
      <c r="D4" s="160">
        <v>88424</v>
      </c>
      <c r="E4" s="161"/>
      <c r="F4" s="162">
        <v>79735</v>
      </c>
      <c r="G4" s="163"/>
      <c r="H4" s="164"/>
    </row>
    <row r="5" spans="1:8" x14ac:dyDescent="0.2">
      <c r="A5" s="145" t="s">
        <v>543</v>
      </c>
      <c r="B5" s="150"/>
      <c r="C5" s="151"/>
      <c r="D5" s="152">
        <v>142913</v>
      </c>
      <c r="E5" s="153"/>
      <c r="F5" s="154">
        <v>167497</v>
      </c>
      <c r="G5" s="155"/>
      <c r="H5" s="156"/>
    </row>
    <row r="6" spans="1:8" x14ac:dyDescent="0.2">
      <c r="A6" s="157"/>
      <c r="B6" s="158"/>
      <c r="C6" s="159"/>
      <c r="D6" s="160">
        <v>87251</v>
      </c>
      <c r="E6" s="161"/>
      <c r="F6" s="162">
        <v>82571</v>
      </c>
      <c r="G6" s="163"/>
      <c r="H6" s="164"/>
    </row>
    <row r="7" spans="1:8" x14ac:dyDescent="0.2">
      <c r="A7" s="145" t="s">
        <v>544</v>
      </c>
      <c r="B7" s="150"/>
      <c r="C7" s="151"/>
      <c r="D7" s="152">
        <v>156751</v>
      </c>
      <c r="E7" s="153"/>
      <c r="F7" s="154">
        <v>190274</v>
      </c>
      <c r="G7" s="155"/>
      <c r="H7" s="156"/>
    </row>
    <row r="8" spans="1:8" x14ac:dyDescent="0.2">
      <c r="A8" s="157"/>
      <c r="B8" s="158"/>
      <c r="C8" s="159"/>
      <c r="D8" s="160">
        <v>70139</v>
      </c>
      <c r="E8" s="161"/>
      <c r="F8" s="162">
        <v>88584</v>
      </c>
      <c r="G8" s="163"/>
      <c r="H8" s="164"/>
    </row>
    <row r="9" spans="1:8" x14ac:dyDescent="0.2">
      <c r="A9" s="145" t="s">
        <v>545</v>
      </c>
      <c r="B9" s="150"/>
      <c r="C9" s="151"/>
      <c r="D9" s="152">
        <v>188563</v>
      </c>
      <c r="E9" s="153"/>
      <c r="F9" s="154">
        <v>200194</v>
      </c>
      <c r="G9" s="155"/>
      <c r="H9" s="156"/>
    </row>
    <row r="10" spans="1:8" x14ac:dyDescent="0.2">
      <c r="A10" s="157"/>
      <c r="B10" s="158"/>
      <c r="C10" s="159"/>
      <c r="D10" s="160">
        <v>57624</v>
      </c>
      <c r="E10" s="161"/>
      <c r="F10" s="162">
        <v>106422</v>
      </c>
      <c r="G10" s="163"/>
      <c r="H10" s="164"/>
    </row>
    <row r="11" spans="1:8" x14ac:dyDescent="0.2">
      <c r="A11" s="145" t="s">
        <v>546</v>
      </c>
      <c r="B11" s="150"/>
      <c r="C11" s="151"/>
      <c r="D11" s="152">
        <v>129299</v>
      </c>
      <c r="E11" s="153"/>
      <c r="F11" s="154">
        <v>122054</v>
      </c>
      <c r="G11" s="155"/>
      <c r="H11" s="156"/>
    </row>
    <row r="12" spans="1:8" x14ac:dyDescent="0.2">
      <c r="A12" s="157"/>
      <c r="B12" s="158"/>
      <c r="C12" s="165"/>
      <c r="D12" s="160">
        <v>51593</v>
      </c>
      <c r="E12" s="161"/>
      <c r="F12" s="162">
        <v>68298</v>
      </c>
      <c r="G12" s="163"/>
      <c r="H12" s="164"/>
    </row>
    <row r="13" spans="1:8" x14ac:dyDescent="0.2">
      <c r="A13" s="145"/>
      <c r="B13" s="150"/>
      <c r="C13" s="166"/>
      <c r="D13" s="167">
        <v>158195</v>
      </c>
      <c r="E13" s="168"/>
      <c r="F13" s="169">
        <v>176578</v>
      </c>
      <c r="G13" s="170"/>
      <c r="H13" s="156"/>
    </row>
    <row r="14" spans="1:8" x14ac:dyDescent="0.2">
      <c r="A14" s="157"/>
      <c r="B14" s="158"/>
      <c r="C14" s="159"/>
      <c r="D14" s="160">
        <v>71006</v>
      </c>
      <c r="E14" s="161"/>
      <c r="F14" s="162">
        <v>85122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10.63</v>
      </c>
      <c r="C19" s="171">
        <f>ROUND(VALUE(SUBSTITUTE(実質収支比率等に係る経年分析!G$48,"▲","-")),2)</f>
        <v>11.68</v>
      </c>
      <c r="D19" s="171">
        <f>ROUND(VALUE(SUBSTITUTE(実質収支比率等に係る経年分析!H$48,"▲","-")),2)</f>
        <v>9.0299999999999994</v>
      </c>
      <c r="E19" s="171">
        <f>ROUND(VALUE(SUBSTITUTE(実質収支比率等に係る経年分析!I$48,"▲","-")),2)</f>
        <v>13.61</v>
      </c>
      <c r="F19" s="171">
        <f>ROUND(VALUE(SUBSTITUTE(実質収支比率等に係る経年分析!J$48,"▲","-")),2)</f>
        <v>10.01</v>
      </c>
    </row>
    <row r="20" spans="1:11" x14ac:dyDescent="0.2">
      <c r="A20" s="171" t="s">
        <v>54</v>
      </c>
      <c r="B20" s="171">
        <f>ROUND(VALUE(SUBSTITUTE(実質収支比率等に係る経年分析!F$47,"▲","-")),2)</f>
        <v>52.58</v>
      </c>
      <c r="C20" s="171">
        <f>ROUND(VALUE(SUBSTITUTE(実質収支比率等に係る経年分析!G$47,"▲","-")),2)</f>
        <v>46.87</v>
      </c>
      <c r="D20" s="171">
        <f>ROUND(VALUE(SUBSTITUTE(実質収支比率等に係る経年分析!H$47,"▲","-")),2)</f>
        <v>44.48</v>
      </c>
      <c r="E20" s="171">
        <f>ROUND(VALUE(SUBSTITUTE(実質収支比率等に係る経年分析!I$47,"▲","-")),2)</f>
        <v>42.26</v>
      </c>
      <c r="F20" s="171">
        <f>ROUND(VALUE(SUBSTITUTE(実質収支比率等に係る経年分析!J$47,"▲","-")),2)</f>
        <v>44.8</v>
      </c>
    </row>
    <row r="21" spans="1:11" x14ac:dyDescent="0.2">
      <c r="A21" s="171" t="s">
        <v>55</v>
      </c>
      <c r="B21" s="171">
        <f>IF(ISNUMBER(VALUE(SUBSTITUTE(実質収支比率等に係る経年分析!F$49,"▲","-"))),ROUND(VALUE(SUBSTITUTE(実質収支比率等に係る経年分析!F$49,"▲","-")),2),NA())</f>
        <v>-15.39</v>
      </c>
      <c r="C21" s="171">
        <f>IF(ISNUMBER(VALUE(SUBSTITUTE(実質収支比率等に係る経年分析!G$49,"▲","-"))),ROUND(VALUE(SUBSTITUTE(実質収支比率等に係る経年分析!G$49,"▲","-")),2),NA())</f>
        <v>-10.81</v>
      </c>
      <c r="D21" s="171">
        <f>IF(ISNUMBER(VALUE(SUBSTITUTE(実質収支比率等に係る経年分析!H$49,"▲","-"))),ROUND(VALUE(SUBSTITUTE(実質収支比率等に係る経年分析!H$49,"▲","-")),2),NA())</f>
        <v>-10.61</v>
      </c>
      <c r="E21" s="171">
        <f>IF(ISNUMBER(VALUE(SUBSTITUTE(実質収支比率等に係る経年分析!I$49,"▲","-"))),ROUND(VALUE(SUBSTITUTE(実質収支比率等に係る経年分析!I$49,"▲","-")),2),NA())</f>
        <v>0.96</v>
      </c>
      <c r="F21" s="171">
        <f>IF(ISNUMBER(VALUE(SUBSTITUTE(実質収支比率等に係る経年分析!J$49,"▲","-"))),ROUND(VALUE(SUBSTITUTE(実質収支比率等に係る経年分析!J$49,"▲","-")),2),NA())</f>
        <v>-3.73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2.4900000000000002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2.4700000000000002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9.0299999999999994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344</v>
      </c>
      <c r="E42" s="173"/>
      <c r="F42" s="173"/>
      <c r="G42" s="173">
        <f>'実質公債費比率（分子）の構造'!L$52</f>
        <v>344</v>
      </c>
      <c r="H42" s="173"/>
      <c r="I42" s="173"/>
      <c r="J42" s="173">
        <f>'実質公債費比率（分子）の構造'!M$52</f>
        <v>341</v>
      </c>
      <c r="K42" s="173"/>
      <c r="L42" s="173"/>
      <c r="M42" s="173">
        <f>'実質公債費比率（分子）の構造'!N$52</f>
        <v>343</v>
      </c>
      <c r="N42" s="173"/>
      <c r="O42" s="173"/>
      <c r="P42" s="173">
        <f>'実質公債費比率（分子）の構造'!O$52</f>
        <v>346</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3</v>
      </c>
      <c r="L45" s="173"/>
      <c r="M45" s="173"/>
      <c r="N45" s="173">
        <f>'実質公債費比率（分子）の構造'!O$49</f>
        <v>0</v>
      </c>
      <c r="O45" s="173"/>
      <c r="P45" s="173"/>
    </row>
    <row r="46" spans="1:16" x14ac:dyDescent="0.2">
      <c r="A46" s="173" t="s">
        <v>66</v>
      </c>
      <c r="B46" s="173">
        <f>'実質公債費比率（分子）の構造'!K$48</f>
        <v>96</v>
      </c>
      <c r="C46" s="173"/>
      <c r="D46" s="173"/>
      <c r="E46" s="173">
        <f>'実質公債費比率（分子）の構造'!L$48</f>
        <v>91</v>
      </c>
      <c r="F46" s="173"/>
      <c r="G46" s="173"/>
      <c r="H46" s="173">
        <f>'実質公債費比率（分子）の構造'!M$48</f>
        <v>91</v>
      </c>
      <c r="I46" s="173"/>
      <c r="J46" s="173"/>
      <c r="K46" s="173">
        <f>'実質公債費比率（分子）の構造'!N$48</f>
        <v>91</v>
      </c>
      <c r="L46" s="173"/>
      <c r="M46" s="173"/>
      <c r="N46" s="173">
        <f>'実質公債費比率（分子）の構造'!O$48</f>
        <v>99</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405</v>
      </c>
      <c r="C49" s="173"/>
      <c r="D49" s="173"/>
      <c r="E49" s="173">
        <f>'実質公債費比率（分子）の構造'!L$45</f>
        <v>411</v>
      </c>
      <c r="F49" s="173"/>
      <c r="G49" s="173"/>
      <c r="H49" s="173">
        <f>'実質公債費比率（分子）の構造'!M$45</f>
        <v>426</v>
      </c>
      <c r="I49" s="173"/>
      <c r="J49" s="173"/>
      <c r="K49" s="173">
        <f>'実質公債費比率（分子）の構造'!N$45</f>
        <v>428</v>
      </c>
      <c r="L49" s="173"/>
      <c r="M49" s="173"/>
      <c r="N49" s="173">
        <f>'実質公債費比率（分子）の構造'!O$45</f>
        <v>439</v>
      </c>
      <c r="O49" s="173"/>
      <c r="P49" s="173"/>
    </row>
    <row r="50" spans="1:16" x14ac:dyDescent="0.2">
      <c r="A50" s="173" t="s">
        <v>70</v>
      </c>
      <c r="B50" s="173" t="e">
        <f>NA()</f>
        <v>#N/A</v>
      </c>
      <c r="C50" s="173">
        <f>IF(ISNUMBER('実質公債費比率（分子）の構造'!K$53),'実質公債費比率（分子）の構造'!K$53,NA())</f>
        <v>162</v>
      </c>
      <c r="D50" s="173" t="e">
        <f>NA()</f>
        <v>#N/A</v>
      </c>
      <c r="E50" s="173" t="e">
        <f>NA()</f>
        <v>#N/A</v>
      </c>
      <c r="F50" s="173">
        <f>IF(ISNUMBER('実質公債費比率（分子）の構造'!L$53),'実質公債費比率（分子）の構造'!L$53,NA())</f>
        <v>163</v>
      </c>
      <c r="G50" s="173" t="e">
        <f>NA()</f>
        <v>#N/A</v>
      </c>
      <c r="H50" s="173" t="e">
        <f>NA()</f>
        <v>#N/A</v>
      </c>
      <c r="I50" s="173">
        <f>IF(ISNUMBER('実質公債費比率（分子）の構造'!M$53),'実質公債費比率（分子）の構造'!M$53,NA())</f>
        <v>181</v>
      </c>
      <c r="J50" s="173" t="e">
        <f>NA()</f>
        <v>#N/A</v>
      </c>
      <c r="K50" s="173" t="e">
        <f>NA()</f>
        <v>#N/A</v>
      </c>
      <c r="L50" s="173">
        <f>IF(ISNUMBER('実質公債費比率（分子）の構造'!N$53),'実質公債費比率（分子）の構造'!N$53,NA())</f>
        <v>179</v>
      </c>
      <c r="M50" s="173" t="e">
        <f>NA()</f>
        <v>#N/A</v>
      </c>
      <c r="N50" s="173" t="e">
        <f>NA()</f>
        <v>#N/A</v>
      </c>
      <c r="O50" s="173">
        <f>IF(ISNUMBER('実質公債費比率（分子）の構造'!O$53),'実質公債費比率（分子）の構造'!O$53,NA())</f>
        <v>192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3542</v>
      </c>
      <c r="E56" s="172"/>
      <c r="F56" s="172"/>
      <c r="G56" s="172">
        <f>'将来負担比率（分子）の構造'!J$52</f>
        <v>3497</v>
      </c>
      <c r="H56" s="172"/>
      <c r="I56" s="172"/>
      <c r="J56" s="172">
        <f>'将来負担比率（分子）の構造'!K$52</f>
        <v>3476</v>
      </c>
      <c r="K56" s="172"/>
      <c r="L56" s="172"/>
      <c r="M56" s="172">
        <f>'将来負担比率（分子）の構造'!L$52</f>
        <v>3455</v>
      </c>
      <c r="N56" s="172"/>
      <c r="O56" s="172"/>
      <c r="P56" s="172">
        <f>'将来負担比率（分子）の構造'!M$52</f>
        <v>3371</v>
      </c>
    </row>
    <row r="57" spans="1:16" x14ac:dyDescent="0.2">
      <c r="A57" s="172" t="s">
        <v>41</v>
      </c>
      <c r="B57" s="172"/>
      <c r="C57" s="172"/>
      <c r="D57" s="172">
        <f>'将来負担比率（分子）の構造'!I$51</f>
        <v>31</v>
      </c>
      <c r="E57" s="172"/>
      <c r="F57" s="172"/>
      <c r="G57" s="172">
        <f>'将来負担比率（分子）の構造'!J$51</f>
        <v>16</v>
      </c>
      <c r="H57" s="172"/>
      <c r="I57" s="172"/>
      <c r="J57" s="172">
        <f>'将来負担比率（分子）の構造'!K$51</f>
        <v>80</v>
      </c>
      <c r="K57" s="172"/>
      <c r="L57" s="172"/>
      <c r="M57" s="172">
        <f>'将来負担比率（分子）の構造'!L$51</f>
        <v>142</v>
      </c>
      <c r="N57" s="172"/>
      <c r="O57" s="172"/>
      <c r="P57" s="172">
        <f>'将来負担比率（分子）の構造'!M$51</f>
        <v>165</v>
      </c>
    </row>
    <row r="58" spans="1:16" x14ac:dyDescent="0.2">
      <c r="A58" s="172" t="s">
        <v>40</v>
      </c>
      <c r="B58" s="172"/>
      <c r="C58" s="172"/>
      <c r="D58" s="172">
        <f>'将来負担比率（分子）の構造'!I$50</f>
        <v>2928</v>
      </c>
      <c r="E58" s="172"/>
      <c r="F58" s="172"/>
      <c r="G58" s="172">
        <f>'将来負担比率（分子）の構造'!J$50</f>
        <v>2640</v>
      </c>
      <c r="H58" s="172"/>
      <c r="I58" s="172"/>
      <c r="J58" s="172">
        <f>'将来負担比率（分子）の構造'!K$50</f>
        <v>2483</v>
      </c>
      <c r="K58" s="172"/>
      <c r="L58" s="172"/>
      <c r="M58" s="172">
        <f>'将来負担比率（分子）の構造'!L$50</f>
        <v>2430</v>
      </c>
      <c r="N58" s="172"/>
      <c r="O58" s="172"/>
      <c r="P58" s="172">
        <f>'将来負担比率（分子）の構造'!M$50</f>
        <v>2945</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701</v>
      </c>
      <c r="C62" s="172"/>
      <c r="D62" s="172"/>
      <c r="E62" s="172">
        <f>'将来負担比率（分子）の構造'!J$45</f>
        <v>657</v>
      </c>
      <c r="F62" s="172"/>
      <c r="G62" s="172"/>
      <c r="H62" s="172">
        <f>'将来負担比率（分子）の構造'!K$45</f>
        <v>614</v>
      </c>
      <c r="I62" s="172"/>
      <c r="J62" s="172"/>
      <c r="K62" s="172">
        <f>'将来負担比率（分子）の構造'!L$45</f>
        <v>584</v>
      </c>
      <c r="L62" s="172"/>
      <c r="M62" s="172"/>
      <c r="N62" s="172">
        <f>'将来負担比率（分子）の構造'!M$45</f>
        <v>548</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912</v>
      </c>
      <c r="C64" s="172"/>
      <c r="D64" s="172"/>
      <c r="E64" s="172">
        <f>'将来負担比率（分子）の構造'!J$43</f>
        <v>817</v>
      </c>
      <c r="F64" s="172"/>
      <c r="G64" s="172"/>
      <c r="H64" s="172">
        <f>'将来負担比率（分子）の構造'!K$43</f>
        <v>739</v>
      </c>
      <c r="I64" s="172"/>
      <c r="J64" s="172"/>
      <c r="K64" s="172">
        <f>'将来負担比率（分子）の構造'!L$43</f>
        <v>652</v>
      </c>
      <c r="L64" s="172"/>
      <c r="M64" s="172"/>
      <c r="N64" s="172">
        <f>'将来負担比率（分子）の構造'!M$43</f>
        <v>593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3921</v>
      </c>
      <c r="C66" s="172"/>
      <c r="D66" s="172"/>
      <c r="E66" s="172">
        <f>'将来負担比率（分子）の構造'!J$41</f>
        <v>3817</v>
      </c>
      <c r="F66" s="172"/>
      <c r="G66" s="172"/>
      <c r="H66" s="172">
        <f>'将来負担比率（分子）の構造'!K$41</f>
        <v>3920</v>
      </c>
      <c r="I66" s="172"/>
      <c r="J66" s="172"/>
      <c r="K66" s="172">
        <f>'将来負担比率（分子）の構造'!L$41</f>
        <v>3975</v>
      </c>
      <c r="L66" s="172"/>
      <c r="M66" s="172"/>
      <c r="N66" s="172">
        <f>'将来負担比率（分子）の構造'!M$41</f>
        <v>3898</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1332</v>
      </c>
      <c r="C72" s="176">
        <f>基金残高に係る経年分析!G55</f>
        <v>1337</v>
      </c>
      <c r="D72" s="176">
        <f>基金残高に係る経年分析!H55</f>
        <v>1518</v>
      </c>
    </row>
    <row r="73" spans="1:16" x14ac:dyDescent="0.2">
      <c r="A73" s="175" t="s">
        <v>77</v>
      </c>
      <c r="B73" s="176" t="str">
        <f>基金残高に係る経年分析!F56</f>
        <v>-</v>
      </c>
      <c r="C73" s="176" t="str">
        <f>基金残高に係る経年分析!G56</f>
        <v>-</v>
      </c>
      <c r="D73" s="176" t="str">
        <f>基金残高に係る経年分析!H56</f>
        <v>-</v>
      </c>
    </row>
    <row r="74" spans="1:16" x14ac:dyDescent="0.2">
      <c r="A74" s="175" t="s">
        <v>78</v>
      </c>
      <c r="B74" s="176">
        <f>基金残高に係る経年分析!F57</f>
        <v>1138</v>
      </c>
      <c r="C74" s="176">
        <f>基金残高に係る経年分析!G57</f>
        <v>1042</v>
      </c>
      <c r="D74" s="176">
        <f>基金残高に係る経年分析!H57</f>
        <v>1388</v>
      </c>
    </row>
  </sheetData>
  <sheetProtection algorithmName="SHA-512" hashValue="MaG8WC0KMxydGcZ6bzlaTB02jzXzxiEnirwzaWoner/KojsCCkislawqTfDusaKJAec0CCS24aku9jAuaYgmYA==" saltValue="nmofz5dKppofvpEhdSJx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214</v>
      </c>
      <c r="DI1" s="636"/>
      <c r="DJ1" s="636"/>
      <c r="DK1" s="636"/>
      <c r="DL1" s="636"/>
      <c r="DM1" s="636"/>
      <c r="DN1" s="637"/>
      <c r="DO1" s="211"/>
      <c r="DP1" s="635" t="s">
        <v>215</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2">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2">
      <c r="B5" s="642" t="s">
        <v>227</v>
      </c>
      <c r="C5" s="643"/>
      <c r="D5" s="643"/>
      <c r="E5" s="643"/>
      <c r="F5" s="643"/>
      <c r="G5" s="643"/>
      <c r="H5" s="643"/>
      <c r="I5" s="643"/>
      <c r="J5" s="643"/>
      <c r="K5" s="643"/>
      <c r="L5" s="643"/>
      <c r="M5" s="643"/>
      <c r="N5" s="643"/>
      <c r="O5" s="643"/>
      <c r="P5" s="643"/>
      <c r="Q5" s="644"/>
      <c r="R5" s="645">
        <v>1001340</v>
      </c>
      <c r="S5" s="646"/>
      <c r="T5" s="646"/>
      <c r="U5" s="646"/>
      <c r="V5" s="646"/>
      <c r="W5" s="646"/>
      <c r="X5" s="646"/>
      <c r="Y5" s="647"/>
      <c r="Z5" s="648">
        <v>18.100000000000001</v>
      </c>
      <c r="AA5" s="648"/>
      <c r="AB5" s="648"/>
      <c r="AC5" s="648"/>
      <c r="AD5" s="649">
        <v>1001340</v>
      </c>
      <c r="AE5" s="649"/>
      <c r="AF5" s="649"/>
      <c r="AG5" s="649"/>
      <c r="AH5" s="649"/>
      <c r="AI5" s="649"/>
      <c r="AJ5" s="649"/>
      <c r="AK5" s="649"/>
      <c r="AL5" s="650">
        <v>30.5</v>
      </c>
      <c r="AM5" s="651"/>
      <c r="AN5" s="651"/>
      <c r="AO5" s="652"/>
      <c r="AP5" s="642" t="s">
        <v>228</v>
      </c>
      <c r="AQ5" s="643"/>
      <c r="AR5" s="643"/>
      <c r="AS5" s="643"/>
      <c r="AT5" s="643"/>
      <c r="AU5" s="643"/>
      <c r="AV5" s="643"/>
      <c r="AW5" s="643"/>
      <c r="AX5" s="643"/>
      <c r="AY5" s="643"/>
      <c r="AZ5" s="643"/>
      <c r="BA5" s="643"/>
      <c r="BB5" s="643"/>
      <c r="BC5" s="643"/>
      <c r="BD5" s="643"/>
      <c r="BE5" s="643"/>
      <c r="BF5" s="644"/>
      <c r="BG5" s="656">
        <v>998375</v>
      </c>
      <c r="BH5" s="657"/>
      <c r="BI5" s="657"/>
      <c r="BJ5" s="657"/>
      <c r="BK5" s="657"/>
      <c r="BL5" s="657"/>
      <c r="BM5" s="657"/>
      <c r="BN5" s="658"/>
      <c r="BO5" s="659">
        <v>99.7</v>
      </c>
      <c r="BP5" s="659"/>
      <c r="BQ5" s="659"/>
      <c r="BR5" s="659"/>
      <c r="BS5" s="660" t="s">
        <v>128</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2">
      <c r="B6" s="653" t="s">
        <v>232</v>
      </c>
      <c r="C6" s="654"/>
      <c r="D6" s="654"/>
      <c r="E6" s="654"/>
      <c r="F6" s="654"/>
      <c r="G6" s="654"/>
      <c r="H6" s="654"/>
      <c r="I6" s="654"/>
      <c r="J6" s="654"/>
      <c r="K6" s="654"/>
      <c r="L6" s="654"/>
      <c r="M6" s="654"/>
      <c r="N6" s="654"/>
      <c r="O6" s="654"/>
      <c r="P6" s="654"/>
      <c r="Q6" s="655"/>
      <c r="R6" s="656">
        <v>93648</v>
      </c>
      <c r="S6" s="657"/>
      <c r="T6" s="657"/>
      <c r="U6" s="657"/>
      <c r="V6" s="657"/>
      <c r="W6" s="657"/>
      <c r="X6" s="657"/>
      <c r="Y6" s="658"/>
      <c r="Z6" s="659">
        <v>1.7</v>
      </c>
      <c r="AA6" s="659"/>
      <c r="AB6" s="659"/>
      <c r="AC6" s="659"/>
      <c r="AD6" s="660">
        <v>93648</v>
      </c>
      <c r="AE6" s="660"/>
      <c r="AF6" s="660"/>
      <c r="AG6" s="660"/>
      <c r="AH6" s="660"/>
      <c r="AI6" s="660"/>
      <c r="AJ6" s="660"/>
      <c r="AK6" s="660"/>
      <c r="AL6" s="661">
        <v>2.9</v>
      </c>
      <c r="AM6" s="662"/>
      <c r="AN6" s="662"/>
      <c r="AO6" s="663"/>
      <c r="AP6" s="653" t="s">
        <v>233</v>
      </c>
      <c r="AQ6" s="654"/>
      <c r="AR6" s="654"/>
      <c r="AS6" s="654"/>
      <c r="AT6" s="654"/>
      <c r="AU6" s="654"/>
      <c r="AV6" s="654"/>
      <c r="AW6" s="654"/>
      <c r="AX6" s="654"/>
      <c r="AY6" s="654"/>
      <c r="AZ6" s="654"/>
      <c r="BA6" s="654"/>
      <c r="BB6" s="654"/>
      <c r="BC6" s="654"/>
      <c r="BD6" s="654"/>
      <c r="BE6" s="654"/>
      <c r="BF6" s="655"/>
      <c r="BG6" s="656">
        <v>998375</v>
      </c>
      <c r="BH6" s="657"/>
      <c r="BI6" s="657"/>
      <c r="BJ6" s="657"/>
      <c r="BK6" s="657"/>
      <c r="BL6" s="657"/>
      <c r="BM6" s="657"/>
      <c r="BN6" s="658"/>
      <c r="BO6" s="659">
        <v>99.7</v>
      </c>
      <c r="BP6" s="659"/>
      <c r="BQ6" s="659"/>
      <c r="BR6" s="659"/>
      <c r="BS6" s="660" t="s">
        <v>128</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75584</v>
      </c>
      <c r="CS6" s="657"/>
      <c r="CT6" s="657"/>
      <c r="CU6" s="657"/>
      <c r="CV6" s="657"/>
      <c r="CW6" s="657"/>
      <c r="CX6" s="657"/>
      <c r="CY6" s="658"/>
      <c r="CZ6" s="650">
        <v>1.5</v>
      </c>
      <c r="DA6" s="651"/>
      <c r="DB6" s="651"/>
      <c r="DC6" s="667"/>
      <c r="DD6" s="665">
        <v>2711</v>
      </c>
      <c r="DE6" s="657"/>
      <c r="DF6" s="657"/>
      <c r="DG6" s="657"/>
      <c r="DH6" s="657"/>
      <c r="DI6" s="657"/>
      <c r="DJ6" s="657"/>
      <c r="DK6" s="657"/>
      <c r="DL6" s="657"/>
      <c r="DM6" s="657"/>
      <c r="DN6" s="657"/>
      <c r="DO6" s="657"/>
      <c r="DP6" s="658"/>
      <c r="DQ6" s="665">
        <v>75584</v>
      </c>
      <c r="DR6" s="657"/>
      <c r="DS6" s="657"/>
      <c r="DT6" s="657"/>
      <c r="DU6" s="657"/>
      <c r="DV6" s="657"/>
      <c r="DW6" s="657"/>
      <c r="DX6" s="657"/>
      <c r="DY6" s="657"/>
      <c r="DZ6" s="657"/>
      <c r="EA6" s="657"/>
      <c r="EB6" s="657"/>
      <c r="EC6" s="666"/>
    </row>
    <row r="7" spans="2:143" ht="11.25" customHeight="1" x14ac:dyDescent="0.2">
      <c r="B7" s="653" t="s">
        <v>235</v>
      </c>
      <c r="C7" s="654"/>
      <c r="D7" s="654"/>
      <c r="E7" s="654"/>
      <c r="F7" s="654"/>
      <c r="G7" s="654"/>
      <c r="H7" s="654"/>
      <c r="I7" s="654"/>
      <c r="J7" s="654"/>
      <c r="K7" s="654"/>
      <c r="L7" s="654"/>
      <c r="M7" s="654"/>
      <c r="N7" s="654"/>
      <c r="O7" s="654"/>
      <c r="P7" s="654"/>
      <c r="Q7" s="655"/>
      <c r="R7" s="656">
        <v>292</v>
      </c>
      <c r="S7" s="657"/>
      <c r="T7" s="657"/>
      <c r="U7" s="657"/>
      <c r="V7" s="657"/>
      <c r="W7" s="657"/>
      <c r="X7" s="657"/>
      <c r="Y7" s="658"/>
      <c r="Z7" s="659">
        <v>0</v>
      </c>
      <c r="AA7" s="659"/>
      <c r="AB7" s="659"/>
      <c r="AC7" s="659"/>
      <c r="AD7" s="660">
        <v>292</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218446</v>
      </c>
      <c r="BH7" s="657"/>
      <c r="BI7" s="657"/>
      <c r="BJ7" s="657"/>
      <c r="BK7" s="657"/>
      <c r="BL7" s="657"/>
      <c r="BM7" s="657"/>
      <c r="BN7" s="658"/>
      <c r="BO7" s="659">
        <v>21.8</v>
      </c>
      <c r="BP7" s="659"/>
      <c r="BQ7" s="659"/>
      <c r="BR7" s="659"/>
      <c r="BS7" s="660" t="s">
        <v>128</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1050566</v>
      </c>
      <c r="CS7" s="657"/>
      <c r="CT7" s="657"/>
      <c r="CU7" s="657"/>
      <c r="CV7" s="657"/>
      <c r="CW7" s="657"/>
      <c r="CX7" s="657"/>
      <c r="CY7" s="658"/>
      <c r="CZ7" s="659">
        <v>20.3</v>
      </c>
      <c r="DA7" s="659"/>
      <c r="DB7" s="659"/>
      <c r="DC7" s="659"/>
      <c r="DD7" s="665">
        <v>42145</v>
      </c>
      <c r="DE7" s="657"/>
      <c r="DF7" s="657"/>
      <c r="DG7" s="657"/>
      <c r="DH7" s="657"/>
      <c r="DI7" s="657"/>
      <c r="DJ7" s="657"/>
      <c r="DK7" s="657"/>
      <c r="DL7" s="657"/>
      <c r="DM7" s="657"/>
      <c r="DN7" s="657"/>
      <c r="DO7" s="657"/>
      <c r="DP7" s="658"/>
      <c r="DQ7" s="665">
        <v>704615</v>
      </c>
      <c r="DR7" s="657"/>
      <c r="DS7" s="657"/>
      <c r="DT7" s="657"/>
      <c r="DU7" s="657"/>
      <c r="DV7" s="657"/>
      <c r="DW7" s="657"/>
      <c r="DX7" s="657"/>
      <c r="DY7" s="657"/>
      <c r="DZ7" s="657"/>
      <c r="EA7" s="657"/>
      <c r="EB7" s="657"/>
      <c r="EC7" s="666"/>
    </row>
    <row r="8" spans="2:143" ht="11.25" customHeight="1" x14ac:dyDescent="0.2">
      <c r="B8" s="653" t="s">
        <v>238</v>
      </c>
      <c r="C8" s="654"/>
      <c r="D8" s="654"/>
      <c r="E8" s="654"/>
      <c r="F8" s="654"/>
      <c r="G8" s="654"/>
      <c r="H8" s="654"/>
      <c r="I8" s="654"/>
      <c r="J8" s="654"/>
      <c r="K8" s="654"/>
      <c r="L8" s="654"/>
      <c r="M8" s="654"/>
      <c r="N8" s="654"/>
      <c r="O8" s="654"/>
      <c r="P8" s="654"/>
      <c r="Q8" s="655"/>
      <c r="R8" s="656">
        <v>2032</v>
      </c>
      <c r="S8" s="657"/>
      <c r="T8" s="657"/>
      <c r="U8" s="657"/>
      <c r="V8" s="657"/>
      <c r="W8" s="657"/>
      <c r="X8" s="657"/>
      <c r="Y8" s="658"/>
      <c r="Z8" s="659">
        <v>0</v>
      </c>
      <c r="AA8" s="659"/>
      <c r="AB8" s="659"/>
      <c r="AC8" s="659"/>
      <c r="AD8" s="660">
        <v>2032</v>
      </c>
      <c r="AE8" s="660"/>
      <c r="AF8" s="660"/>
      <c r="AG8" s="660"/>
      <c r="AH8" s="660"/>
      <c r="AI8" s="660"/>
      <c r="AJ8" s="660"/>
      <c r="AK8" s="660"/>
      <c r="AL8" s="661">
        <v>0.1</v>
      </c>
      <c r="AM8" s="662"/>
      <c r="AN8" s="662"/>
      <c r="AO8" s="663"/>
      <c r="AP8" s="653" t="s">
        <v>239</v>
      </c>
      <c r="AQ8" s="654"/>
      <c r="AR8" s="654"/>
      <c r="AS8" s="654"/>
      <c r="AT8" s="654"/>
      <c r="AU8" s="654"/>
      <c r="AV8" s="654"/>
      <c r="AW8" s="654"/>
      <c r="AX8" s="654"/>
      <c r="AY8" s="654"/>
      <c r="AZ8" s="654"/>
      <c r="BA8" s="654"/>
      <c r="BB8" s="654"/>
      <c r="BC8" s="654"/>
      <c r="BD8" s="654"/>
      <c r="BE8" s="654"/>
      <c r="BF8" s="655"/>
      <c r="BG8" s="656">
        <v>8600</v>
      </c>
      <c r="BH8" s="657"/>
      <c r="BI8" s="657"/>
      <c r="BJ8" s="657"/>
      <c r="BK8" s="657"/>
      <c r="BL8" s="657"/>
      <c r="BM8" s="657"/>
      <c r="BN8" s="658"/>
      <c r="BO8" s="659">
        <v>0.9</v>
      </c>
      <c r="BP8" s="659"/>
      <c r="BQ8" s="659"/>
      <c r="BR8" s="659"/>
      <c r="BS8" s="660" t="s">
        <v>128</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991620</v>
      </c>
      <c r="CS8" s="657"/>
      <c r="CT8" s="657"/>
      <c r="CU8" s="657"/>
      <c r="CV8" s="657"/>
      <c r="CW8" s="657"/>
      <c r="CX8" s="657"/>
      <c r="CY8" s="658"/>
      <c r="CZ8" s="659">
        <v>19.100000000000001</v>
      </c>
      <c r="DA8" s="659"/>
      <c r="DB8" s="659"/>
      <c r="DC8" s="659"/>
      <c r="DD8" s="665">
        <v>503</v>
      </c>
      <c r="DE8" s="657"/>
      <c r="DF8" s="657"/>
      <c r="DG8" s="657"/>
      <c r="DH8" s="657"/>
      <c r="DI8" s="657"/>
      <c r="DJ8" s="657"/>
      <c r="DK8" s="657"/>
      <c r="DL8" s="657"/>
      <c r="DM8" s="657"/>
      <c r="DN8" s="657"/>
      <c r="DO8" s="657"/>
      <c r="DP8" s="658"/>
      <c r="DQ8" s="665">
        <v>613314</v>
      </c>
      <c r="DR8" s="657"/>
      <c r="DS8" s="657"/>
      <c r="DT8" s="657"/>
      <c r="DU8" s="657"/>
      <c r="DV8" s="657"/>
      <c r="DW8" s="657"/>
      <c r="DX8" s="657"/>
      <c r="DY8" s="657"/>
      <c r="DZ8" s="657"/>
      <c r="EA8" s="657"/>
      <c r="EB8" s="657"/>
      <c r="EC8" s="666"/>
    </row>
    <row r="9" spans="2:143" ht="11.25" customHeight="1" x14ac:dyDescent="0.2">
      <c r="B9" s="653" t="s">
        <v>241</v>
      </c>
      <c r="C9" s="654"/>
      <c r="D9" s="654"/>
      <c r="E9" s="654"/>
      <c r="F9" s="654"/>
      <c r="G9" s="654"/>
      <c r="H9" s="654"/>
      <c r="I9" s="654"/>
      <c r="J9" s="654"/>
      <c r="K9" s="654"/>
      <c r="L9" s="654"/>
      <c r="M9" s="654"/>
      <c r="N9" s="654"/>
      <c r="O9" s="654"/>
      <c r="P9" s="654"/>
      <c r="Q9" s="655"/>
      <c r="R9" s="656">
        <v>2148</v>
      </c>
      <c r="S9" s="657"/>
      <c r="T9" s="657"/>
      <c r="U9" s="657"/>
      <c r="V9" s="657"/>
      <c r="W9" s="657"/>
      <c r="X9" s="657"/>
      <c r="Y9" s="658"/>
      <c r="Z9" s="659">
        <v>0</v>
      </c>
      <c r="AA9" s="659"/>
      <c r="AB9" s="659"/>
      <c r="AC9" s="659"/>
      <c r="AD9" s="660">
        <v>2148</v>
      </c>
      <c r="AE9" s="660"/>
      <c r="AF9" s="660"/>
      <c r="AG9" s="660"/>
      <c r="AH9" s="660"/>
      <c r="AI9" s="660"/>
      <c r="AJ9" s="660"/>
      <c r="AK9" s="660"/>
      <c r="AL9" s="661">
        <v>0.1</v>
      </c>
      <c r="AM9" s="662"/>
      <c r="AN9" s="662"/>
      <c r="AO9" s="663"/>
      <c r="AP9" s="653" t="s">
        <v>242</v>
      </c>
      <c r="AQ9" s="654"/>
      <c r="AR9" s="654"/>
      <c r="AS9" s="654"/>
      <c r="AT9" s="654"/>
      <c r="AU9" s="654"/>
      <c r="AV9" s="654"/>
      <c r="AW9" s="654"/>
      <c r="AX9" s="654"/>
      <c r="AY9" s="654"/>
      <c r="AZ9" s="654"/>
      <c r="BA9" s="654"/>
      <c r="BB9" s="654"/>
      <c r="BC9" s="654"/>
      <c r="BD9" s="654"/>
      <c r="BE9" s="654"/>
      <c r="BF9" s="655"/>
      <c r="BG9" s="656">
        <v>170612</v>
      </c>
      <c r="BH9" s="657"/>
      <c r="BI9" s="657"/>
      <c r="BJ9" s="657"/>
      <c r="BK9" s="657"/>
      <c r="BL9" s="657"/>
      <c r="BM9" s="657"/>
      <c r="BN9" s="658"/>
      <c r="BO9" s="659">
        <v>17</v>
      </c>
      <c r="BP9" s="659"/>
      <c r="BQ9" s="659"/>
      <c r="BR9" s="659"/>
      <c r="BS9" s="660" t="s">
        <v>128</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435323</v>
      </c>
      <c r="CS9" s="657"/>
      <c r="CT9" s="657"/>
      <c r="CU9" s="657"/>
      <c r="CV9" s="657"/>
      <c r="CW9" s="657"/>
      <c r="CX9" s="657"/>
      <c r="CY9" s="658"/>
      <c r="CZ9" s="659">
        <v>8.4</v>
      </c>
      <c r="DA9" s="659"/>
      <c r="DB9" s="659"/>
      <c r="DC9" s="659"/>
      <c r="DD9" s="665">
        <v>4919</v>
      </c>
      <c r="DE9" s="657"/>
      <c r="DF9" s="657"/>
      <c r="DG9" s="657"/>
      <c r="DH9" s="657"/>
      <c r="DI9" s="657"/>
      <c r="DJ9" s="657"/>
      <c r="DK9" s="657"/>
      <c r="DL9" s="657"/>
      <c r="DM9" s="657"/>
      <c r="DN9" s="657"/>
      <c r="DO9" s="657"/>
      <c r="DP9" s="658"/>
      <c r="DQ9" s="665">
        <v>370125</v>
      </c>
      <c r="DR9" s="657"/>
      <c r="DS9" s="657"/>
      <c r="DT9" s="657"/>
      <c r="DU9" s="657"/>
      <c r="DV9" s="657"/>
      <c r="DW9" s="657"/>
      <c r="DX9" s="657"/>
      <c r="DY9" s="657"/>
      <c r="DZ9" s="657"/>
      <c r="EA9" s="657"/>
      <c r="EB9" s="657"/>
      <c r="EC9" s="666"/>
    </row>
    <row r="10" spans="2:143" ht="11.25" customHeight="1" x14ac:dyDescent="0.2">
      <c r="B10" s="653" t="s">
        <v>244</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14989</v>
      </c>
      <c r="BH10" s="657"/>
      <c r="BI10" s="657"/>
      <c r="BJ10" s="657"/>
      <c r="BK10" s="657"/>
      <c r="BL10" s="657"/>
      <c r="BM10" s="657"/>
      <c r="BN10" s="658"/>
      <c r="BO10" s="659">
        <v>1.5</v>
      </c>
      <c r="BP10" s="659"/>
      <c r="BQ10" s="659"/>
      <c r="BR10" s="659"/>
      <c r="BS10" s="660" t="s">
        <v>128</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v>7133</v>
      </c>
      <c r="CS10" s="657"/>
      <c r="CT10" s="657"/>
      <c r="CU10" s="657"/>
      <c r="CV10" s="657"/>
      <c r="CW10" s="657"/>
      <c r="CX10" s="657"/>
      <c r="CY10" s="658"/>
      <c r="CZ10" s="659">
        <v>0.1</v>
      </c>
      <c r="DA10" s="659"/>
      <c r="DB10" s="659"/>
      <c r="DC10" s="659"/>
      <c r="DD10" s="665">
        <v>1474</v>
      </c>
      <c r="DE10" s="657"/>
      <c r="DF10" s="657"/>
      <c r="DG10" s="657"/>
      <c r="DH10" s="657"/>
      <c r="DI10" s="657"/>
      <c r="DJ10" s="657"/>
      <c r="DK10" s="657"/>
      <c r="DL10" s="657"/>
      <c r="DM10" s="657"/>
      <c r="DN10" s="657"/>
      <c r="DO10" s="657"/>
      <c r="DP10" s="658"/>
      <c r="DQ10" s="665">
        <v>7133</v>
      </c>
      <c r="DR10" s="657"/>
      <c r="DS10" s="657"/>
      <c r="DT10" s="657"/>
      <c r="DU10" s="657"/>
      <c r="DV10" s="657"/>
      <c r="DW10" s="657"/>
      <c r="DX10" s="657"/>
      <c r="DY10" s="657"/>
      <c r="DZ10" s="657"/>
      <c r="EA10" s="657"/>
      <c r="EB10" s="657"/>
      <c r="EC10" s="666"/>
    </row>
    <row r="11" spans="2:143" ht="11.25" customHeight="1" x14ac:dyDescent="0.2">
      <c r="B11" s="653" t="s">
        <v>247</v>
      </c>
      <c r="C11" s="654"/>
      <c r="D11" s="654"/>
      <c r="E11" s="654"/>
      <c r="F11" s="654"/>
      <c r="G11" s="654"/>
      <c r="H11" s="654"/>
      <c r="I11" s="654"/>
      <c r="J11" s="654"/>
      <c r="K11" s="654"/>
      <c r="L11" s="654"/>
      <c r="M11" s="654"/>
      <c r="N11" s="654"/>
      <c r="O11" s="654"/>
      <c r="P11" s="654"/>
      <c r="Q11" s="655"/>
      <c r="R11" s="656">
        <v>136842</v>
      </c>
      <c r="S11" s="657"/>
      <c r="T11" s="657"/>
      <c r="U11" s="657"/>
      <c r="V11" s="657"/>
      <c r="W11" s="657"/>
      <c r="X11" s="657"/>
      <c r="Y11" s="658"/>
      <c r="Z11" s="661">
        <v>2.5</v>
      </c>
      <c r="AA11" s="662"/>
      <c r="AB11" s="662"/>
      <c r="AC11" s="668"/>
      <c r="AD11" s="665">
        <v>136842</v>
      </c>
      <c r="AE11" s="657"/>
      <c r="AF11" s="657"/>
      <c r="AG11" s="657"/>
      <c r="AH11" s="657"/>
      <c r="AI11" s="657"/>
      <c r="AJ11" s="657"/>
      <c r="AK11" s="658"/>
      <c r="AL11" s="661">
        <v>4.2</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24245</v>
      </c>
      <c r="BH11" s="657"/>
      <c r="BI11" s="657"/>
      <c r="BJ11" s="657"/>
      <c r="BK11" s="657"/>
      <c r="BL11" s="657"/>
      <c r="BM11" s="657"/>
      <c r="BN11" s="658"/>
      <c r="BO11" s="659">
        <v>2.4</v>
      </c>
      <c r="BP11" s="659"/>
      <c r="BQ11" s="659"/>
      <c r="BR11" s="659"/>
      <c r="BS11" s="660" t="s">
        <v>128</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354814</v>
      </c>
      <c r="CS11" s="657"/>
      <c r="CT11" s="657"/>
      <c r="CU11" s="657"/>
      <c r="CV11" s="657"/>
      <c r="CW11" s="657"/>
      <c r="CX11" s="657"/>
      <c r="CY11" s="658"/>
      <c r="CZ11" s="659">
        <v>6.8</v>
      </c>
      <c r="DA11" s="659"/>
      <c r="DB11" s="659"/>
      <c r="DC11" s="659"/>
      <c r="DD11" s="665">
        <v>124354</v>
      </c>
      <c r="DE11" s="657"/>
      <c r="DF11" s="657"/>
      <c r="DG11" s="657"/>
      <c r="DH11" s="657"/>
      <c r="DI11" s="657"/>
      <c r="DJ11" s="657"/>
      <c r="DK11" s="657"/>
      <c r="DL11" s="657"/>
      <c r="DM11" s="657"/>
      <c r="DN11" s="657"/>
      <c r="DO11" s="657"/>
      <c r="DP11" s="658"/>
      <c r="DQ11" s="665">
        <v>208404</v>
      </c>
      <c r="DR11" s="657"/>
      <c r="DS11" s="657"/>
      <c r="DT11" s="657"/>
      <c r="DU11" s="657"/>
      <c r="DV11" s="657"/>
      <c r="DW11" s="657"/>
      <c r="DX11" s="657"/>
      <c r="DY11" s="657"/>
      <c r="DZ11" s="657"/>
      <c r="EA11" s="657"/>
      <c r="EB11" s="657"/>
      <c r="EC11" s="666"/>
    </row>
    <row r="12" spans="2:143" ht="11.25" customHeight="1" x14ac:dyDescent="0.2">
      <c r="B12" s="653" t="s">
        <v>250</v>
      </c>
      <c r="C12" s="654"/>
      <c r="D12" s="654"/>
      <c r="E12" s="654"/>
      <c r="F12" s="654"/>
      <c r="G12" s="654"/>
      <c r="H12" s="654"/>
      <c r="I12" s="654"/>
      <c r="J12" s="654"/>
      <c r="K12" s="654"/>
      <c r="L12" s="654"/>
      <c r="M12" s="654"/>
      <c r="N12" s="654"/>
      <c r="O12" s="654"/>
      <c r="P12" s="654"/>
      <c r="Q12" s="655"/>
      <c r="R12" s="656" t="s">
        <v>128</v>
      </c>
      <c r="S12" s="657"/>
      <c r="T12" s="657"/>
      <c r="U12" s="657"/>
      <c r="V12" s="657"/>
      <c r="W12" s="657"/>
      <c r="X12" s="657"/>
      <c r="Y12" s="658"/>
      <c r="Z12" s="659" t="s">
        <v>128</v>
      </c>
      <c r="AA12" s="659"/>
      <c r="AB12" s="659"/>
      <c r="AC12" s="659"/>
      <c r="AD12" s="660" t="s">
        <v>128</v>
      </c>
      <c r="AE12" s="660"/>
      <c r="AF12" s="660"/>
      <c r="AG12" s="660"/>
      <c r="AH12" s="660"/>
      <c r="AI12" s="660"/>
      <c r="AJ12" s="660"/>
      <c r="AK12" s="660"/>
      <c r="AL12" s="661" t="s">
        <v>128</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716284</v>
      </c>
      <c r="BH12" s="657"/>
      <c r="BI12" s="657"/>
      <c r="BJ12" s="657"/>
      <c r="BK12" s="657"/>
      <c r="BL12" s="657"/>
      <c r="BM12" s="657"/>
      <c r="BN12" s="658"/>
      <c r="BO12" s="659">
        <v>71.5</v>
      </c>
      <c r="BP12" s="659"/>
      <c r="BQ12" s="659"/>
      <c r="BR12" s="659"/>
      <c r="BS12" s="660" t="s">
        <v>128</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236661</v>
      </c>
      <c r="CS12" s="657"/>
      <c r="CT12" s="657"/>
      <c r="CU12" s="657"/>
      <c r="CV12" s="657"/>
      <c r="CW12" s="657"/>
      <c r="CX12" s="657"/>
      <c r="CY12" s="658"/>
      <c r="CZ12" s="659">
        <v>4.5999999999999996</v>
      </c>
      <c r="DA12" s="659"/>
      <c r="DB12" s="659"/>
      <c r="DC12" s="659"/>
      <c r="DD12" s="665">
        <v>1760</v>
      </c>
      <c r="DE12" s="657"/>
      <c r="DF12" s="657"/>
      <c r="DG12" s="657"/>
      <c r="DH12" s="657"/>
      <c r="DI12" s="657"/>
      <c r="DJ12" s="657"/>
      <c r="DK12" s="657"/>
      <c r="DL12" s="657"/>
      <c r="DM12" s="657"/>
      <c r="DN12" s="657"/>
      <c r="DO12" s="657"/>
      <c r="DP12" s="658"/>
      <c r="DQ12" s="665">
        <v>177951</v>
      </c>
      <c r="DR12" s="657"/>
      <c r="DS12" s="657"/>
      <c r="DT12" s="657"/>
      <c r="DU12" s="657"/>
      <c r="DV12" s="657"/>
      <c r="DW12" s="657"/>
      <c r="DX12" s="657"/>
      <c r="DY12" s="657"/>
      <c r="DZ12" s="657"/>
      <c r="EA12" s="657"/>
      <c r="EB12" s="657"/>
      <c r="EC12" s="666"/>
    </row>
    <row r="13" spans="2:143" ht="11.25" customHeight="1" x14ac:dyDescent="0.2">
      <c r="B13" s="653" t="s">
        <v>253</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669216</v>
      </c>
      <c r="BH13" s="657"/>
      <c r="BI13" s="657"/>
      <c r="BJ13" s="657"/>
      <c r="BK13" s="657"/>
      <c r="BL13" s="657"/>
      <c r="BM13" s="657"/>
      <c r="BN13" s="658"/>
      <c r="BO13" s="659">
        <v>66.8</v>
      </c>
      <c r="BP13" s="659"/>
      <c r="BQ13" s="659"/>
      <c r="BR13" s="659"/>
      <c r="BS13" s="660" t="s">
        <v>128</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849451</v>
      </c>
      <c r="CS13" s="657"/>
      <c r="CT13" s="657"/>
      <c r="CU13" s="657"/>
      <c r="CV13" s="657"/>
      <c r="CW13" s="657"/>
      <c r="CX13" s="657"/>
      <c r="CY13" s="658"/>
      <c r="CZ13" s="659">
        <v>16.399999999999999</v>
      </c>
      <c r="DA13" s="659"/>
      <c r="DB13" s="659"/>
      <c r="DC13" s="659"/>
      <c r="DD13" s="665">
        <v>467646</v>
      </c>
      <c r="DE13" s="657"/>
      <c r="DF13" s="657"/>
      <c r="DG13" s="657"/>
      <c r="DH13" s="657"/>
      <c r="DI13" s="657"/>
      <c r="DJ13" s="657"/>
      <c r="DK13" s="657"/>
      <c r="DL13" s="657"/>
      <c r="DM13" s="657"/>
      <c r="DN13" s="657"/>
      <c r="DO13" s="657"/>
      <c r="DP13" s="658"/>
      <c r="DQ13" s="665">
        <v>501914</v>
      </c>
      <c r="DR13" s="657"/>
      <c r="DS13" s="657"/>
      <c r="DT13" s="657"/>
      <c r="DU13" s="657"/>
      <c r="DV13" s="657"/>
      <c r="DW13" s="657"/>
      <c r="DX13" s="657"/>
      <c r="DY13" s="657"/>
      <c r="DZ13" s="657"/>
      <c r="EA13" s="657"/>
      <c r="EB13" s="657"/>
      <c r="EC13" s="666"/>
    </row>
    <row r="14" spans="2:143" ht="11.25" customHeight="1" x14ac:dyDescent="0.2">
      <c r="B14" s="653" t="s">
        <v>256</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20821</v>
      </c>
      <c r="BH14" s="657"/>
      <c r="BI14" s="657"/>
      <c r="BJ14" s="657"/>
      <c r="BK14" s="657"/>
      <c r="BL14" s="657"/>
      <c r="BM14" s="657"/>
      <c r="BN14" s="658"/>
      <c r="BO14" s="659">
        <v>2.1</v>
      </c>
      <c r="BP14" s="659"/>
      <c r="BQ14" s="659"/>
      <c r="BR14" s="659"/>
      <c r="BS14" s="660" t="s">
        <v>128</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191758</v>
      </c>
      <c r="CS14" s="657"/>
      <c r="CT14" s="657"/>
      <c r="CU14" s="657"/>
      <c r="CV14" s="657"/>
      <c r="CW14" s="657"/>
      <c r="CX14" s="657"/>
      <c r="CY14" s="658"/>
      <c r="CZ14" s="659">
        <v>3.7</v>
      </c>
      <c r="DA14" s="659"/>
      <c r="DB14" s="659"/>
      <c r="DC14" s="659"/>
      <c r="DD14" s="665">
        <v>870</v>
      </c>
      <c r="DE14" s="657"/>
      <c r="DF14" s="657"/>
      <c r="DG14" s="657"/>
      <c r="DH14" s="657"/>
      <c r="DI14" s="657"/>
      <c r="DJ14" s="657"/>
      <c r="DK14" s="657"/>
      <c r="DL14" s="657"/>
      <c r="DM14" s="657"/>
      <c r="DN14" s="657"/>
      <c r="DO14" s="657"/>
      <c r="DP14" s="658"/>
      <c r="DQ14" s="665">
        <v>186971</v>
      </c>
      <c r="DR14" s="657"/>
      <c r="DS14" s="657"/>
      <c r="DT14" s="657"/>
      <c r="DU14" s="657"/>
      <c r="DV14" s="657"/>
      <c r="DW14" s="657"/>
      <c r="DX14" s="657"/>
      <c r="DY14" s="657"/>
      <c r="DZ14" s="657"/>
      <c r="EA14" s="657"/>
      <c r="EB14" s="657"/>
      <c r="EC14" s="666"/>
    </row>
    <row r="15" spans="2:143" ht="11.25" customHeight="1" x14ac:dyDescent="0.2">
      <c r="B15" s="653" t="s">
        <v>259</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42824</v>
      </c>
      <c r="BH15" s="657"/>
      <c r="BI15" s="657"/>
      <c r="BJ15" s="657"/>
      <c r="BK15" s="657"/>
      <c r="BL15" s="657"/>
      <c r="BM15" s="657"/>
      <c r="BN15" s="658"/>
      <c r="BO15" s="659">
        <v>4.3</v>
      </c>
      <c r="BP15" s="659"/>
      <c r="BQ15" s="659"/>
      <c r="BR15" s="659"/>
      <c r="BS15" s="660" t="s">
        <v>128</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526761</v>
      </c>
      <c r="CS15" s="657"/>
      <c r="CT15" s="657"/>
      <c r="CU15" s="657"/>
      <c r="CV15" s="657"/>
      <c r="CW15" s="657"/>
      <c r="CX15" s="657"/>
      <c r="CY15" s="658"/>
      <c r="CZ15" s="659">
        <v>10.199999999999999</v>
      </c>
      <c r="DA15" s="659"/>
      <c r="DB15" s="659"/>
      <c r="DC15" s="659"/>
      <c r="DD15" s="665">
        <v>37481</v>
      </c>
      <c r="DE15" s="657"/>
      <c r="DF15" s="657"/>
      <c r="DG15" s="657"/>
      <c r="DH15" s="657"/>
      <c r="DI15" s="657"/>
      <c r="DJ15" s="657"/>
      <c r="DK15" s="657"/>
      <c r="DL15" s="657"/>
      <c r="DM15" s="657"/>
      <c r="DN15" s="657"/>
      <c r="DO15" s="657"/>
      <c r="DP15" s="658"/>
      <c r="DQ15" s="665">
        <v>477373</v>
      </c>
      <c r="DR15" s="657"/>
      <c r="DS15" s="657"/>
      <c r="DT15" s="657"/>
      <c r="DU15" s="657"/>
      <c r="DV15" s="657"/>
      <c r="DW15" s="657"/>
      <c r="DX15" s="657"/>
      <c r="DY15" s="657"/>
      <c r="DZ15" s="657"/>
      <c r="EA15" s="657"/>
      <c r="EB15" s="657"/>
      <c r="EC15" s="666"/>
    </row>
    <row r="16" spans="2:143" ht="11.25" customHeight="1" x14ac:dyDescent="0.2">
      <c r="B16" s="653" t="s">
        <v>262</v>
      </c>
      <c r="C16" s="654"/>
      <c r="D16" s="654"/>
      <c r="E16" s="654"/>
      <c r="F16" s="654"/>
      <c r="G16" s="654"/>
      <c r="H16" s="654"/>
      <c r="I16" s="654"/>
      <c r="J16" s="654"/>
      <c r="K16" s="654"/>
      <c r="L16" s="654"/>
      <c r="M16" s="654"/>
      <c r="N16" s="654"/>
      <c r="O16" s="654"/>
      <c r="P16" s="654"/>
      <c r="Q16" s="655"/>
      <c r="R16" s="656">
        <v>5116</v>
      </c>
      <c r="S16" s="657"/>
      <c r="T16" s="657"/>
      <c r="U16" s="657"/>
      <c r="V16" s="657"/>
      <c r="W16" s="657"/>
      <c r="X16" s="657"/>
      <c r="Y16" s="658"/>
      <c r="Z16" s="659">
        <v>0.1</v>
      </c>
      <c r="AA16" s="659"/>
      <c r="AB16" s="659"/>
      <c r="AC16" s="659"/>
      <c r="AD16" s="660">
        <v>5116</v>
      </c>
      <c r="AE16" s="660"/>
      <c r="AF16" s="660"/>
      <c r="AG16" s="660"/>
      <c r="AH16" s="660"/>
      <c r="AI16" s="660"/>
      <c r="AJ16" s="660"/>
      <c r="AK16" s="660"/>
      <c r="AL16" s="661">
        <v>0.2</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v>23160</v>
      </c>
      <c r="CS16" s="657"/>
      <c r="CT16" s="657"/>
      <c r="CU16" s="657"/>
      <c r="CV16" s="657"/>
      <c r="CW16" s="657"/>
      <c r="CX16" s="657"/>
      <c r="CY16" s="658"/>
      <c r="CZ16" s="659">
        <v>0.4</v>
      </c>
      <c r="DA16" s="659"/>
      <c r="DB16" s="659"/>
      <c r="DC16" s="659"/>
      <c r="DD16" s="665" t="s">
        <v>128</v>
      </c>
      <c r="DE16" s="657"/>
      <c r="DF16" s="657"/>
      <c r="DG16" s="657"/>
      <c r="DH16" s="657"/>
      <c r="DI16" s="657"/>
      <c r="DJ16" s="657"/>
      <c r="DK16" s="657"/>
      <c r="DL16" s="657"/>
      <c r="DM16" s="657"/>
      <c r="DN16" s="657"/>
      <c r="DO16" s="657"/>
      <c r="DP16" s="658"/>
      <c r="DQ16" s="665">
        <v>6830</v>
      </c>
      <c r="DR16" s="657"/>
      <c r="DS16" s="657"/>
      <c r="DT16" s="657"/>
      <c r="DU16" s="657"/>
      <c r="DV16" s="657"/>
      <c r="DW16" s="657"/>
      <c r="DX16" s="657"/>
      <c r="DY16" s="657"/>
      <c r="DZ16" s="657"/>
      <c r="EA16" s="657"/>
      <c r="EB16" s="657"/>
      <c r="EC16" s="666"/>
    </row>
    <row r="17" spans="2:133" ht="11.25" customHeight="1" x14ac:dyDescent="0.2">
      <c r="B17" s="653" t="s">
        <v>265</v>
      </c>
      <c r="C17" s="654"/>
      <c r="D17" s="654"/>
      <c r="E17" s="654"/>
      <c r="F17" s="654"/>
      <c r="G17" s="654"/>
      <c r="H17" s="654"/>
      <c r="I17" s="654"/>
      <c r="J17" s="654"/>
      <c r="K17" s="654"/>
      <c r="L17" s="654"/>
      <c r="M17" s="654"/>
      <c r="N17" s="654"/>
      <c r="O17" s="654"/>
      <c r="P17" s="654"/>
      <c r="Q17" s="655"/>
      <c r="R17" s="656">
        <v>7179</v>
      </c>
      <c r="S17" s="657"/>
      <c r="T17" s="657"/>
      <c r="U17" s="657"/>
      <c r="V17" s="657"/>
      <c r="W17" s="657"/>
      <c r="X17" s="657"/>
      <c r="Y17" s="658"/>
      <c r="Z17" s="659">
        <v>0.1</v>
      </c>
      <c r="AA17" s="659"/>
      <c r="AB17" s="659"/>
      <c r="AC17" s="659"/>
      <c r="AD17" s="660">
        <v>7179</v>
      </c>
      <c r="AE17" s="660"/>
      <c r="AF17" s="660"/>
      <c r="AG17" s="660"/>
      <c r="AH17" s="660"/>
      <c r="AI17" s="660"/>
      <c r="AJ17" s="660"/>
      <c r="AK17" s="660"/>
      <c r="AL17" s="661">
        <v>0.2</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439319</v>
      </c>
      <c r="CS17" s="657"/>
      <c r="CT17" s="657"/>
      <c r="CU17" s="657"/>
      <c r="CV17" s="657"/>
      <c r="CW17" s="657"/>
      <c r="CX17" s="657"/>
      <c r="CY17" s="658"/>
      <c r="CZ17" s="659">
        <v>8.5</v>
      </c>
      <c r="DA17" s="659"/>
      <c r="DB17" s="659"/>
      <c r="DC17" s="659"/>
      <c r="DD17" s="665" t="s">
        <v>128</v>
      </c>
      <c r="DE17" s="657"/>
      <c r="DF17" s="657"/>
      <c r="DG17" s="657"/>
      <c r="DH17" s="657"/>
      <c r="DI17" s="657"/>
      <c r="DJ17" s="657"/>
      <c r="DK17" s="657"/>
      <c r="DL17" s="657"/>
      <c r="DM17" s="657"/>
      <c r="DN17" s="657"/>
      <c r="DO17" s="657"/>
      <c r="DP17" s="658"/>
      <c r="DQ17" s="665">
        <v>435401</v>
      </c>
      <c r="DR17" s="657"/>
      <c r="DS17" s="657"/>
      <c r="DT17" s="657"/>
      <c r="DU17" s="657"/>
      <c r="DV17" s="657"/>
      <c r="DW17" s="657"/>
      <c r="DX17" s="657"/>
      <c r="DY17" s="657"/>
      <c r="DZ17" s="657"/>
      <c r="EA17" s="657"/>
      <c r="EB17" s="657"/>
      <c r="EC17" s="666"/>
    </row>
    <row r="18" spans="2:133" ht="11.25" customHeight="1" x14ac:dyDescent="0.2">
      <c r="B18" s="653" t="s">
        <v>268</v>
      </c>
      <c r="C18" s="654"/>
      <c r="D18" s="654"/>
      <c r="E18" s="654"/>
      <c r="F18" s="654"/>
      <c r="G18" s="654"/>
      <c r="H18" s="654"/>
      <c r="I18" s="654"/>
      <c r="J18" s="654"/>
      <c r="K18" s="654"/>
      <c r="L18" s="654"/>
      <c r="M18" s="654"/>
      <c r="N18" s="654"/>
      <c r="O18" s="654"/>
      <c r="P18" s="654"/>
      <c r="Q18" s="655"/>
      <c r="R18" s="656">
        <v>14047</v>
      </c>
      <c r="S18" s="657"/>
      <c r="T18" s="657"/>
      <c r="U18" s="657"/>
      <c r="V18" s="657"/>
      <c r="W18" s="657"/>
      <c r="X18" s="657"/>
      <c r="Y18" s="658"/>
      <c r="Z18" s="659">
        <v>0.3</v>
      </c>
      <c r="AA18" s="659"/>
      <c r="AB18" s="659"/>
      <c r="AC18" s="659"/>
      <c r="AD18" s="660">
        <v>14047</v>
      </c>
      <c r="AE18" s="660"/>
      <c r="AF18" s="660"/>
      <c r="AG18" s="660"/>
      <c r="AH18" s="660"/>
      <c r="AI18" s="660"/>
      <c r="AJ18" s="660"/>
      <c r="AK18" s="660"/>
      <c r="AL18" s="661">
        <v>0.40000000596046448</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2">
      <c r="B19" s="653" t="s">
        <v>271</v>
      </c>
      <c r="C19" s="654"/>
      <c r="D19" s="654"/>
      <c r="E19" s="654"/>
      <c r="F19" s="654"/>
      <c r="G19" s="654"/>
      <c r="H19" s="654"/>
      <c r="I19" s="654"/>
      <c r="J19" s="654"/>
      <c r="K19" s="654"/>
      <c r="L19" s="654"/>
      <c r="M19" s="654"/>
      <c r="N19" s="654"/>
      <c r="O19" s="654"/>
      <c r="P19" s="654"/>
      <c r="Q19" s="655"/>
      <c r="R19" s="656">
        <v>1476</v>
      </c>
      <c r="S19" s="657"/>
      <c r="T19" s="657"/>
      <c r="U19" s="657"/>
      <c r="V19" s="657"/>
      <c r="W19" s="657"/>
      <c r="X19" s="657"/>
      <c r="Y19" s="658"/>
      <c r="Z19" s="659">
        <v>0</v>
      </c>
      <c r="AA19" s="659"/>
      <c r="AB19" s="659"/>
      <c r="AC19" s="659"/>
      <c r="AD19" s="660">
        <v>1476</v>
      </c>
      <c r="AE19" s="660"/>
      <c r="AF19" s="660"/>
      <c r="AG19" s="660"/>
      <c r="AH19" s="660"/>
      <c r="AI19" s="660"/>
      <c r="AJ19" s="660"/>
      <c r="AK19" s="660"/>
      <c r="AL19" s="661">
        <v>0</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2965</v>
      </c>
      <c r="BH19" s="657"/>
      <c r="BI19" s="657"/>
      <c r="BJ19" s="657"/>
      <c r="BK19" s="657"/>
      <c r="BL19" s="657"/>
      <c r="BM19" s="657"/>
      <c r="BN19" s="658"/>
      <c r="BO19" s="659">
        <v>0.3</v>
      </c>
      <c r="BP19" s="659"/>
      <c r="BQ19" s="659"/>
      <c r="BR19" s="659"/>
      <c r="BS19" s="660" t="s">
        <v>128</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2">
      <c r="B20" s="653" t="s">
        <v>274</v>
      </c>
      <c r="C20" s="654"/>
      <c r="D20" s="654"/>
      <c r="E20" s="654"/>
      <c r="F20" s="654"/>
      <c r="G20" s="654"/>
      <c r="H20" s="654"/>
      <c r="I20" s="654"/>
      <c r="J20" s="654"/>
      <c r="K20" s="654"/>
      <c r="L20" s="654"/>
      <c r="M20" s="654"/>
      <c r="N20" s="654"/>
      <c r="O20" s="654"/>
      <c r="P20" s="654"/>
      <c r="Q20" s="655"/>
      <c r="R20" s="656">
        <v>1475</v>
      </c>
      <c r="S20" s="657"/>
      <c r="T20" s="657"/>
      <c r="U20" s="657"/>
      <c r="V20" s="657"/>
      <c r="W20" s="657"/>
      <c r="X20" s="657"/>
      <c r="Y20" s="658"/>
      <c r="Z20" s="659">
        <v>0</v>
      </c>
      <c r="AA20" s="659"/>
      <c r="AB20" s="659"/>
      <c r="AC20" s="659"/>
      <c r="AD20" s="660">
        <v>1475</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2965</v>
      </c>
      <c r="BH20" s="657"/>
      <c r="BI20" s="657"/>
      <c r="BJ20" s="657"/>
      <c r="BK20" s="657"/>
      <c r="BL20" s="657"/>
      <c r="BM20" s="657"/>
      <c r="BN20" s="658"/>
      <c r="BO20" s="659">
        <v>0.3</v>
      </c>
      <c r="BP20" s="659"/>
      <c r="BQ20" s="659"/>
      <c r="BR20" s="659"/>
      <c r="BS20" s="660" t="s">
        <v>128</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5182150</v>
      </c>
      <c r="CS20" s="657"/>
      <c r="CT20" s="657"/>
      <c r="CU20" s="657"/>
      <c r="CV20" s="657"/>
      <c r="CW20" s="657"/>
      <c r="CX20" s="657"/>
      <c r="CY20" s="658"/>
      <c r="CZ20" s="659">
        <v>100</v>
      </c>
      <c r="DA20" s="659"/>
      <c r="DB20" s="659"/>
      <c r="DC20" s="659"/>
      <c r="DD20" s="665">
        <v>683863</v>
      </c>
      <c r="DE20" s="657"/>
      <c r="DF20" s="657"/>
      <c r="DG20" s="657"/>
      <c r="DH20" s="657"/>
      <c r="DI20" s="657"/>
      <c r="DJ20" s="657"/>
      <c r="DK20" s="657"/>
      <c r="DL20" s="657"/>
      <c r="DM20" s="657"/>
      <c r="DN20" s="657"/>
      <c r="DO20" s="657"/>
      <c r="DP20" s="658"/>
      <c r="DQ20" s="665">
        <v>3765615</v>
      </c>
      <c r="DR20" s="657"/>
      <c r="DS20" s="657"/>
      <c r="DT20" s="657"/>
      <c r="DU20" s="657"/>
      <c r="DV20" s="657"/>
      <c r="DW20" s="657"/>
      <c r="DX20" s="657"/>
      <c r="DY20" s="657"/>
      <c r="DZ20" s="657"/>
      <c r="EA20" s="657"/>
      <c r="EB20" s="657"/>
      <c r="EC20" s="666"/>
    </row>
    <row r="21" spans="2:133" ht="11.25" customHeight="1" x14ac:dyDescent="0.2">
      <c r="B21" s="653" t="s">
        <v>277</v>
      </c>
      <c r="C21" s="654"/>
      <c r="D21" s="654"/>
      <c r="E21" s="654"/>
      <c r="F21" s="654"/>
      <c r="G21" s="654"/>
      <c r="H21" s="654"/>
      <c r="I21" s="654"/>
      <c r="J21" s="654"/>
      <c r="K21" s="654"/>
      <c r="L21" s="654"/>
      <c r="M21" s="654"/>
      <c r="N21" s="654"/>
      <c r="O21" s="654"/>
      <c r="P21" s="654"/>
      <c r="Q21" s="655"/>
      <c r="R21" s="656">
        <v>265</v>
      </c>
      <c r="S21" s="657"/>
      <c r="T21" s="657"/>
      <c r="U21" s="657"/>
      <c r="V21" s="657"/>
      <c r="W21" s="657"/>
      <c r="X21" s="657"/>
      <c r="Y21" s="658"/>
      <c r="Z21" s="659">
        <v>0</v>
      </c>
      <c r="AA21" s="659"/>
      <c r="AB21" s="659"/>
      <c r="AC21" s="659"/>
      <c r="AD21" s="660">
        <v>265</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v>2965</v>
      </c>
      <c r="BH21" s="657"/>
      <c r="BI21" s="657"/>
      <c r="BJ21" s="657"/>
      <c r="BK21" s="657"/>
      <c r="BL21" s="657"/>
      <c r="BM21" s="657"/>
      <c r="BN21" s="658"/>
      <c r="BO21" s="659">
        <v>0.3</v>
      </c>
      <c r="BP21" s="659"/>
      <c r="BQ21" s="659"/>
      <c r="BR21" s="659"/>
      <c r="BS21" s="660" t="s">
        <v>128</v>
      </c>
      <c r="BT21" s="660"/>
      <c r="BU21" s="660"/>
      <c r="BV21" s="660"/>
      <c r="BW21" s="660"/>
      <c r="BX21" s="660"/>
      <c r="BY21" s="660"/>
      <c r="BZ21" s="660"/>
      <c r="CA21" s="660"/>
      <c r="CB21" s="664"/>
      <c r="CD21" s="677"/>
      <c r="CE21" s="678"/>
      <c r="CF21" s="678"/>
      <c r="CG21" s="678"/>
      <c r="CH21" s="678"/>
      <c r="CI21" s="678"/>
      <c r="CJ21" s="678"/>
      <c r="CK21" s="678"/>
      <c r="CL21" s="678"/>
      <c r="CM21" s="678"/>
      <c r="CN21" s="678"/>
      <c r="CO21" s="678"/>
      <c r="CP21" s="678"/>
      <c r="CQ21" s="679"/>
      <c r="CR21" s="680"/>
      <c r="CS21" s="672"/>
      <c r="CT21" s="672"/>
      <c r="CU21" s="672"/>
      <c r="CV21" s="672"/>
      <c r="CW21" s="672"/>
      <c r="CX21" s="672"/>
      <c r="CY21" s="681"/>
      <c r="CZ21" s="682"/>
      <c r="DA21" s="682"/>
      <c r="DB21" s="682"/>
      <c r="DC21" s="682"/>
      <c r="DD21" s="671"/>
      <c r="DE21" s="672"/>
      <c r="DF21" s="672"/>
      <c r="DG21" s="672"/>
      <c r="DH21" s="672"/>
      <c r="DI21" s="672"/>
      <c r="DJ21" s="672"/>
      <c r="DK21" s="672"/>
      <c r="DL21" s="672"/>
      <c r="DM21" s="672"/>
      <c r="DN21" s="672"/>
      <c r="DO21" s="672"/>
      <c r="DP21" s="681"/>
      <c r="DQ21" s="671"/>
      <c r="DR21" s="672"/>
      <c r="DS21" s="672"/>
      <c r="DT21" s="672"/>
      <c r="DU21" s="672"/>
      <c r="DV21" s="672"/>
      <c r="DW21" s="672"/>
      <c r="DX21" s="672"/>
      <c r="DY21" s="672"/>
      <c r="DZ21" s="672"/>
      <c r="EA21" s="672"/>
      <c r="EB21" s="672"/>
      <c r="EC21" s="673"/>
    </row>
    <row r="22" spans="2:133" ht="11.25" customHeight="1" x14ac:dyDescent="0.2">
      <c r="B22" s="674" t="s">
        <v>279</v>
      </c>
      <c r="C22" s="675"/>
      <c r="D22" s="675"/>
      <c r="E22" s="675"/>
      <c r="F22" s="675"/>
      <c r="G22" s="675"/>
      <c r="H22" s="675"/>
      <c r="I22" s="675"/>
      <c r="J22" s="675"/>
      <c r="K22" s="675"/>
      <c r="L22" s="675"/>
      <c r="M22" s="675"/>
      <c r="N22" s="675"/>
      <c r="O22" s="675"/>
      <c r="P22" s="675"/>
      <c r="Q22" s="676"/>
      <c r="R22" s="656">
        <v>10831</v>
      </c>
      <c r="S22" s="657"/>
      <c r="T22" s="657"/>
      <c r="U22" s="657"/>
      <c r="V22" s="657"/>
      <c r="W22" s="657"/>
      <c r="X22" s="657"/>
      <c r="Y22" s="658"/>
      <c r="Z22" s="659">
        <v>0.2</v>
      </c>
      <c r="AA22" s="659"/>
      <c r="AB22" s="659"/>
      <c r="AC22" s="659"/>
      <c r="AD22" s="660">
        <v>10831</v>
      </c>
      <c r="AE22" s="660"/>
      <c r="AF22" s="660"/>
      <c r="AG22" s="660"/>
      <c r="AH22" s="660"/>
      <c r="AI22" s="660"/>
      <c r="AJ22" s="660"/>
      <c r="AK22" s="660"/>
      <c r="AL22" s="661">
        <v>0.30000001192092896</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282</v>
      </c>
      <c r="C23" s="654"/>
      <c r="D23" s="654"/>
      <c r="E23" s="654"/>
      <c r="F23" s="654"/>
      <c r="G23" s="654"/>
      <c r="H23" s="654"/>
      <c r="I23" s="654"/>
      <c r="J23" s="654"/>
      <c r="K23" s="654"/>
      <c r="L23" s="654"/>
      <c r="M23" s="654"/>
      <c r="N23" s="654"/>
      <c r="O23" s="654"/>
      <c r="P23" s="654"/>
      <c r="Q23" s="655"/>
      <c r="R23" s="656">
        <v>2191588</v>
      </c>
      <c r="S23" s="657"/>
      <c r="T23" s="657"/>
      <c r="U23" s="657"/>
      <c r="V23" s="657"/>
      <c r="W23" s="657"/>
      <c r="X23" s="657"/>
      <c r="Y23" s="658"/>
      <c r="Z23" s="659">
        <v>39.700000000000003</v>
      </c>
      <c r="AA23" s="659"/>
      <c r="AB23" s="659"/>
      <c r="AC23" s="659"/>
      <c r="AD23" s="660">
        <v>2010681</v>
      </c>
      <c r="AE23" s="660"/>
      <c r="AF23" s="660"/>
      <c r="AG23" s="660"/>
      <c r="AH23" s="660"/>
      <c r="AI23" s="660"/>
      <c r="AJ23" s="660"/>
      <c r="AK23" s="660"/>
      <c r="AL23" s="661">
        <v>61.3</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t="s">
        <v>128</v>
      </c>
      <c r="BH23" s="657"/>
      <c r="BI23" s="657"/>
      <c r="BJ23" s="657"/>
      <c r="BK23" s="657"/>
      <c r="BL23" s="657"/>
      <c r="BM23" s="657"/>
      <c r="BN23" s="658"/>
      <c r="BO23" s="659" t="s">
        <v>128</v>
      </c>
      <c r="BP23" s="659"/>
      <c r="BQ23" s="659"/>
      <c r="BR23" s="659"/>
      <c r="BS23" s="660" t="s">
        <v>128</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3" t="s">
        <v>287</v>
      </c>
      <c r="DM23" s="684"/>
      <c r="DN23" s="684"/>
      <c r="DO23" s="684"/>
      <c r="DP23" s="684"/>
      <c r="DQ23" s="684"/>
      <c r="DR23" s="684"/>
      <c r="DS23" s="684"/>
      <c r="DT23" s="684"/>
      <c r="DU23" s="684"/>
      <c r="DV23" s="685"/>
      <c r="DW23" s="638" t="s">
        <v>288</v>
      </c>
      <c r="DX23" s="639"/>
      <c r="DY23" s="639"/>
      <c r="DZ23" s="639"/>
      <c r="EA23" s="639"/>
      <c r="EB23" s="639"/>
      <c r="EC23" s="640"/>
    </row>
    <row r="24" spans="2:133" ht="11.25" customHeight="1" x14ac:dyDescent="0.2">
      <c r="B24" s="653" t="s">
        <v>289</v>
      </c>
      <c r="C24" s="654"/>
      <c r="D24" s="654"/>
      <c r="E24" s="654"/>
      <c r="F24" s="654"/>
      <c r="G24" s="654"/>
      <c r="H24" s="654"/>
      <c r="I24" s="654"/>
      <c r="J24" s="654"/>
      <c r="K24" s="654"/>
      <c r="L24" s="654"/>
      <c r="M24" s="654"/>
      <c r="N24" s="654"/>
      <c r="O24" s="654"/>
      <c r="P24" s="654"/>
      <c r="Q24" s="655"/>
      <c r="R24" s="656">
        <v>2010681</v>
      </c>
      <c r="S24" s="657"/>
      <c r="T24" s="657"/>
      <c r="U24" s="657"/>
      <c r="V24" s="657"/>
      <c r="W24" s="657"/>
      <c r="X24" s="657"/>
      <c r="Y24" s="658"/>
      <c r="Z24" s="659">
        <v>36.4</v>
      </c>
      <c r="AA24" s="659"/>
      <c r="AB24" s="659"/>
      <c r="AC24" s="659"/>
      <c r="AD24" s="660">
        <v>2010681</v>
      </c>
      <c r="AE24" s="660"/>
      <c r="AF24" s="660"/>
      <c r="AG24" s="660"/>
      <c r="AH24" s="660"/>
      <c r="AI24" s="660"/>
      <c r="AJ24" s="660"/>
      <c r="AK24" s="660"/>
      <c r="AL24" s="661">
        <v>61.3</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1628313</v>
      </c>
      <c r="CS24" s="646"/>
      <c r="CT24" s="646"/>
      <c r="CU24" s="646"/>
      <c r="CV24" s="646"/>
      <c r="CW24" s="646"/>
      <c r="CX24" s="646"/>
      <c r="CY24" s="647"/>
      <c r="CZ24" s="650">
        <v>31.4</v>
      </c>
      <c r="DA24" s="651"/>
      <c r="DB24" s="651"/>
      <c r="DC24" s="667"/>
      <c r="DD24" s="686">
        <v>1407049</v>
      </c>
      <c r="DE24" s="646"/>
      <c r="DF24" s="646"/>
      <c r="DG24" s="646"/>
      <c r="DH24" s="646"/>
      <c r="DI24" s="646"/>
      <c r="DJ24" s="646"/>
      <c r="DK24" s="647"/>
      <c r="DL24" s="686">
        <v>1381948</v>
      </c>
      <c r="DM24" s="646"/>
      <c r="DN24" s="646"/>
      <c r="DO24" s="646"/>
      <c r="DP24" s="646"/>
      <c r="DQ24" s="646"/>
      <c r="DR24" s="646"/>
      <c r="DS24" s="646"/>
      <c r="DT24" s="646"/>
      <c r="DU24" s="646"/>
      <c r="DV24" s="647"/>
      <c r="DW24" s="650">
        <v>40.799999999999997</v>
      </c>
      <c r="DX24" s="651"/>
      <c r="DY24" s="651"/>
      <c r="DZ24" s="651"/>
      <c r="EA24" s="651"/>
      <c r="EB24" s="651"/>
      <c r="EC24" s="652"/>
    </row>
    <row r="25" spans="2:133" ht="11.25" customHeight="1" x14ac:dyDescent="0.2">
      <c r="B25" s="653" t="s">
        <v>292</v>
      </c>
      <c r="C25" s="654"/>
      <c r="D25" s="654"/>
      <c r="E25" s="654"/>
      <c r="F25" s="654"/>
      <c r="G25" s="654"/>
      <c r="H25" s="654"/>
      <c r="I25" s="654"/>
      <c r="J25" s="654"/>
      <c r="K25" s="654"/>
      <c r="L25" s="654"/>
      <c r="M25" s="654"/>
      <c r="N25" s="654"/>
      <c r="O25" s="654"/>
      <c r="P25" s="654"/>
      <c r="Q25" s="655"/>
      <c r="R25" s="656">
        <v>159333</v>
      </c>
      <c r="S25" s="657"/>
      <c r="T25" s="657"/>
      <c r="U25" s="657"/>
      <c r="V25" s="657"/>
      <c r="W25" s="657"/>
      <c r="X25" s="657"/>
      <c r="Y25" s="658"/>
      <c r="Z25" s="659">
        <v>2.9</v>
      </c>
      <c r="AA25" s="659"/>
      <c r="AB25" s="659"/>
      <c r="AC25" s="659"/>
      <c r="AD25" s="660" t="s">
        <v>128</v>
      </c>
      <c r="AE25" s="660"/>
      <c r="AF25" s="660"/>
      <c r="AG25" s="660"/>
      <c r="AH25" s="660"/>
      <c r="AI25" s="660"/>
      <c r="AJ25" s="660"/>
      <c r="AK25" s="660"/>
      <c r="AL25" s="661" t="s">
        <v>128</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917186</v>
      </c>
      <c r="CS25" s="687"/>
      <c r="CT25" s="687"/>
      <c r="CU25" s="687"/>
      <c r="CV25" s="687"/>
      <c r="CW25" s="687"/>
      <c r="CX25" s="687"/>
      <c r="CY25" s="688"/>
      <c r="CZ25" s="661">
        <v>17.7</v>
      </c>
      <c r="DA25" s="689"/>
      <c r="DB25" s="689"/>
      <c r="DC25" s="691"/>
      <c r="DD25" s="665">
        <v>874791</v>
      </c>
      <c r="DE25" s="687"/>
      <c r="DF25" s="687"/>
      <c r="DG25" s="687"/>
      <c r="DH25" s="687"/>
      <c r="DI25" s="687"/>
      <c r="DJ25" s="687"/>
      <c r="DK25" s="688"/>
      <c r="DL25" s="665">
        <v>851567</v>
      </c>
      <c r="DM25" s="687"/>
      <c r="DN25" s="687"/>
      <c r="DO25" s="687"/>
      <c r="DP25" s="687"/>
      <c r="DQ25" s="687"/>
      <c r="DR25" s="687"/>
      <c r="DS25" s="687"/>
      <c r="DT25" s="687"/>
      <c r="DU25" s="687"/>
      <c r="DV25" s="688"/>
      <c r="DW25" s="661">
        <v>25.1</v>
      </c>
      <c r="DX25" s="689"/>
      <c r="DY25" s="689"/>
      <c r="DZ25" s="689"/>
      <c r="EA25" s="689"/>
      <c r="EB25" s="689"/>
      <c r="EC25" s="690"/>
    </row>
    <row r="26" spans="2:133" ht="11.25" customHeight="1" x14ac:dyDescent="0.2">
      <c r="B26" s="653" t="s">
        <v>295</v>
      </c>
      <c r="C26" s="654"/>
      <c r="D26" s="654"/>
      <c r="E26" s="654"/>
      <c r="F26" s="654"/>
      <c r="G26" s="654"/>
      <c r="H26" s="654"/>
      <c r="I26" s="654"/>
      <c r="J26" s="654"/>
      <c r="K26" s="654"/>
      <c r="L26" s="654"/>
      <c r="M26" s="654"/>
      <c r="N26" s="654"/>
      <c r="O26" s="654"/>
      <c r="P26" s="654"/>
      <c r="Q26" s="655"/>
      <c r="R26" s="656">
        <v>21574</v>
      </c>
      <c r="S26" s="657"/>
      <c r="T26" s="657"/>
      <c r="U26" s="657"/>
      <c r="V26" s="657"/>
      <c r="W26" s="657"/>
      <c r="X26" s="657"/>
      <c r="Y26" s="658"/>
      <c r="Z26" s="659">
        <v>0.4</v>
      </c>
      <c r="AA26" s="659"/>
      <c r="AB26" s="659"/>
      <c r="AC26" s="659"/>
      <c r="AD26" s="660" t="s">
        <v>128</v>
      </c>
      <c r="AE26" s="660"/>
      <c r="AF26" s="660"/>
      <c r="AG26" s="660"/>
      <c r="AH26" s="660"/>
      <c r="AI26" s="660"/>
      <c r="AJ26" s="660"/>
      <c r="AK26" s="660"/>
      <c r="AL26" s="661" t="s">
        <v>128</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478376</v>
      </c>
      <c r="CS26" s="657"/>
      <c r="CT26" s="657"/>
      <c r="CU26" s="657"/>
      <c r="CV26" s="657"/>
      <c r="CW26" s="657"/>
      <c r="CX26" s="657"/>
      <c r="CY26" s="658"/>
      <c r="CZ26" s="661">
        <v>9.1999999999999993</v>
      </c>
      <c r="DA26" s="689"/>
      <c r="DB26" s="689"/>
      <c r="DC26" s="691"/>
      <c r="DD26" s="665">
        <v>461357</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9"/>
      <c r="DY26" s="689"/>
      <c r="DZ26" s="689"/>
      <c r="EA26" s="689"/>
      <c r="EB26" s="689"/>
      <c r="EC26" s="690"/>
    </row>
    <row r="27" spans="2:133" ht="11.25" customHeight="1" x14ac:dyDescent="0.2">
      <c r="B27" s="653" t="s">
        <v>298</v>
      </c>
      <c r="C27" s="654"/>
      <c r="D27" s="654"/>
      <c r="E27" s="654"/>
      <c r="F27" s="654"/>
      <c r="G27" s="654"/>
      <c r="H27" s="654"/>
      <c r="I27" s="654"/>
      <c r="J27" s="654"/>
      <c r="K27" s="654"/>
      <c r="L27" s="654"/>
      <c r="M27" s="654"/>
      <c r="N27" s="654"/>
      <c r="O27" s="654"/>
      <c r="P27" s="654"/>
      <c r="Q27" s="655"/>
      <c r="R27" s="656">
        <v>3454232</v>
      </c>
      <c r="S27" s="657"/>
      <c r="T27" s="657"/>
      <c r="U27" s="657"/>
      <c r="V27" s="657"/>
      <c r="W27" s="657"/>
      <c r="X27" s="657"/>
      <c r="Y27" s="658"/>
      <c r="Z27" s="659">
        <v>62.6</v>
      </c>
      <c r="AA27" s="659"/>
      <c r="AB27" s="659"/>
      <c r="AC27" s="659"/>
      <c r="AD27" s="660">
        <v>3273325</v>
      </c>
      <c r="AE27" s="660"/>
      <c r="AF27" s="660"/>
      <c r="AG27" s="660"/>
      <c r="AH27" s="660"/>
      <c r="AI27" s="660"/>
      <c r="AJ27" s="660"/>
      <c r="AK27" s="660"/>
      <c r="AL27" s="661">
        <v>99.800003051757813</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1001340</v>
      </c>
      <c r="BH27" s="657"/>
      <c r="BI27" s="657"/>
      <c r="BJ27" s="657"/>
      <c r="BK27" s="657"/>
      <c r="BL27" s="657"/>
      <c r="BM27" s="657"/>
      <c r="BN27" s="658"/>
      <c r="BO27" s="659">
        <v>100</v>
      </c>
      <c r="BP27" s="659"/>
      <c r="BQ27" s="659"/>
      <c r="BR27" s="659"/>
      <c r="BS27" s="660" t="s">
        <v>128</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271808</v>
      </c>
      <c r="CS27" s="687"/>
      <c r="CT27" s="687"/>
      <c r="CU27" s="687"/>
      <c r="CV27" s="687"/>
      <c r="CW27" s="687"/>
      <c r="CX27" s="687"/>
      <c r="CY27" s="688"/>
      <c r="CZ27" s="661">
        <v>5.2</v>
      </c>
      <c r="DA27" s="689"/>
      <c r="DB27" s="689"/>
      <c r="DC27" s="691"/>
      <c r="DD27" s="665">
        <v>96857</v>
      </c>
      <c r="DE27" s="687"/>
      <c r="DF27" s="687"/>
      <c r="DG27" s="687"/>
      <c r="DH27" s="687"/>
      <c r="DI27" s="687"/>
      <c r="DJ27" s="687"/>
      <c r="DK27" s="688"/>
      <c r="DL27" s="665">
        <v>94980</v>
      </c>
      <c r="DM27" s="687"/>
      <c r="DN27" s="687"/>
      <c r="DO27" s="687"/>
      <c r="DP27" s="687"/>
      <c r="DQ27" s="687"/>
      <c r="DR27" s="687"/>
      <c r="DS27" s="687"/>
      <c r="DT27" s="687"/>
      <c r="DU27" s="687"/>
      <c r="DV27" s="688"/>
      <c r="DW27" s="661">
        <v>2.8</v>
      </c>
      <c r="DX27" s="689"/>
      <c r="DY27" s="689"/>
      <c r="DZ27" s="689"/>
      <c r="EA27" s="689"/>
      <c r="EB27" s="689"/>
      <c r="EC27" s="690"/>
    </row>
    <row r="28" spans="2:133" ht="11.25" customHeight="1" x14ac:dyDescent="0.2">
      <c r="B28" s="653" t="s">
        <v>301</v>
      </c>
      <c r="C28" s="654"/>
      <c r="D28" s="654"/>
      <c r="E28" s="654"/>
      <c r="F28" s="654"/>
      <c r="G28" s="654"/>
      <c r="H28" s="654"/>
      <c r="I28" s="654"/>
      <c r="J28" s="654"/>
      <c r="K28" s="654"/>
      <c r="L28" s="654"/>
      <c r="M28" s="654"/>
      <c r="N28" s="654"/>
      <c r="O28" s="654"/>
      <c r="P28" s="654"/>
      <c r="Q28" s="655"/>
      <c r="R28" s="656">
        <v>544</v>
      </c>
      <c r="S28" s="657"/>
      <c r="T28" s="657"/>
      <c r="U28" s="657"/>
      <c r="V28" s="657"/>
      <c r="W28" s="657"/>
      <c r="X28" s="657"/>
      <c r="Y28" s="658"/>
      <c r="Z28" s="659">
        <v>0</v>
      </c>
      <c r="AA28" s="659"/>
      <c r="AB28" s="659"/>
      <c r="AC28" s="659"/>
      <c r="AD28" s="660">
        <v>544</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439319</v>
      </c>
      <c r="CS28" s="657"/>
      <c r="CT28" s="657"/>
      <c r="CU28" s="657"/>
      <c r="CV28" s="657"/>
      <c r="CW28" s="657"/>
      <c r="CX28" s="657"/>
      <c r="CY28" s="658"/>
      <c r="CZ28" s="661">
        <v>8.5</v>
      </c>
      <c r="DA28" s="689"/>
      <c r="DB28" s="689"/>
      <c r="DC28" s="691"/>
      <c r="DD28" s="665">
        <v>435401</v>
      </c>
      <c r="DE28" s="657"/>
      <c r="DF28" s="657"/>
      <c r="DG28" s="657"/>
      <c r="DH28" s="657"/>
      <c r="DI28" s="657"/>
      <c r="DJ28" s="657"/>
      <c r="DK28" s="658"/>
      <c r="DL28" s="665">
        <v>435401</v>
      </c>
      <c r="DM28" s="657"/>
      <c r="DN28" s="657"/>
      <c r="DO28" s="657"/>
      <c r="DP28" s="657"/>
      <c r="DQ28" s="657"/>
      <c r="DR28" s="657"/>
      <c r="DS28" s="657"/>
      <c r="DT28" s="657"/>
      <c r="DU28" s="657"/>
      <c r="DV28" s="658"/>
      <c r="DW28" s="661">
        <v>12.8</v>
      </c>
      <c r="DX28" s="689"/>
      <c r="DY28" s="689"/>
      <c r="DZ28" s="689"/>
      <c r="EA28" s="689"/>
      <c r="EB28" s="689"/>
      <c r="EC28" s="690"/>
    </row>
    <row r="29" spans="2:133" ht="11.25" customHeight="1" x14ac:dyDescent="0.2">
      <c r="B29" s="653" t="s">
        <v>303</v>
      </c>
      <c r="C29" s="654"/>
      <c r="D29" s="654"/>
      <c r="E29" s="654"/>
      <c r="F29" s="654"/>
      <c r="G29" s="654"/>
      <c r="H29" s="654"/>
      <c r="I29" s="654"/>
      <c r="J29" s="654"/>
      <c r="K29" s="654"/>
      <c r="L29" s="654"/>
      <c r="M29" s="654"/>
      <c r="N29" s="654"/>
      <c r="O29" s="654"/>
      <c r="P29" s="654"/>
      <c r="Q29" s="655"/>
      <c r="R29" s="656">
        <v>5205</v>
      </c>
      <c r="S29" s="657"/>
      <c r="T29" s="657"/>
      <c r="U29" s="657"/>
      <c r="V29" s="657"/>
      <c r="W29" s="657"/>
      <c r="X29" s="657"/>
      <c r="Y29" s="658"/>
      <c r="Z29" s="659">
        <v>0.1</v>
      </c>
      <c r="AA29" s="659"/>
      <c r="AB29" s="659"/>
      <c r="AC29" s="659"/>
      <c r="AD29" s="660" t="s">
        <v>128</v>
      </c>
      <c r="AE29" s="660"/>
      <c r="AF29" s="660"/>
      <c r="AG29" s="660"/>
      <c r="AH29" s="660"/>
      <c r="AI29" s="660"/>
      <c r="AJ29" s="660"/>
      <c r="AK29" s="660"/>
      <c r="AL29" s="661" t="s">
        <v>128</v>
      </c>
      <c r="AM29" s="662"/>
      <c r="AN29" s="662"/>
      <c r="AO29" s="663"/>
      <c r="AP29" s="677"/>
      <c r="AQ29" s="678"/>
      <c r="AR29" s="678"/>
      <c r="AS29" s="678"/>
      <c r="AT29" s="678"/>
      <c r="AU29" s="678"/>
      <c r="AV29" s="678"/>
      <c r="AW29" s="678"/>
      <c r="AX29" s="678"/>
      <c r="AY29" s="678"/>
      <c r="AZ29" s="678"/>
      <c r="BA29" s="678"/>
      <c r="BB29" s="678"/>
      <c r="BC29" s="678"/>
      <c r="BD29" s="678"/>
      <c r="BE29" s="678"/>
      <c r="BF29" s="679"/>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69</v>
      </c>
      <c r="CG29" s="654"/>
      <c r="CH29" s="654"/>
      <c r="CI29" s="654"/>
      <c r="CJ29" s="654"/>
      <c r="CK29" s="654"/>
      <c r="CL29" s="654"/>
      <c r="CM29" s="654"/>
      <c r="CN29" s="654"/>
      <c r="CO29" s="654"/>
      <c r="CP29" s="654"/>
      <c r="CQ29" s="655"/>
      <c r="CR29" s="656">
        <v>439319</v>
      </c>
      <c r="CS29" s="687"/>
      <c r="CT29" s="687"/>
      <c r="CU29" s="687"/>
      <c r="CV29" s="687"/>
      <c r="CW29" s="687"/>
      <c r="CX29" s="687"/>
      <c r="CY29" s="688"/>
      <c r="CZ29" s="661">
        <v>8.5</v>
      </c>
      <c r="DA29" s="689"/>
      <c r="DB29" s="689"/>
      <c r="DC29" s="691"/>
      <c r="DD29" s="665">
        <v>435401</v>
      </c>
      <c r="DE29" s="687"/>
      <c r="DF29" s="687"/>
      <c r="DG29" s="687"/>
      <c r="DH29" s="687"/>
      <c r="DI29" s="687"/>
      <c r="DJ29" s="687"/>
      <c r="DK29" s="688"/>
      <c r="DL29" s="665">
        <v>435401</v>
      </c>
      <c r="DM29" s="687"/>
      <c r="DN29" s="687"/>
      <c r="DO29" s="687"/>
      <c r="DP29" s="687"/>
      <c r="DQ29" s="687"/>
      <c r="DR29" s="687"/>
      <c r="DS29" s="687"/>
      <c r="DT29" s="687"/>
      <c r="DU29" s="687"/>
      <c r="DV29" s="688"/>
      <c r="DW29" s="661">
        <v>12.8</v>
      </c>
      <c r="DX29" s="689"/>
      <c r="DY29" s="689"/>
      <c r="DZ29" s="689"/>
      <c r="EA29" s="689"/>
      <c r="EB29" s="689"/>
      <c r="EC29" s="690"/>
    </row>
    <row r="30" spans="2:133" ht="11.25" customHeight="1" x14ac:dyDescent="0.2">
      <c r="B30" s="653" t="s">
        <v>305</v>
      </c>
      <c r="C30" s="654"/>
      <c r="D30" s="654"/>
      <c r="E30" s="654"/>
      <c r="F30" s="654"/>
      <c r="G30" s="654"/>
      <c r="H30" s="654"/>
      <c r="I30" s="654"/>
      <c r="J30" s="654"/>
      <c r="K30" s="654"/>
      <c r="L30" s="654"/>
      <c r="M30" s="654"/>
      <c r="N30" s="654"/>
      <c r="O30" s="654"/>
      <c r="P30" s="654"/>
      <c r="Q30" s="655"/>
      <c r="R30" s="656">
        <v>43659</v>
      </c>
      <c r="S30" s="657"/>
      <c r="T30" s="657"/>
      <c r="U30" s="657"/>
      <c r="V30" s="657"/>
      <c r="W30" s="657"/>
      <c r="X30" s="657"/>
      <c r="Y30" s="658"/>
      <c r="Z30" s="659">
        <v>0.8</v>
      </c>
      <c r="AA30" s="659"/>
      <c r="AB30" s="659"/>
      <c r="AC30" s="659"/>
      <c r="AD30" s="660">
        <v>3250</v>
      </c>
      <c r="AE30" s="660"/>
      <c r="AF30" s="660"/>
      <c r="AG30" s="660"/>
      <c r="AH30" s="660"/>
      <c r="AI30" s="660"/>
      <c r="AJ30" s="660"/>
      <c r="AK30" s="660"/>
      <c r="AL30" s="661">
        <v>0.1</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429500</v>
      </c>
      <c r="CS30" s="657"/>
      <c r="CT30" s="657"/>
      <c r="CU30" s="657"/>
      <c r="CV30" s="657"/>
      <c r="CW30" s="657"/>
      <c r="CX30" s="657"/>
      <c r="CY30" s="658"/>
      <c r="CZ30" s="661">
        <v>8.3000000000000007</v>
      </c>
      <c r="DA30" s="689"/>
      <c r="DB30" s="689"/>
      <c r="DC30" s="691"/>
      <c r="DD30" s="665">
        <v>425582</v>
      </c>
      <c r="DE30" s="657"/>
      <c r="DF30" s="657"/>
      <c r="DG30" s="657"/>
      <c r="DH30" s="657"/>
      <c r="DI30" s="657"/>
      <c r="DJ30" s="657"/>
      <c r="DK30" s="658"/>
      <c r="DL30" s="665">
        <v>425582</v>
      </c>
      <c r="DM30" s="657"/>
      <c r="DN30" s="657"/>
      <c r="DO30" s="657"/>
      <c r="DP30" s="657"/>
      <c r="DQ30" s="657"/>
      <c r="DR30" s="657"/>
      <c r="DS30" s="657"/>
      <c r="DT30" s="657"/>
      <c r="DU30" s="657"/>
      <c r="DV30" s="658"/>
      <c r="DW30" s="661">
        <v>12.5</v>
      </c>
      <c r="DX30" s="689"/>
      <c r="DY30" s="689"/>
      <c r="DZ30" s="689"/>
      <c r="EA30" s="689"/>
      <c r="EB30" s="689"/>
      <c r="EC30" s="690"/>
    </row>
    <row r="31" spans="2:133" ht="11.25" customHeight="1" x14ac:dyDescent="0.2">
      <c r="B31" s="653" t="s">
        <v>309</v>
      </c>
      <c r="C31" s="654"/>
      <c r="D31" s="654"/>
      <c r="E31" s="654"/>
      <c r="F31" s="654"/>
      <c r="G31" s="654"/>
      <c r="H31" s="654"/>
      <c r="I31" s="654"/>
      <c r="J31" s="654"/>
      <c r="K31" s="654"/>
      <c r="L31" s="654"/>
      <c r="M31" s="654"/>
      <c r="N31" s="654"/>
      <c r="O31" s="654"/>
      <c r="P31" s="654"/>
      <c r="Q31" s="655"/>
      <c r="R31" s="656">
        <v>3557</v>
      </c>
      <c r="S31" s="657"/>
      <c r="T31" s="657"/>
      <c r="U31" s="657"/>
      <c r="V31" s="657"/>
      <c r="W31" s="657"/>
      <c r="X31" s="657"/>
      <c r="Y31" s="658"/>
      <c r="Z31" s="659">
        <v>0.1</v>
      </c>
      <c r="AA31" s="659"/>
      <c r="AB31" s="659"/>
      <c r="AC31" s="659"/>
      <c r="AD31" s="660" t="s">
        <v>128</v>
      </c>
      <c r="AE31" s="660"/>
      <c r="AF31" s="660"/>
      <c r="AG31" s="660"/>
      <c r="AH31" s="660"/>
      <c r="AI31" s="660"/>
      <c r="AJ31" s="660"/>
      <c r="AK31" s="660"/>
      <c r="AL31" s="661" t="s">
        <v>128</v>
      </c>
      <c r="AM31" s="662"/>
      <c r="AN31" s="662"/>
      <c r="AO31" s="663"/>
      <c r="AP31" s="700" t="s">
        <v>310</v>
      </c>
      <c r="AQ31" s="701"/>
      <c r="AR31" s="701"/>
      <c r="AS31" s="701"/>
      <c r="AT31" s="706" t="s">
        <v>311</v>
      </c>
      <c r="AU31" s="356"/>
      <c r="AV31" s="356"/>
      <c r="AW31" s="356"/>
      <c r="AX31" s="642" t="s">
        <v>187</v>
      </c>
      <c r="AY31" s="643"/>
      <c r="AZ31" s="643"/>
      <c r="BA31" s="643"/>
      <c r="BB31" s="643"/>
      <c r="BC31" s="643"/>
      <c r="BD31" s="643"/>
      <c r="BE31" s="643"/>
      <c r="BF31" s="644"/>
      <c r="BG31" s="709">
        <v>99.5</v>
      </c>
      <c r="BH31" s="710"/>
      <c r="BI31" s="710"/>
      <c r="BJ31" s="710"/>
      <c r="BK31" s="710"/>
      <c r="BL31" s="710"/>
      <c r="BM31" s="651">
        <v>95.4</v>
      </c>
      <c r="BN31" s="710"/>
      <c r="BO31" s="710"/>
      <c r="BP31" s="710"/>
      <c r="BQ31" s="711"/>
      <c r="BR31" s="709">
        <v>99.2</v>
      </c>
      <c r="BS31" s="710"/>
      <c r="BT31" s="710"/>
      <c r="BU31" s="710"/>
      <c r="BV31" s="710"/>
      <c r="BW31" s="710"/>
      <c r="BX31" s="651">
        <v>95.2</v>
      </c>
      <c r="BY31" s="710"/>
      <c r="BZ31" s="710"/>
      <c r="CA31" s="710"/>
      <c r="CB31" s="711"/>
      <c r="CD31" s="696"/>
      <c r="CE31" s="697"/>
      <c r="CF31" s="653" t="s">
        <v>312</v>
      </c>
      <c r="CG31" s="654"/>
      <c r="CH31" s="654"/>
      <c r="CI31" s="654"/>
      <c r="CJ31" s="654"/>
      <c r="CK31" s="654"/>
      <c r="CL31" s="654"/>
      <c r="CM31" s="654"/>
      <c r="CN31" s="654"/>
      <c r="CO31" s="654"/>
      <c r="CP31" s="654"/>
      <c r="CQ31" s="655"/>
      <c r="CR31" s="656">
        <v>9819</v>
      </c>
      <c r="CS31" s="687"/>
      <c r="CT31" s="687"/>
      <c r="CU31" s="687"/>
      <c r="CV31" s="687"/>
      <c r="CW31" s="687"/>
      <c r="CX31" s="687"/>
      <c r="CY31" s="688"/>
      <c r="CZ31" s="661">
        <v>0.2</v>
      </c>
      <c r="DA31" s="689"/>
      <c r="DB31" s="689"/>
      <c r="DC31" s="691"/>
      <c r="DD31" s="665">
        <v>9819</v>
      </c>
      <c r="DE31" s="687"/>
      <c r="DF31" s="687"/>
      <c r="DG31" s="687"/>
      <c r="DH31" s="687"/>
      <c r="DI31" s="687"/>
      <c r="DJ31" s="687"/>
      <c r="DK31" s="688"/>
      <c r="DL31" s="665">
        <v>9819</v>
      </c>
      <c r="DM31" s="687"/>
      <c r="DN31" s="687"/>
      <c r="DO31" s="687"/>
      <c r="DP31" s="687"/>
      <c r="DQ31" s="687"/>
      <c r="DR31" s="687"/>
      <c r="DS31" s="687"/>
      <c r="DT31" s="687"/>
      <c r="DU31" s="687"/>
      <c r="DV31" s="688"/>
      <c r="DW31" s="661">
        <v>0.3</v>
      </c>
      <c r="DX31" s="689"/>
      <c r="DY31" s="689"/>
      <c r="DZ31" s="689"/>
      <c r="EA31" s="689"/>
      <c r="EB31" s="689"/>
      <c r="EC31" s="690"/>
    </row>
    <row r="32" spans="2:133" ht="11.25" customHeight="1" x14ac:dyDescent="0.2">
      <c r="B32" s="653" t="s">
        <v>313</v>
      </c>
      <c r="C32" s="654"/>
      <c r="D32" s="654"/>
      <c r="E32" s="654"/>
      <c r="F32" s="654"/>
      <c r="G32" s="654"/>
      <c r="H32" s="654"/>
      <c r="I32" s="654"/>
      <c r="J32" s="654"/>
      <c r="K32" s="654"/>
      <c r="L32" s="654"/>
      <c r="M32" s="654"/>
      <c r="N32" s="654"/>
      <c r="O32" s="654"/>
      <c r="P32" s="654"/>
      <c r="Q32" s="655"/>
      <c r="R32" s="656">
        <v>651779</v>
      </c>
      <c r="S32" s="657"/>
      <c r="T32" s="657"/>
      <c r="U32" s="657"/>
      <c r="V32" s="657"/>
      <c r="W32" s="657"/>
      <c r="X32" s="657"/>
      <c r="Y32" s="658"/>
      <c r="Z32" s="659">
        <v>11.8</v>
      </c>
      <c r="AA32" s="659"/>
      <c r="AB32" s="659"/>
      <c r="AC32" s="659"/>
      <c r="AD32" s="660" t="s">
        <v>128</v>
      </c>
      <c r="AE32" s="660"/>
      <c r="AF32" s="660"/>
      <c r="AG32" s="660"/>
      <c r="AH32" s="660"/>
      <c r="AI32" s="660"/>
      <c r="AJ32" s="660"/>
      <c r="AK32" s="660"/>
      <c r="AL32" s="661" t="s">
        <v>128</v>
      </c>
      <c r="AM32" s="662"/>
      <c r="AN32" s="662"/>
      <c r="AO32" s="663"/>
      <c r="AP32" s="702"/>
      <c r="AQ32" s="703"/>
      <c r="AR32" s="703"/>
      <c r="AS32" s="703"/>
      <c r="AT32" s="707"/>
      <c r="AU32" s="211" t="s">
        <v>314</v>
      </c>
      <c r="AX32" s="653" t="s">
        <v>315</v>
      </c>
      <c r="AY32" s="654"/>
      <c r="AZ32" s="654"/>
      <c r="BA32" s="654"/>
      <c r="BB32" s="654"/>
      <c r="BC32" s="654"/>
      <c r="BD32" s="654"/>
      <c r="BE32" s="654"/>
      <c r="BF32" s="655"/>
      <c r="BG32" s="712">
        <v>99.8</v>
      </c>
      <c r="BH32" s="687"/>
      <c r="BI32" s="687"/>
      <c r="BJ32" s="687"/>
      <c r="BK32" s="687"/>
      <c r="BL32" s="687"/>
      <c r="BM32" s="662">
        <v>98.9</v>
      </c>
      <c r="BN32" s="687"/>
      <c r="BO32" s="687"/>
      <c r="BP32" s="687"/>
      <c r="BQ32" s="713"/>
      <c r="BR32" s="712">
        <v>99.5</v>
      </c>
      <c r="BS32" s="687"/>
      <c r="BT32" s="687"/>
      <c r="BU32" s="687"/>
      <c r="BV32" s="687"/>
      <c r="BW32" s="687"/>
      <c r="BX32" s="662">
        <v>98.4</v>
      </c>
      <c r="BY32" s="687"/>
      <c r="BZ32" s="687"/>
      <c r="CA32" s="687"/>
      <c r="CB32" s="713"/>
      <c r="CD32" s="698"/>
      <c r="CE32" s="699"/>
      <c r="CF32" s="653" t="s">
        <v>316</v>
      </c>
      <c r="CG32" s="654"/>
      <c r="CH32" s="654"/>
      <c r="CI32" s="654"/>
      <c r="CJ32" s="654"/>
      <c r="CK32" s="654"/>
      <c r="CL32" s="654"/>
      <c r="CM32" s="654"/>
      <c r="CN32" s="654"/>
      <c r="CO32" s="654"/>
      <c r="CP32" s="654"/>
      <c r="CQ32" s="655"/>
      <c r="CR32" s="656" t="s">
        <v>128</v>
      </c>
      <c r="CS32" s="657"/>
      <c r="CT32" s="657"/>
      <c r="CU32" s="657"/>
      <c r="CV32" s="657"/>
      <c r="CW32" s="657"/>
      <c r="CX32" s="657"/>
      <c r="CY32" s="658"/>
      <c r="CZ32" s="661" t="s">
        <v>128</v>
      </c>
      <c r="DA32" s="689"/>
      <c r="DB32" s="689"/>
      <c r="DC32" s="691"/>
      <c r="DD32" s="665" t="s">
        <v>128</v>
      </c>
      <c r="DE32" s="657"/>
      <c r="DF32" s="657"/>
      <c r="DG32" s="657"/>
      <c r="DH32" s="657"/>
      <c r="DI32" s="657"/>
      <c r="DJ32" s="657"/>
      <c r="DK32" s="658"/>
      <c r="DL32" s="665" t="s">
        <v>128</v>
      </c>
      <c r="DM32" s="657"/>
      <c r="DN32" s="657"/>
      <c r="DO32" s="657"/>
      <c r="DP32" s="657"/>
      <c r="DQ32" s="657"/>
      <c r="DR32" s="657"/>
      <c r="DS32" s="657"/>
      <c r="DT32" s="657"/>
      <c r="DU32" s="657"/>
      <c r="DV32" s="658"/>
      <c r="DW32" s="661" t="s">
        <v>128</v>
      </c>
      <c r="DX32" s="689"/>
      <c r="DY32" s="689"/>
      <c r="DZ32" s="689"/>
      <c r="EA32" s="689"/>
      <c r="EB32" s="689"/>
      <c r="EC32" s="690"/>
    </row>
    <row r="33" spans="2:133" ht="11.25" customHeight="1" x14ac:dyDescent="0.2">
      <c r="B33" s="674" t="s">
        <v>317</v>
      </c>
      <c r="C33" s="675"/>
      <c r="D33" s="675"/>
      <c r="E33" s="675"/>
      <c r="F33" s="675"/>
      <c r="G33" s="675"/>
      <c r="H33" s="675"/>
      <c r="I33" s="675"/>
      <c r="J33" s="675"/>
      <c r="K33" s="675"/>
      <c r="L33" s="675"/>
      <c r="M33" s="675"/>
      <c r="N33" s="675"/>
      <c r="O33" s="675"/>
      <c r="P33" s="675"/>
      <c r="Q33" s="676"/>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4"/>
      <c r="AQ33" s="705"/>
      <c r="AR33" s="705"/>
      <c r="AS33" s="705"/>
      <c r="AT33" s="708"/>
      <c r="AU33" s="355"/>
      <c r="AV33" s="355"/>
      <c r="AW33" s="355"/>
      <c r="AX33" s="677" t="s">
        <v>318</v>
      </c>
      <c r="AY33" s="678"/>
      <c r="AZ33" s="678"/>
      <c r="BA33" s="678"/>
      <c r="BB33" s="678"/>
      <c r="BC33" s="678"/>
      <c r="BD33" s="678"/>
      <c r="BE33" s="678"/>
      <c r="BF33" s="679"/>
      <c r="BG33" s="714">
        <v>99.4</v>
      </c>
      <c r="BH33" s="715"/>
      <c r="BI33" s="715"/>
      <c r="BJ33" s="715"/>
      <c r="BK33" s="715"/>
      <c r="BL33" s="715"/>
      <c r="BM33" s="716">
        <v>94</v>
      </c>
      <c r="BN33" s="715"/>
      <c r="BO33" s="715"/>
      <c r="BP33" s="715"/>
      <c r="BQ33" s="717"/>
      <c r="BR33" s="714">
        <v>99.1</v>
      </c>
      <c r="BS33" s="715"/>
      <c r="BT33" s="715"/>
      <c r="BU33" s="715"/>
      <c r="BV33" s="715"/>
      <c r="BW33" s="715"/>
      <c r="BX33" s="716">
        <v>94</v>
      </c>
      <c r="BY33" s="715"/>
      <c r="BZ33" s="715"/>
      <c r="CA33" s="715"/>
      <c r="CB33" s="717"/>
      <c r="CD33" s="653" t="s">
        <v>319</v>
      </c>
      <c r="CE33" s="654"/>
      <c r="CF33" s="654"/>
      <c r="CG33" s="654"/>
      <c r="CH33" s="654"/>
      <c r="CI33" s="654"/>
      <c r="CJ33" s="654"/>
      <c r="CK33" s="654"/>
      <c r="CL33" s="654"/>
      <c r="CM33" s="654"/>
      <c r="CN33" s="654"/>
      <c r="CO33" s="654"/>
      <c r="CP33" s="654"/>
      <c r="CQ33" s="655"/>
      <c r="CR33" s="656">
        <v>2846814</v>
      </c>
      <c r="CS33" s="687"/>
      <c r="CT33" s="687"/>
      <c r="CU33" s="687"/>
      <c r="CV33" s="687"/>
      <c r="CW33" s="687"/>
      <c r="CX33" s="687"/>
      <c r="CY33" s="688"/>
      <c r="CZ33" s="661">
        <v>54.9</v>
      </c>
      <c r="DA33" s="689"/>
      <c r="DB33" s="689"/>
      <c r="DC33" s="691"/>
      <c r="DD33" s="665">
        <v>2144694</v>
      </c>
      <c r="DE33" s="687"/>
      <c r="DF33" s="687"/>
      <c r="DG33" s="687"/>
      <c r="DH33" s="687"/>
      <c r="DI33" s="687"/>
      <c r="DJ33" s="687"/>
      <c r="DK33" s="688"/>
      <c r="DL33" s="665">
        <v>1365069</v>
      </c>
      <c r="DM33" s="687"/>
      <c r="DN33" s="687"/>
      <c r="DO33" s="687"/>
      <c r="DP33" s="687"/>
      <c r="DQ33" s="687"/>
      <c r="DR33" s="687"/>
      <c r="DS33" s="687"/>
      <c r="DT33" s="687"/>
      <c r="DU33" s="687"/>
      <c r="DV33" s="688"/>
      <c r="DW33" s="661">
        <v>40.299999999999997</v>
      </c>
      <c r="DX33" s="689"/>
      <c r="DY33" s="689"/>
      <c r="DZ33" s="689"/>
      <c r="EA33" s="689"/>
      <c r="EB33" s="689"/>
      <c r="EC33" s="690"/>
    </row>
    <row r="34" spans="2:133" ht="11.25" customHeight="1" x14ac:dyDescent="0.2">
      <c r="B34" s="653" t="s">
        <v>320</v>
      </c>
      <c r="C34" s="654"/>
      <c r="D34" s="654"/>
      <c r="E34" s="654"/>
      <c r="F34" s="654"/>
      <c r="G34" s="654"/>
      <c r="H34" s="654"/>
      <c r="I34" s="654"/>
      <c r="J34" s="654"/>
      <c r="K34" s="654"/>
      <c r="L34" s="654"/>
      <c r="M34" s="654"/>
      <c r="N34" s="654"/>
      <c r="O34" s="654"/>
      <c r="P34" s="654"/>
      <c r="Q34" s="655"/>
      <c r="R34" s="656">
        <v>234274</v>
      </c>
      <c r="S34" s="657"/>
      <c r="T34" s="657"/>
      <c r="U34" s="657"/>
      <c r="V34" s="657"/>
      <c r="W34" s="657"/>
      <c r="X34" s="657"/>
      <c r="Y34" s="658"/>
      <c r="Z34" s="659">
        <v>4.2</v>
      </c>
      <c r="AA34" s="659"/>
      <c r="AB34" s="659"/>
      <c r="AC34" s="659"/>
      <c r="AD34" s="660" t="s">
        <v>128</v>
      </c>
      <c r="AE34" s="660"/>
      <c r="AF34" s="660"/>
      <c r="AG34" s="660"/>
      <c r="AH34" s="660"/>
      <c r="AI34" s="660"/>
      <c r="AJ34" s="660"/>
      <c r="AK34" s="660"/>
      <c r="AL34" s="661" t="s">
        <v>128</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629695</v>
      </c>
      <c r="CS34" s="657"/>
      <c r="CT34" s="657"/>
      <c r="CU34" s="657"/>
      <c r="CV34" s="657"/>
      <c r="CW34" s="657"/>
      <c r="CX34" s="657"/>
      <c r="CY34" s="658"/>
      <c r="CZ34" s="661">
        <v>12.2</v>
      </c>
      <c r="DA34" s="689"/>
      <c r="DB34" s="689"/>
      <c r="DC34" s="691"/>
      <c r="DD34" s="665">
        <v>458158</v>
      </c>
      <c r="DE34" s="657"/>
      <c r="DF34" s="657"/>
      <c r="DG34" s="657"/>
      <c r="DH34" s="657"/>
      <c r="DI34" s="657"/>
      <c r="DJ34" s="657"/>
      <c r="DK34" s="658"/>
      <c r="DL34" s="665">
        <v>356574</v>
      </c>
      <c r="DM34" s="657"/>
      <c r="DN34" s="657"/>
      <c r="DO34" s="657"/>
      <c r="DP34" s="657"/>
      <c r="DQ34" s="657"/>
      <c r="DR34" s="657"/>
      <c r="DS34" s="657"/>
      <c r="DT34" s="657"/>
      <c r="DU34" s="657"/>
      <c r="DV34" s="658"/>
      <c r="DW34" s="661">
        <v>10.5</v>
      </c>
      <c r="DX34" s="689"/>
      <c r="DY34" s="689"/>
      <c r="DZ34" s="689"/>
      <c r="EA34" s="689"/>
      <c r="EB34" s="689"/>
      <c r="EC34" s="690"/>
    </row>
    <row r="35" spans="2:133" ht="11.25" customHeight="1" x14ac:dyDescent="0.2">
      <c r="B35" s="653" t="s">
        <v>322</v>
      </c>
      <c r="C35" s="654"/>
      <c r="D35" s="654"/>
      <c r="E35" s="654"/>
      <c r="F35" s="654"/>
      <c r="G35" s="654"/>
      <c r="H35" s="654"/>
      <c r="I35" s="654"/>
      <c r="J35" s="654"/>
      <c r="K35" s="654"/>
      <c r="L35" s="654"/>
      <c r="M35" s="654"/>
      <c r="N35" s="654"/>
      <c r="O35" s="654"/>
      <c r="P35" s="654"/>
      <c r="Q35" s="655"/>
      <c r="R35" s="656">
        <v>187352</v>
      </c>
      <c r="S35" s="657"/>
      <c r="T35" s="657"/>
      <c r="U35" s="657"/>
      <c r="V35" s="657"/>
      <c r="W35" s="657"/>
      <c r="X35" s="657"/>
      <c r="Y35" s="658"/>
      <c r="Z35" s="659">
        <v>3.4</v>
      </c>
      <c r="AA35" s="659"/>
      <c r="AB35" s="659"/>
      <c r="AC35" s="659"/>
      <c r="AD35" s="660">
        <v>2852</v>
      </c>
      <c r="AE35" s="660"/>
      <c r="AF35" s="660"/>
      <c r="AG35" s="660"/>
      <c r="AH35" s="660"/>
      <c r="AI35" s="660"/>
      <c r="AJ35" s="660"/>
      <c r="AK35" s="660"/>
      <c r="AL35" s="661">
        <v>0.1</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209105</v>
      </c>
      <c r="CS35" s="687"/>
      <c r="CT35" s="687"/>
      <c r="CU35" s="687"/>
      <c r="CV35" s="687"/>
      <c r="CW35" s="687"/>
      <c r="CX35" s="687"/>
      <c r="CY35" s="688"/>
      <c r="CZ35" s="661">
        <v>4</v>
      </c>
      <c r="DA35" s="689"/>
      <c r="DB35" s="689"/>
      <c r="DC35" s="691"/>
      <c r="DD35" s="665">
        <v>189441</v>
      </c>
      <c r="DE35" s="687"/>
      <c r="DF35" s="687"/>
      <c r="DG35" s="687"/>
      <c r="DH35" s="687"/>
      <c r="DI35" s="687"/>
      <c r="DJ35" s="687"/>
      <c r="DK35" s="688"/>
      <c r="DL35" s="665">
        <v>131148</v>
      </c>
      <c r="DM35" s="687"/>
      <c r="DN35" s="687"/>
      <c r="DO35" s="687"/>
      <c r="DP35" s="687"/>
      <c r="DQ35" s="687"/>
      <c r="DR35" s="687"/>
      <c r="DS35" s="687"/>
      <c r="DT35" s="687"/>
      <c r="DU35" s="687"/>
      <c r="DV35" s="688"/>
      <c r="DW35" s="661">
        <v>3.9</v>
      </c>
      <c r="DX35" s="689"/>
      <c r="DY35" s="689"/>
      <c r="DZ35" s="689"/>
      <c r="EA35" s="689"/>
      <c r="EB35" s="689"/>
      <c r="EC35" s="690"/>
    </row>
    <row r="36" spans="2:133" ht="11.25" customHeight="1" x14ac:dyDescent="0.2">
      <c r="B36" s="653" t="s">
        <v>326</v>
      </c>
      <c r="C36" s="654"/>
      <c r="D36" s="654"/>
      <c r="E36" s="654"/>
      <c r="F36" s="654"/>
      <c r="G36" s="654"/>
      <c r="H36" s="654"/>
      <c r="I36" s="654"/>
      <c r="J36" s="654"/>
      <c r="K36" s="654"/>
      <c r="L36" s="654"/>
      <c r="M36" s="654"/>
      <c r="N36" s="654"/>
      <c r="O36" s="654"/>
      <c r="P36" s="654"/>
      <c r="Q36" s="655"/>
      <c r="R36" s="656">
        <v>10020</v>
      </c>
      <c r="S36" s="657"/>
      <c r="T36" s="657"/>
      <c r="U36" s="657"/>
      <c r="V36" s="657"/>
      <c r="W36" s="657"/>
      <c r="X36" s="657"/>
      <c r="Y36" s="658"/>
      <c r="Z36" s="659">
        <v>0.2</v>
      </c>
      <c r="AA36" s="659"/>
      <c r="AB36" s="659"/>
      <c r="AC36" s="659"/>
      <c r="AD36" s="660" t="s">
        <v>128</v>
      </c>
      <c r="AE36" s="660"/>
      <c r="AF36" s="660"/>
      <c r="AG36" s="660"/>
      <c r="AH36" s="660"/>
      <c r="AI36" s="660"/>
      <c r="AJ36" s="660"/>
      <c r="AK36" s="660"/>
      <c r="AL36" s="661" t="s">
        <v>128</v>
      </c>
      <c r="AM36" s="662"/>
      <c r="AN36" s="662"/>
      <c r="AO36" s="663"/>
      <c r="AP36" s="216"/>
      <c r="AQ36" s="718" t="s">
        <v>327</v>
      </c>
      <c r="AR36" s="719"/>
      <c r="AS36" s="719"/>
      <c r="AT36" s="719"/>
      <c r="AU36" s="719"/>
      <c r="AV36" s="719"/>
      <c r="AW36" s="719"/>
      <c r="AX36" s="719"/>
      <c r="AY36" s="720"/>
      <c r="AZ36" s="645">
        <v>435848</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51252</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926655</v>
      </c>
      <c r="CS36" s="657"/>
      <c r="CT36" s="657"/>
      <c r="CU36" s="657"/>
      <c r="CV36" s="657"/>
      <c r="CW36" s="657"/>
      <c r="CX36" s="657"/>
      <c r="CY36" s="658"/>
      <c r="CZ36" s="661">
        <v>17.899999999999999</v>
      </c>
      <c r="DA36" s="689"/>
      <c r="DB36" s="689"/>
      <c r="DC36" s="691"/>
      <c r="DD36" s="665">
        <v>712484</v>
      </c>
      <c r="DE36" s="657"/>
      <c r="DF36" s="657"/>
      <c r="DG36" s="657"/>
      <c r="DH36" s="657"/>
      <c r="DI36" s="657"/>
      <c r="DJ36" s="657"/>
      <c r="DK36" s="658"/>
      <c r="DL36" s="665">
        <v>532765</v>
      </c>
      <c r="DM36" s="657"/>
      <c r="DN36" s="657"/>
      <c r="DO36" s="657"/>
      <c r="DP36" s="657"/>
      <c r="DQ36" s="657"/>
      <c r="DR36" s="657"/>
      <c r="DS36" s="657"/>
      <c r="DT36" s="657"/>
      <c r="DU36" s="657"/>
      <c r="DV36" s="658"/>
      <c r="DW36" s="661">
        <v>15.7</v>
      </c>
      <c r="DX36" s="689"/>
      <c r="DY36" s="689"/>
      <c r="DZ36" s="689"/>
      <c r="EA36" s="689"/>
      <c r="EB36" s="689"/>
      <c r="EC36" s="690"/>
    </row>
    <row r="37" spans="2:133" ht="11.25" customHeight="1" x14ac:dyDescent="0.2">
      <c r="B37" s="653" t="s">
        <v>330</v>
      </c>
      <c r="C37" s="654"/>
      <c r="D37" s="654"/>
      <c r="E37" s="654"/>
      <c r="F37" s="654"/>
      <c r="G37" s="654"/>
      <c r="H37" s="654"/>
      <c r="I37" s="654"/>
      <c r="J37" s="654"/>
      <c r="K37" s="654"/>
      <c r="L37" s="654"/>
      <c r="M37" s="654"/>
      <c r="N37" s="654"/>
      <c r="O37" s="654"/>
      <c r="P37" s="654"/>
      <c r="Q37" s="655"/>
      <c r="R37" s="656">
        <v>311700</v>
      </c>
      <c r="S37" s="657"/>
      <c r="T37" s="657"/>
      <c r="U37" s="657"/>
      <c r="V37" s="657"/>
      <c r="W37" s="657"/>
      <c r="X37" s="657"/>
      <c r="Y37" s="658"/>
      <c r="Z37" s="659">
        <v>5.6</v>
      </c>
      <c r="AA37" s="659"/>
      <c r="AB37" s="659"/>
      <c r="AC37" s="659"/>
      <c r="AD37" s="660" t="s">
        <v>128</v>
      </c>
      <c r="AE37" s="660"/>
      <c r="AF37" s="660"/>
      <c r="AG37" s="660"/>
      <c r="AH37" s="660"/>
      <c r="AI37" s="660"/>
      <c r="AJ37" s="660"/>
      <c r="AK37" s="660"/>
      <c r="AL37" s="661" t="s">
        <v>128</v>
      </c>
      <c r="AM37" s="662"/>
      <c r="AN37" s="662"/>
      <c r="AO37" s="663"/>
      <c r="AQ37" s="722" t="s">
        <v>331</v>
      </c>
      <c r="AR37" s="723"/>
      <c r="AS37" s="723"/>
      <c r="AT37" s="723"/>
      <c r="AU37" s="723"/>
      <c r="AV37" s="723"/>
      <c r="AW37" s="723"/>
      <c r="AX37" s="723"/>
      <c r="AY37" s="724"/>
      <c r="AZ37" s="656">
        <v>93157</v>
      </c>
      <c r="BA37" s="657"/>
      <c r="BB37" s="657"/>
      <c r="BC37" s="657"/>
      <c r="BD37" s="687"/>
      <c r="BE37" s="687"/>
      <c r="BF37" s="713"/>
      <c r="BG37" s="653" t="s">
        <v>332</v>
      </c>
      <c r="BH37" s="654"/>
      <c r="BI37" s="654"/>
      <c r="BJ37" s="654"/>
      <c r="BK37" s="654"/>
      <c r="BL37" s="654"/>
      <c r="BM37" s="654"/>
      <c r="BN37" s="654"/>
      <c r="BO37" s="654"/>
      <c r="BP37" s="654"/>
      <c r="BQ37" s="654"/>
      <c r="BR37" s="654"/>
      <c r="BS37" s="654"/>
      <c r="BT37" s="654"/>
      <c r="BU37" s="655"/>
      <c r="BV37" s="656">
        <v>40963</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389008</v>
      </c>
      <c r="CS37" s="687"/>
      <c r="CT37" s="687"/>
      <c r="CU37" s="687"/>
      <c r="CV37" s="687"/>
      <c r="CW37" s="687"/>
      <c r="CX37" s="687"/>
      <c r="CY37" s="688"/>
      <c r="CZ37" s="661">
        <v>7.5</v>
      </c>
      <c r="DA37" s="689"/>
      <c r="DB37" s="689"/>
      <c r="DC37" s="691"/>
      <c r="DD37" s="665">
        <v>383899</v>
      </c>
      <c r="DE37" s="687"/>
      <c r="DF37" s="687"/>
      <c r="DG37" s="687"/>
      <c r="DH37" s="687"/>
      <c r="DI37" s="687"/>
      <c r="DJ37" s="687"/>
      <c r="DK37" s="688"/>
      <c r="DL37" s="665">
        <v>383111</v>
      </c>
      <c r="DM37" s="687"/>
      <c r="DN37" s="687"/>
      <c r="DO37" s="687"/>
      <c r="DP37" s="687"/>
      <c r="DQ37" s="687"/>
      <c r="DR37" s="687"/>
      <c r="DS37" s="687"/>
      <c r="DT37" s="687"/>
      <c r="DU37" s="687"/>
      <c r="DV37" s="688"/>
      <c r="DW37" s="661">
        <v>11.3</v>
      </c>
      <c r="DX37" s="689"/>
      <c r="DY37" s="689"/>
      <c r="DZ37" s="689"/>
      <c r="EA37" s="689"/>
      <c r="EB37" s="689"/>
      <c r="EC37" s="690"/>
    </row>
    <row r="38" spans="2:133" ht="11.25" customHeight="1" x14ac:dyDescent="0.2">
      <c r="B38" s="653" t="s">
        <v>334</v>
      </c>
      <c r="C38" s="654"/>
      <c r="D38" s="654"/>
      <c r="E38" s="654"/>
      <c r="F38" s="654"/>
      <c r="G38" s="654"/>
      <c r="H38" s="654"/>
      <c r="I38" s="654"/>
      <c r="J38" s="654"/>
      <c r="K38" s="654"/>
      <c r="L38" s="654"/>
      <c r="M38" s="654"/>
      <c r="N38" s="654"/>
      <c r="O38" s="654"/>
      <c r="P38" s="654"/>
      <c r="Q38" s="655"/>
      <c r="R38" s="656">
        <v>223090</v>
      </c>
      <c r="S38" s="657"/>
      <c r="T38" s="657"/>
      <c r="U38" s="657"/>
      <c r="V38" s="657"/>
      <c r="W38" s="657"/>
      <c r="X38" s="657"/>
      <c r="Y38" s="658"/>
      <c r="Z38" s="659">
        <v>4</v>
      </c>
      <c r="AA38" s="659"/>
      <c r="AB38" s="659"/>
      <c r="AC38" s="659"/>
      <c r="AD38" s="660" t="s">
        <v>128</v>
      </c>
      <c r="AE38" s="660"/>
      <c r="AF38" s="660"/>
      <c r="AG38" s="660"/>
      <c r="AH38" s="660"/>
      <c r="AI38" s="660"/>
      <c r="AJ38" s="660"/>
      <c r="AK38" s="660"/>
      <c r="AL38" s="661" t="s">
        <v>128</v>
      </c>
      <c r="AM38" s="662"/>
      <c r="AN38" s="662"/>
      <c r="AO38" s="663"/>
      <c r="AQ38" s="722" t="s">
        <v>335</v>
      </c>
      <c r="AR38" s="723"/>
      <c r="AS38" s="723"/>
      <c r="AT38" s="723"/>
      <c r="AU38" s="723"/>
      <c r="AV38" s="723"/>
      <c r="AW38" s="723"/>
      <c r="AX38" s="723"/>
      <c r="AY38" s="724"/>
      <c r="AZ38" s="656">
        <v>17227</v>
      </c>
      <c r="BA38" s="657"/>
      <c r="BB38" s="657"/>
      <c r="BC38" s="657"/>
      <c r="BD38" s="687"/>
      <c r="BE38" s="687"/>
      <c r="BF38" s="713"/>
      <c r="BG38" s="653" t="s">
        <v>336</v>
      </c>
      <c r="BH38" s="654"/>
      <c r="BI38" s="654"/>
      <c r="BJ38" s="654"/>
      <c r="BK38" s="654"/>
      <c r="BL38" s="654"/>
      <c r="BM38" s="654"/>
      <c r="BN38" s="654"/>
      <c r="BO38" s="654"/>
      <c r="BP38" s="654"/>
      <c r="BQ38" s="654"/>
      <c r="BR38" s="654"/>
      <c r="BS38" s="654"/>
      <c r="BT38" s="654"/>
      <c r="BU38" s="655"/>
      <c r="BV38" s="656">
        <v>827</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435848</v>
      </c>
      <c r="CS38" s="657"/>
      <c r="CT38" s="657"/>
      <c r="CU38" s="657"/>
      <c r="CV38" s="657"/>
      <c r="CW38" s="657"/>
      <c r="CX38" s="657"/>
      <c r="CY38" s="658"/>
      <c r="CZ38" s="661">
        <v>8.4</v>
      </c>
      <c r="DA38" s="689"/>
      <c r="DB38" s="689"/>
      <c r="DC38" s="691"/>
      <c r="DD38" s="665">
        <v>382595</v>
      </c>
      <c r="DE38" s="657"/>
      <c r="DF38" s="657"/>
      <c r="DG38" s="657"/>
      <c r="DH38" s="657"/>
      <c r="DI38" s="657"/>
      <c r="DJ38" s="657"/>
      <c r="DK38" s="658"/>
      <c r="DL38" s="665">
        <v>344582</v>
      </c>
      <c r="DM38" s="657"/>
      <c r="DN38" s="657"/>
      <c r="DO38" s="657"/>
      <c r="DP38" s="657"/>
      <c r="DQ38" s="657"/>
      <c r="DR38" s="657"/>
      <c r="DS38" s="657"/>
      <c r="DT38" s="657"/>
      <c r="DU38" s="657"/>
      <c r="DV38" s="658"/>
      <c r="DW38" s="661">
        <v>10.199999999999999</v>
      </c>
      <c r="DX38" s="689"/>
      <c r="DY38" s="689"/>
      <c r="DZ38" s="689"/>
      <c r="EA38" s="689"/>
      <c r="EB38" s="689"/>
      <c r="EC38" s="690"/>
    </row>
    <row r="39" spans="2:133" ht="11.25" customHeight="1" x14ac:dyDescent="0.2">
      <c r="B39" s="653" t="s">
        <v>338</v>
      </c>
      <c r="C39" s="654"/>
      <c r="D39" s="654"/>
      <c r="E39" s="654"/>
      <c r="F39" s="654"/>
      <c r="G39" s="654"/>
      <c r="H39" s="654"/>
      <c r="I39" s="654"/>
      <c r="J39" s="654"/>
      <c r="K39" s="654"/>
      <c r="L39" s="654"/>
      <c r="M39" s="654"/>
      <c r="N39" s="654"/>
      <c r="O39" s="654"/>
      <c r="P39" s="654"/>
      <c r="Q39" s="655"/>
      <c r="R39" s="656">
        <v>43375</v>
      </c>
      <c r="S39" s="657"/>
      <c r="T39" s="657"/>
      <c r="U39" s="657"/>
      <c r="V39" s="657"/>
      <c r="W39" s="657"/>
      <c r="X39" s="657"/>
      <c r="Y39" s="658"/>
      <c r="Z39" s="659">
        <v>0.8</v>
      </c>
      <c r="AA39" s="659"/>
      <c r="AB39" s="659"/>
      <c r="AC39" s="659"/>
      <c r="AD39" s="660">
        <v>9</v>
      </c>
      <c r="AE39" s="660"/>
      <c r="AF39" s="660"/>
      <c r="AG39" s="660"/>
      <c r="AH39" s="660"/>
      <c r="AI39" s="660"/>
      <c r="AJ39" s="660"/>
      <c r="AK39" s="660"/>
      <c r="AL39" s="661">
        <v>0</v>
      </c>
      <c r="AM39" s="662"/>
      <c r="AN39" s="662"/>
      <c r="AO39" s="663"/>
      <c r="AQ39" s="722" t="s">
        <v>339</v>
      </c>
      <c r="AR39" s="723"/>
      <c r="AS39" s="723"/>
      <c r="AT39" s="723"/>
      <c r="AU39" s="723"/>
      <c r="AV39" s="723"/>
      <c r="AW39" s="723"/>
      <c r="AX39" s="723"/>
      <c r="AY39" s="724"/>
      <c r="AZ39" s="656" t="s">
        <v>128</v>
      </c>
      <c r="BA39" s="657"/>
      <c r="BB39" s="657"/>
      <c r="BC39" s="657"/>
      <c r="BD39" s="687"/>
      <c r="BE39" s="687"/>
      <c r="BF39" s="713"/>
      <c r="BG39" s="653" t="s">
        <v>340</v>
      </c>
      <c r="BH39" s="654"/>
      <c r="BI39" s="654"/>
      <c r="BJ39" s="654"/>
      <c r="BK39" s="654"/>
      <c r="BL39" s="654"/>
      <c r="BM39" s="654"/>
      <c r="BN39" s="654"/>
      <c r="BO39" s="654"/>
      <c r="BP39" s="654"/>
      <c r="BQ39" s="654"/>
      <c r="BR39" s="654"/>
      <c r="BS39" s="654"/>
      <c r="BT39" s="654"/>
      <c r="BU39" s="655"/>
      <c r="BV39" s="656">
        <v>1258</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620511</v>
      </c>
      <c r="CS39" s="687"/>
      <c r="CT39" s="687"/>
      <c r="CU39" s="687"/>
      <c r="CV39" s="687"/>
      <c r="CW39" s="687"/>
      <c r="CX39" s="687"/>
      <c r="CY39" s="688"/>
      <c r="CZ39" s="661">
        <v>12</v>
      </c>
      <c r="DA39" s="689"/>
      <c r="DB39" s="689"/>
      <c r="DC39" s="691"/>
      <c r="DD39" s="665">
        <v>402016</v>
      </c>
      <c r="DE39" s="687"/>
      <c r="DF39" s="687"/>
      <c r="DG39" s="687"/>
      <c r="DH39" s="687"/>
      <c r="DI39" s="687"/>
      <c r="DJ39" s="687"/>
      <c r="DK39" s="688"/>
      <c r="DL39" s="665" t="s">
        <v>128</v>
      </c>
      <c r="DM39" s="687"/>
      <c r="DN39" s="687"/>
      <c r="DO39" s="687"/>
      <c r="DP39" s="687"/>
      <c r="DQ39" s="687"/>
      <c r="DR39" s="687"/>
      <c r="DS39" s="687"/>
      <c r="DT39" s="687"/>
      <c r="DU39" s="687"/>
      <c r="DV39" s="688"/>
      <c r="DW39" s="661" t="s">
        <v>128</v>
      </c>
      <c r="DX39" s="689"/>
      <c r="DY39" s="689"/>
      <c r="DZ39" s="689"/>
      <c r="EA39" s="689"/>
      <c r="EB39" s="689"/>
      <c r="EC39" s="690"/>
    </row>
    <row r="40" spans="2:133" ht="11.25" customHeight="1" x14ac:dyDescent="0.2">
      <c r="B40" s="653" t="s">
        <v>342</v>
      </c>
      <c r="C40" s="654"/>
      <c r="D40" s="654"/>
      <c r="E40" s="654"/>
      <c r="F40" s="654"/>
      <c r="G40" s="654"/>
      <c r="H40" s="654"/>
      <c r="I40" s="654"/>
      <c r="J40" s="654"/>
      <c r="K40" s="654"/>
      <c r="L40" s="654"/>
      <c r="M40" s="654"/>
      <c r="N40" s="654"/>
      <c r="O40" s="654"/>
      <c r="P40" s="654"/>
      <c r="Q40" s="655"/>
      <c r="R40" s="656">
        <v>352543</v>
      </c>
      <c r="S40" s="657"/>
      <c r="T40" s="657"/>
      <c r="U40" s="657"/>
      <c r="V40" s="657"/>
      <c r="W40" s="657"/>
      <c r="X40" s="657"/>
      <c r="Y40" s="658"/>
      <c r="Z40" s="659">
        <v>6.4</v>
      </c>
      <c r="AA40" s="659"/>
      <c r="AB40" s="659"/>
      <c r="AC40" s="659"/>
      <c r="AD40" s="660" t="s">
        <v>128</v>
      </c>
      <c r="AE40" s="660"/>
      <c r="AF40" s="660"/>
      <c r="AG40" s="660"/>
      <c r="AH40" s="660"/>
      <c r="AI40" s="660"/>
      <c r="AJ40" s="660"/>
      <c r="AK40" s="660"/>
      <c r="AL40" s="661" t="s">
        <v>128</v>
      </c>
      <c r="AM40" s="662"/>
      <c r="AN40" s="662"/>
      <c r="AO40" s="663"/>
      <c r="AQ40" s="722" t="s">
        <v>343</v>
      </c>
      <c r="AR40" s="723"/>
      <c r="AS40" s="723"/>
      <c r="AT40" s="723"/>
      <c r="AU40" s="723"/>
      <c r="AV40" s="723"/>
      <c r="AW40" s="723"/>
      <c r="AX40" s="723"/>
      <c r="AY40" s="724"/>
      <c r="AZ40" s="656" t="s">
        <v>128</v>
      </c>
      <c r="BA40" s="657"/>
      <c r="BB40" s="657"/>
      <c r="BC40" s="657"/>
      <c r="BD40" s="687"/>
      <c r="BE40" s="687"/>
      <c r="BF40" s="713"/>
      <c r="BG40" s="702" t="s">
        <v>344</v>
      </c>
      <c r="BH40" s="703"/>
      <c r="BI40" s="703"/>
      <c r="BJ40" s="703"/>
      <c r="BK40" s="703"/>
      <c r="BL40" s="359"/>
      <c r="BM40" s="654" t="s">
        <v>345</v>
      </c>
      <c r="BN40" s="654"/>
      <c r="BO40" s="654"/>
      <c r="BP40" s="654"/>
      <c r="BQ40" s="654"/>
      <c r="BR40" s="654"/>
      <c r="BS40" s="654"/>
      <c r="BT40" s="654"/>
      <c r="BU40" s="655"/>
      <c r="BV40" s="656">
        <v>93</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v>25000</v>
      </c>
      <c r="CS40" s="657"/>
      <c r="CT40" s="657"/>
      <c r="CU40" s="657"/>
      <c r="CV40" s="657"/>
      <c r="CW40" s="657"/>
      <c r="CX40" s="657"/>
      <c r="CY40" s="658"/>
      <c r="CZ40" s="661">
        <v>0.5</v>
      </c>
      <c r="DA40" s="689"/>
      <c r="DB40" s="689"/>
      <c r="DC40" s="691"/>
      <c r="DD40" s="665" t="s">
        <v>128</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9"/>
      <c r="DY40" s="689"/>
      <c r="DZ40" s="689"/>
      <c r="EA40" s="689"/>
      <c r="EB40" s="689"/>
      <c r="EC40" s="690"/>
    </row>
    <row r="41" spans="2:133" ht="11.25" customHeight="1" x14ac:dyDescent="0.2">
      <c r="B41" s="653" t="s">
        <v>347</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348</v>
      </c>
      <c r="AR41" s="723"/>
      <c r="AS41" s="723"/>
      <c r="AT41" s="723"/>
      <c r="AU41" s="723"/>
      <c r="AV41" s="723"/>
      <c r="AW41" s="723"/>
      <c r="AX41" s="723"/>
      <c r="AY41" s="724"/>
      <c r="AZ41" s="656">
        <v>73365</v>
      </c>
      <c r="BA41" s="657"/>
      <c r="BB41" s="657"/>
      <c r="BC41" s="657"/>
      <c r="BD41" s="687"/>
      <c r="BE41" s="687"/>
      <c r="BF41" s="713"/>
      <c r="BG41" s="702"/>
      <c r="BH41" s="703"/>
      <c r="BI41" s="703"/>
      <c r="BJ41" s="703"/>
      <c r="BK41" s="703"/>
      <c r="BL41" s="359"/>
      <c r="BM41" s="654" t="s">
        <v>349</v>
      </c>
      <c r="BN41" s="654"/>
      <c r="BO41" s="654"/>
      <c r="BP41" s="654"/>
      <c r="BQ41" s="654"/>
      <c r="BR41" s="654"/>
      <c r="BS41" s="654"/>
      <c r="BT41" s="654"/>
      <c r="BU41" s="655"/>
      <c r="BV41" s="656" t="s">
        <v>128</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128</v>
      </c>
      <c r="CS41" s="687"/>
      <c r="CT41" s="687"/>
      <c r="CU41" s="687"/>
      <c r="CV41" s="687"/>
      <c r="CW41" s="687"/>
      <c r="CX41" s="687"/>
      <c r="CY41" s="688"/>
      <c r="CZ41" s="661" t="s">
        <v>128</v>
      </c>
      <c r="DA41" s="689"/>
      <c r="DB41" s="689"/>
      <c r="DC41" s="691"/>
      <c r="DD41" s="665" t="s">
        <v>128</v>
      </c>
      <c r="DE41" s="687"/>
      <c r="DF41" s="687"/>
      <c r="DG41" s="687"/>
      <c r="DH41" s="687"/>
      <c r="DI41" s="687"/>
      <c r="DJ41" s="687"/>
      <c r="DK41" s="688"/>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2">
      <c r="B42" s="653" t="s">
        <v>351</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8" t="s">
        <v>352</v>
      </c>
      <c r="AR42" s="729"/>
      <c r="AS42" s="729"/>
      <c r="AT42" s="729"/>
      <c r="AU42" s="729"/>
      <c r="AV42" s="729"/>
      <c r="AW42" s="729"/>
      <c r="AX42" s="729"/>
      <c r="AY42" s="730"/>
      <c r="AZ42" s="734">
        <v>252099</v>
      </c>
      <c r="BA42" s="735"/>
      <c r="BB42" s="735"/>
      <c r="BC42" s="735"/>
      <c r="BD42" s="715"/>
      <c r="BE42" s="715"/>
      <c r="BF42" s="717"/>
      <c r="BG42" s="704"/>
      <c r="BH42" s="705"/>
      <c r="BI42" s="705"/>
      <c r="BJ42" s="705"/>
      <c r="BK42" s="705"/>
      <c r="BL42" s="357"/>
      <c r="BM42" s="678" t="s">
        <v>353</v>
      </c>
      <c r="BN42" s="678"/>
      <c r="BO42" s="678"/>
      <c r="BP42" s="678"/>
      <c r="BQ42" s="678"/>
      <c r="BR42" s="678"/>
      <c r="BS42" s="678"/>
      <c r="BT42" s="678"/>
      <c r="BU42" s="679"/>
      <c r="BV42" s="734">
        <v>411</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707023</v>
      </c>
      <c r="CS42" s="687"/>
      <c r="CT42" s="687"/>
      <c r="CU42" s="687"/>
      <c r="CV42" s="687"/>
      <c r="CW42" s="687"/>
      <c r="CX42" s="687"/>
      <c r="CY42" s="688"/>
      <c r="CZ42" s="661">
        <v>13.6</v>
      </c>
      <c r="DA42" s="689"/>
      <c r="DB42" s="689"/>
      <c r="DC42" s="691"/>
      <c r="DD42" s="665">
        <v>213872</v>
      </c>
      <c r="DE42" s="687"/>
      <c r="DF42" s="687"/>
      <c r="DG42" s="687"/>
      <c r="DH42" s="687"/>
      <c r="DI42" s="687"/>
      <c r="DJ42" s="687"/>
      <c r="DK42" s="688"/>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2">
      <c r="B43" s="653" t="s">
        <v>355</v>
      </c>
      <c r="C43" s="654"/>
      <c r="D43" s="654"/>
      <c r="E43" s="654"/>
      <c r="F43" s="654"/>
      <c r="G43" s="654"/>
      <c r="H43" s="654"/>
      <c r="I43" s="654"/>
      <c r="J43" s="654"/>
      <c r="K43" s="654"/>
      <c r="L43" s="654"/>
      <c r="M43" s="654"/>
      <c r="N43" s="654"/>
      <c r="O43" s="654"/>
      <c r="P43" s="654"/>
      <c r="Q43" s="655"/>
      <c r="R43" s="656">
        <v>111143</v>
      </c>
      <c r="S43" s="657"/>
      <c r="T43" s="657"/>
      <c r="U43" s="657"/>
      <c r="V43" s="657"/>
      <c r="W43" s="657"/>
      <c r="X43" s="657"/>
      <c r="Y43" s="658"/>
      <c r="Z43" s="659">
        <v>2</v>
      </c>
      <c r="AA43" s="659"/>
      <c r="AB43" s="659"/>
      <c r="AC43" s="659"/>
      <c r="AD43" s="660" t="s">
        <v>128</v>
      </c>
      <c r="AE43" s="660"/>
      <c r="AF43" s="660"/>
      <c r="AG43" s="660"/>
      <c r="AH43" s="660"/>
      <c r="AI43" s="660"/>
      <c r="AJ43" s="660"/>
      <c r="AK43" s="660"/>
      <c r="AL43" s="661" t="s">
        <v>128</v>
      </c>
      <c r="AM43" s="662"/>
      <c r="AN43" s="662"/>
      <c r="AO43" s="663"/>
      <c r="CD43" s="653" t="s">
        <v>356</v>
      </c>
      <c r="CE43" s="654"/>
      <c r="CF43" s="654"/>
      <c r="CG43" s="654"/>
      <c r="CH43" s="654"/>
      <c r="CI43" s="654"/>
      <c r="CJ43" s="654"/>
      <c r="CK43" s="654"/>
      <c r="CL43" s="654"/>
      <c r="CM43" s="654"/>
      <c r="CN43" s="654"/>
      <c r="CO43" s="654"/>
      <c r="CP43" s="654"/>
      <c r="CQ43" s="655"/>
      <c r="CR43" s="656">
        <v>16906</v>
      </c>
      <c r="CS43" s="687"/>
      <c r="CT43" s="687"/>
      <c r="CU43" s="687"/>
      <c r="CV43" s="687"/>
      <c r="CW43" s="687"/>
      <c r="CX43" s="687"/>
      <c r="CY43" s="688"/>
      <c r="CZ43" s="661">
        <v>0.3</v>
      </c>
      <c r="DA43" s="689"/>
      <c r="DB43" s="689"/>
      <c r="DC43" s="691"/>
      <c r="DD43" s="665">
        <v>16906</v>
      </c>
      <c r="DE43" s="687"/>
      <c r="DF43" s="687"/>
      <c r="DG43" s="687"/>
      <c r="DH43" s="687"/>
      <c r="DI43" s="687"/>
      <c r="DJ43" s="687"/>
      <c r="DK43" s="688"/>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2">
      <c r="B44" s="677" t="s">
        <v>357</v>
      </c>
      <c r="C44" s="678"/>
      <c r="D44" s="678"/>
      <c r="E44" s="678"/>
      <c r="F44" s="678"/>
      <c r="G44" s="678"/>
      <c r="H44" s="678"/>
      <c r="I44" s="678"/>
      <c r="J44" s="678"/>
      <c r="K44" s="678"/>
      <c r="L44" s="678"/>
      <c r="M44" s="678"/>
      <c r="N44" s="678"/>
      <c r="O44" s="678"/>
      <c r="P44" s="678"/>
      <c r="Q44" s="679"/>
      <c r="R44" s="734">
        <v>5521330</v>
      </c>
      <c r="S44" s="735"/>
      <c r="T44" s="735"/>
      <c r="U44" s="735"/>
      <c r="V44" s="735"/>
      <c r="W44" s="735"/>
      <c r="X44" s="735"/>
      <c r="Y44" s="736"/>
      <c r="Z44" s="737">
        <v>100</v>
      </c>
      <c r="AA44" s="737"/>
      <c r="AB44" s="737"/>
      <c r="AC44" s="737"/>
      <c r="AD44" s="738">
        <v>3279980</v>
      </c>
      <c r="AE44" s="738"/>
      <c r="AF44" s="738"/>
      <c r="AG44" s="738"/>
      <c r="AH44" s="738"/>
      <c r="AI44" s="738"/>
      <c r="AJ44" s="738"/>
      <c r="AK44" s="738"/>
      <c r="AL44" s="739">
        <v>100</v>
      </c>
      <c r="AM44" s="716"/>
      <c r="AN44" s="716"/>
      <c r="AO44" s="740"/>
      <c r="CD44" s="694" t="s">
        <v>304</v>
      </c>
      <c r="CE44" s="695"/>
      <c r="CF44" s="653" t="s">
        <v>358</v>
      </c>
      <c r="CG44" s="654"/>
      <c r="CH44" s="654"/>
      <c r="CI44" s="654"/>
      <c r="CJ44" s="654"/>
      <c r="CK44" s="654"/>
      <c r="CL44" s="654"/>
      <c r="CM44" s="654"/>
      <c r="CN44" s="654"/>
      <c r="CO44" s="654"/>
      <c r="CP44" s="654"/>
      <c r="CQ44" s="655"/>
      <c r="CR44" s="656">
        <v>683863</v>
      </c>
      <c r="CS44" s="657"/>
      <c r="CT44" s="657"/>
      <c r="CU44" s="657"/>
      <c r="CV44" s="657"/>
      <c r="CW44" s="657"/>
      <c r="CX44" s="657"/>
      <c r="CY44" s="658"/>
      <c r="CZ44" s="661">
        <v>13.2</v>
      </c>
      <c r="DA44" s="662"/>
      <c r="DB44" s="662"/>
      <c r="DC44" s="668"/>
      <c r="DD44" s="665">
        <v>207042</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2">
      <c r="CD45" s="696"/>
      <c r="CE45" s="697"/>
      <c r="CF45" s="653" t="s">
        <v>359</v>
      </c>
      <c r="CG45" s="654"/>
      <c r="CH45" s="654"/>
      <c r="CI45" s="654"/>
      <c r="CJ45" s="654"/>
      <c r="CK45" s="654"/>
      <c r="CL45" s="654"/>
      <c r="CM45" s="654"/>
      <c r="CN45" s="654"/>
      <c r="CO45" s="654"/>
      <c r="CP45" s="654"/>
      <c r="CQ45" s="655"/>
      <c r="CR45" s="656">
        <v>350985</v>
      </c>
      <c r="CS45" s="687"/>
      <c r="CT45" s="687"/>
      <c r="CU45" s="687"/>
      <c r="CV45" s="687"/>
      <c r="CW45" s="687"/>
      <c r="CX45" s="687"/>
      <c r="CY45" s="688"/>
      <c r="CZ45" s="661">
        <v>6.8</v>
      </c>
      <c r="DA45" s="689"/>
      <c r="DB45" s="689"/>
      <c r="DC45" s="691"/>
      <c r="DD45" s="665">
        <v>18654</v>
      </c>
      <c r="DE45" s="687"/>
      <c r="DF45" s="687"/>
      <c r="DG45" s="687"/>
      <c r="DH45" s="687"/>
      <c r="DI45" s="687"/>
      <c r="DJ45" s="687"/>
      <c r="DK45" s="688"/>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2">
      <c r="B46" s="211" t="s">
        <v>360</v>
      </c>
      <c r="CD46" s="696"/>
      <c r="CE46" s="697"/>
      <c r="CF46" s="653" t="s">
        <v>361</v>
      </c>
      <c r="CG46" s="654"/>
      <c r="CH46" s="654"/>
      <c r="CI46" s="654"/>
      <c r="CJ46" s="654"/>
      <c r="CK46" s="654"/>
      <c r="CL46" s="654"/>
      <c r="CM46" s="654"/>
      <c r="CN46" s="654"/>
      <c r="CO46" s="654"/>
      <c r="CP46" s="654"/>
      <c r="CQ46" s="655"/>
      <c r="CR46" s="656">
        <v>272878</v>
      </c>
      <c r="CS46" s="657"/>
      <c r="CT46" s="657"/>
      <c r="CU46" s="657"/>
      <c r="CV46" s="657"/>
      <c r="CW46" s="657"/>
      <c r="CX46" s="657"/>
      <c r="CY46" s="658"/>
      <c r="CZ46" s="661">
        <v>5.3</v>
      </c>
      <c r="DA46" s="662"/>
      <c r="DB46" s="662"/>
      <c r="DC46" s="668"/>
      <c r="DD46" s="665">
        <v>182388</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2">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363</v>
      </c>
      <c r="CG47" s="654"/>
      <c r="CH47" s="654"/>
      <c r="CI47" s="654"/>
      <c r="CJ47" s="654"/>
      <c r="CK47" s="654"/>
      <c r="CL47" s="654"/>
      <c r="CM47" s="654"/>
      <c r="CN47" s="654"/>
      <c r="CO47" s="654"/>
      <c r="CP47" s="654"/>
      <c r="CQ47" s="655"/>
      <c r="CR47" s="656">
        <v>23160</v>
      </c>
      <c r="CS47" s="687"/>
      <c r="CT47" s="687"/>
      <c r="CU47" s="687"/>
      <c r="CV47" s="687"/>
      <c r="CW47" s="687"/>
      <c r="CX47" s="687"/>
      <c r="CY47" s="688"/>
      <c r="CZ47" s="661">
        <v>0.4</v>
      </c>
      <c r="DA47" s="689"/>
      <c r="DB47" s="689"/>
      <c r="DC47" s="691"/>
      <c r="DD47" s="665">
        <v>6830</v>
      </c>
      <c r="DE47" s="687"/>
      <c r="DF47" s="687"/>
      <c r="DG47" s="687"/>
      <c r="DH47" s="687"/>
      <c r="DI47" s="687"/>
      <c r="DJ47" s="687"/>
      <c r="DK47" s="688"/>
      <c r="DL47" s="731"/>
      <c r="DM47" s="732"/>
      <c r="DN47" s="732"/>
      <c r="DO47" s="732"/>
      <c r="DP47" s="732"/>
      <c r="DQ47" s="732"/>
      <c r="DR47" s="732"/>
      <c r="DS47" s="732"/>
      <c r="DT47" s="732"/>
      <c r="DU47" s="732"/>
      <c r="DV47" s="733"/>
      <c r="DW47" s="725"/>
      <c r="DX47" s="726"/>
      <c r="DY47" s="726"/>
      <c r="DZ47" s="726"/>
      <c r="EA47" s="726"/>
      <c r="EB47" s="726"/>
      <c r="EC47" s="727"/>
    </row>
    <row r="48" spans="2:133" ht="10.8" x14ac:dyDescent="0.2">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365</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2">
      <c r="B49" s="360"/>
      <c r="CD49" s="677" t="s">
        <v>366</v>
      </c>
      <c r="CE49" s="678"/>
      <c r="CF49" s="678"/>
      <c r="CG49" s="678"/>
      <c r="CH49" s="678"/>
      <c r="CI49" s="678"/>
      <c r="CJ49" s="678"/>
      <c r="CK49" s="678"/>
      <c r="CL49" s="678"/>
      <c r="CM49" s="678"/>
      <c r="CN49" s="678"/>
      <c r="CO49" s="678"/>
      <c r="CP49" s="678"/>
      <c r="CQ49" s="679"/>
      <c r="CR49" s="734">
        <v>5182150</v>
      </c>
      <c r="CS49" s="715"/>
      <c r="CT49" s="715"/>
      <c r="CU49" s="715"/>
      <c r="CV49" s="715"/>
      <c r="CW49" s="715"/>
      <c r="CX49" s="715"/>
      <c r="CY49" s="742"/>
      <c r="CZ49" s="739">
        <v>100</v>
      </c>
      <c r="DA49" s="743"/>
      <c r="DB49" s="743"/>
      <c r="DC49" s="744"/>
      <c r="DD49" s="745">
        <v>3765615</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0.8" hidden="1" x14ac:dyDescent="0.2">
      <c r="B50" s="360"/>
    </row>
  </sheetData>
  <sheetProtection algorithmName="SHA-512" hashValue="xtnbo4Iyznx16YbB24fHiUTjDowNw+oD0CcrswdJjPG69RCpDWQNj5MJd89vPj96qpM5xVIK2C8jXGfP2CoZqA==" saltValue="O0SiS9ZoKmfK9j4cuI7Ln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389</v>
      </c>
      <c r="C7" s="782"/>
      <c r="D7" s="782"/>
      <c r="E7" s="782"/>
      <c r="F7" s="782"/>
      <c r="G7" s="782"/>
      <c r="H7" s="782"/>
      <c r="I7" s="782"/>
      <c r="J7" s="782"/>
      <c r="K7" s="782"/>
      <c r="L7" s="782"/>
      <c r="M7" s="782"/>
      <c r="N7" s="782"/>
      <c r="O7" s="782"/>
      <c r="P7" s="783"/>
      <c r="Q7" s="784">
        <v>5523</v>
      </c>
      <c r="R7" s="785"/>
      <c r="S7" s="785"/>
      <c r="T7" s="785"/>
      <c r="U7" s="785"/>
      <c r="V7" s="785">
        <v>5184</v>
      </c>
      <c r="W7" s="785"/>
      <c r="X7" s="785"/>
      <c r="Y7" s="785"/>
      <c r="Z7" s="785"/>
      <c r="AA7" s="785">
        <v>339</v>
      </c>
      <c r="AB7" s="785"/>
      <c r="AC7" s="785"/>
      <c r="AD7" s="785"/>
      <c r="AE7" s="786"/>
      <c r="AF7" s="787">
        <v>339</v>
      </c>
      <c r="AG7" s="788"/>
      <c r="AH7" s="788"/>
      <c r="AI7" s="788"/>
      <c r="AJ7" s="789"/>
      <c r="AK7" s="790">
        <v>312</v>
      </c>
      <c r="AL7" s="791"/>
      <c r="AM7" s="791"/>
      <c r="AN7" s="791"/>
      <c r="AO7" s="791"/>
      <c r="AP7" s="791">
        <v>3898</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583</v>
      </c>
      <c r="BT7" s="779"/>
      <c r="BU7" s="779"/>
      <c r="BV7" s="779"/>
      <c r="BW7" s="779"/>
      <c r="BX7" s="779"/>
      <c r="BY7" s="779"/>
      <c r="BZ7" s="779"/>
      <c r="CA7" s="779"/>
      <c r="CB7" s="779"/>
      <c r="CC7" s="779"/>
      <c r="CD7" s="779"/>
      <c r="CE7" s="779"/>
      <c r="CF7" s="779"/>
      <c r="CG7" s="794"/>
      <c r="CH7" s="775">
        <v>-5</v>
      </c>
      <c r="CI7" s="776"/>
      <c r="CJ7" s="776"/>
      <c r="CK7" s="776"/>
      <c r="CL7" s="777"/>
      <c r="CM7" s="775">
        <v>49</v>
      </c>
      <c r="CN7" s="776"/>
      <c r="CO7" s="776"/>
      <c r="CP7" s="776"/>
      <c r="CQ7" s="777"/>
      <c r="CR7" s="775">
        <v>40</v>
      </c>
      <c r="CS7" s="776"/>
      <c r="CT7" s="776"/>
      <c r="CU7" s="776"/>
      <c r="CV7" s="777"/>
      <c r="CW7" s="775">
        <v>36</v>
      </c>
      <c r="CX7" s="776"/>
      <c r="CY7" s="776"/>
      <c r="CZ7" s="776"/>
      <c r="DA7" s="777"/>
      <c r="DB7" s="775" t="s">
        <v>591</v>
      </c>
      <c r="DC7" s="776"/>
      <c r="DD7" s="776"/>
      <c r="DE7" s="776"/>
      <c r="DF7" s="777"/>
      <c r="DG7" s="775" t="s">
        <v>591</v>
      </c>
      <c r="DH7" s="776"/>
      <c r="DI7" s="776"/>
      <c r="DJ7" s="776"/>
      <c r="DK7" s="777"/>
      <c r="DL7" s="775" t="s">
        <v>591</v>
      </c>
      <c r="DM7" s="776"/>
      <c r="DN7" s="776"/>
      <c r="DO7" s="776"/>
      <c r="DP7" s="777"/>
      <c r="DQ7" s="775" t="s">
        <v>591</v>
      </c>
      <c r="DR7" s="776"/>
      <c r="DS7" s="776"/>
      <c r="DT7" s="776"/>
      <c r="DU7" s="777"/>
      <c r="DV7" s="778"/>
      <c r="DW7" s="779"/>
      <c r="DX7" s="779"/>
      <c r="DY7" s="779"/>
      <c r="DZ7" s="780"/>
      <c r="EA7" s="225"/>
    </row>
    <row r="8" spans="1:131" s="226" customFormat="1" ht="26.25" customHeight="1" x14ac:dyDescent="0.2">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584</v>
      </c>
      <c r="BT8" s="806"/>
      <c r="BU8" s="806"/>
      <c r="BV8" s="806"/>
      <c r="BW8" s="806"/>
      <c r="BX8" s="806"/>
      <c r="BY8" s="806"/>
      <c r="BZ8" s="806"/>
      <c r="CA8" s="806"/>
      <c r="CB8" s="806"/>
      <c r="CC8" s="806"/>
      <c r="CD8" s="806"/>
      <c r="CE8" s="806"/>
      <c r="CF8" s="806"/>
      <c r="CG8" s="807"/>
      <c r="CH8" s="808">
        <v>-16</v>
      </c>
      <c r="CI8" s="809"/>
      <c r="CJ8" s="809"/>
      <c r="CK8" s="809"/>
      <c r="CL8" s="810"/>
      <c r="CM8" s="808">
        <v>24</v>
      </c>
      <c r="CN8" s="809"/>
      <c r="CO8" s="809"/>
      <c r="CP8" s="809"/>
      <c r="CQ8" s="810"/>
      <c r="CR8" s="808">
        <v>4</v>
      </c>
      <c r="CS8" s="809"/>
      <c r="CT8" s="809"/>
      <c r="CU8" s="809"/>
      <c r="CV8" s="810"/>
      <c r="CW8" s="808" t="s">
        <v>591</v>
      </c>
      <c r="CX8" s="809"/>
      <c r="CY8" s="809"/>
      <c r="CZ8" s="809"/>
      <c r="DA8" s="810"/>
      <c r="DB8" s="808" t="s">
        <v>591</v>
      </c>
      <c r="DC8" s="809"/>
      <c r="DD8" s="809"/>
      <c r="DE8" s="809"/>
      <c r="DF8" s="810"/>
      <c r="DG8" s="808" t="s">
        <v>591</v>
      </c>
      <c r="DH8" s="809"/>
      <c r="DI8" s="809"/>
      <c r="DJ8" s="809"/>
      <c r="DK8" s="810"/>
      <c r="DL8" s="808" t="s">
        <v>591</v>
      </c>
      <c r="DM8" s="809"/>
      <c r="DN8" s="809"/>
      <c r="DO8" s="809"/>
      <c r="DP8" s="810"/>
      <c r="DQ8" s="808" t="s">
        <v>591</v>
      </c>
      <c r="DR8" s="809"/>
      <c r="DS8" s="809"/>
      <c r="DT8" s="809"/>
      <c r="DU8" s="810"/>
      <c r="DV8" s="805"/>
      <c r="DW8" s="806"/>
      <c r="DX8" s="806"/>
      <c r="DY8" s="806"/>
      <c r="DZ8" s="811"/>
      <c r="EA8" s="225"/>
    </row>
    <row r="9" spans="1:131" s="226" customFormat="1" ht="26.25" customHeight="1" x14ac:dyDescent="0.2">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391</v>
      </c>
      <c r="B23" s="821" t="s">
        <v>392</v>
      </c>
      <c r="C23" s="822"/>
      <c r="D23" s="822"/>
      <c r="E23" s="822"/>
      <c r="F23" s="822"/>
      <c r="G23" s="822"/>
      <c r="H23" s="822"/>
      <c r="I23" s="822"/>
      <c r="J23" s="822"/>
      <c r="K23" s="822"/>
      <c r="L23" s="822"/>
      <c r="M23" s="822"/>
      <c r="N23" s="822"/>
      <c r="O23" s="822"/>
      <c r="P23" s="823"/>
      <c r="Q23" s="824"/>
      <c r="R23" s="825"/>
      <c r="S23" s="825"/>
      <c r="T23" s="825"/>
      <c r="U23" s="825"/>
      <c r="V23" s="825"/>
      <c r="W23" s="825"/>
      <c r="X23" s="825"/>
      <c r="Y23" s="825"/>
      <c r="Z23" s="825"/>
      <c r="AA23" s="825"/>
      <c r="AB23" s="825"/>
      <c r="AC23" s="825"/>
      <c r="AD23" s="825"/>
      <c r="AE23" s="826"/>
      <c r="AF23" s="827">
        <v>339</v>
      </c>
      <c r="AG23" s="825"/>
      <c r="AH23" s="825"/>
      <c r="AI23" s="825"/>
      <c r="AJ23" s="828"/>
      <c r="AK23" s="829"/>
      <c r="AL23" s="830"/>
      <c r="AM23" s="830"/>
      <c r="AN23" s="830"/>
      <c r="AO23" s="830"/>
      <c r="AP23" s="825"/>
      <c r="AQ23" s="825"/>
      <c r="AR23" s="825"/>
      <c r="AS23" s="825"/>
      <c r="AT23" s="825"/>
      <c r="AU23" s="841"/>
      <c r="AV23" s="841"/>
      <c r="AW23" s="841"/>
      <c r="AX23" s="841"/>
      <c r="AY23" s="842"/>
      <c r="AZ23" s="843" t="s">
        <v>393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372</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404</v>
      </c>
      <c r="C28" s="782"/>
      <c r="D28" s="782"/>
      <c r="E28" s="782"/>
      <c r="F28" s="782"/>
      <c r="G28" s="782"/>
      <c r="H28" s="782"/>
      <c r="I28" s="782"/>
      <c r="J28" s="782"/>
      <c r="K28" s="782"/>
      <c r="L28" s="782"/>
      <c r="M28" s="782"/>
      <c r="N28" s="782"/>
      <c r="O28" s="782"/>
      <c r="P28" s="783"/>
      <c r="Q28" s="854">
        <v>789</v>
      </c>
      <c r="R28" s="855"/>
      <c r="S28" s="855"/>
      <c r="T28" s="855"/>
      <c r="U28" s="855"/>
      <c r="V28" s="855">
        <v>738</v>
      </c>
      <c r="W28" s="855"/>
      <c r="X28" s="855"/>
      <c r="Y28" s="855"/>
      <c r="Z28" s="855"/>
      <c r="AA28" s="855">
        <v>51</v>
      </c>
      <c r="AB28" s="855"/>
      <c r="AC28" s="855"/>
      <c r="AD28" s="855"/>
      <c r="AE28" s="856"/>
      <c r="AF28" s="857">
        <v>51</v>
      </c>
      <c r="AG28" s="855"/>
      <c r="AH28" s="855"/>
      <c r="AI28" s="855"/>
      <c r="AJ28" s="858"/>
      <c r="AK28" s="859">
        <v>81</v>
      </c>
      <c r="AL28" s="860"/>
      <c r="AM28" s="860"/>
      <c r="AN28" s="860"/>
      <c r="AO28" s="860"/>
      <c r="AP28" s="860" t="s">
        <v>591</v>
      </c>
      <c r="AQ28" s="860"/>
      <c r="AR28" s="860"/>
      <c r="AS28" s="860"/>
      <c r="AT28" s="860"/>
      <c r="AU28" s="860" t="s">
        <v>591</v>
      </c>
      <c r="AV28" s="860"/>
      <c r="AW28" s="860"/>
      <c r="AX28" s="860"/>
      <c r="AY28" s="860"/>
      <c r="AZ28" s="861" t="s">
        <v>591</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405</v>
      </c>
      <c r="C29" s="813"/>
      <c r="D29" s="813"/>
      <c r="E29" s="813"/>
      <c r="F29" s="813"/>
      <c r="G29" s="813"/>
      <c r="H29" s="813"/>
      <c r="I29" s="813"/>
      <c r="J29" s="813"/>
      <c r="K29" s="813"/>
      <c r="L29" s="813"/>
      <c r="M29" s="813"/>
      <c r="N29" s="813"/>
      <c r="O29" s="813"/>
      <c r="P29" s="814"/>
      <c r="Q29" s="815">
        <v>84</v>
      </c>
      <c r="R29" s="816"/>
      <c r="S29" s="816"/>
      <c r="T29" s="816"/>
      <c r="U29" s="816"/>
      <c r="V29" s="816">
        <v>84</v>
      </c>
      <c r="W29" s="816"/>
      <c r="X29" s="816"/>
      <c r="Y29" s="816"/>
      <c r="Z29" s="816"/>
      <c r="AA29" s="816">
        <v>0</v>
      </c>
      <c r="AB29" s="816"/>
      <c r="AC29" s="816"/>
      <c r="AD29" s="816"/>
      <c r="AE29" s="817"/>
      <c r="AF29" s="818">
        <v>0</v>
      </c>
      <c r="AG29" s="819"/>
      <c r="AH29" s="819"/>
      <c r="AI29" s="819"/>
      <c r="AJ29" s="820"/>
      <c r="AK29" s="866">
        <v>27</v>
      </c>
      <c r="AL29" s="862"/>
      <c r="AM29" s="862"/>
      <c r="AN29" s="862"/>
      <c r="AO29" s="862"/>
      <c r="AP29" s="862" t="s">
        <v>591</v>
      </c>
      <c r="AQ29" s="862"/>
      <c r="AR29" s="862"/>
      <c r="AS29" s="862"/>
      <c r="AT29" s="862"/>
      <c r="AU29" s="862" t="s">
        <v>591</v>
      </c>
      <c r="AV29" s="862"/>
      <c r="AW29" s="862"/>
      <c r="AX29" s="862"/>
      <c r="AY29" s="862"/>
      <c r="AZ29" s="863" t="s">
        <v>591</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406</v>
      </c>
      <c r="C30" s="813"/>
      <c r="D30" s="813"/>
      <c r="E30" s="813"/>
      <c r="F30" s="813"/>
      <c r="G30" s="813"/>
      <c r="H30" s="813"/>
      <c r="I30" s="813"/>
      <c r="J30" s="813"/>
      <c r="K30" s="813"/>
      <c r="L30" s="813"/>
      <c r="M30" s="813"/>
      <c r="N30" s="813"/>
      <c r="O30" s="813"/>
      <c r="P30" s="814"/>
      <c r="Q30" s="815">
        <v>944</v>
      </c>
      <c r="R30" s="816"/>
      <c r="S30" s="816"/>
      <c r="T30" s="816"/>
      <c r="U30" s="816"/>
      <c r="V30" s="816">
        <v>836</v>
      </c>
      <c r="W30" s="816"/>
      <c r="X30" s="816"/>
      <c r="Y30" s="816"/>
      <c r="Z30" s="816"/>
      <c r="AA30" s="816">
        <v>108</v>
      </c>
      <c r="AB30" s="816"/>
      <c r="AC30" s="816"/>
      <c r="AD30" s="816"/>
      <c r="AE30" s="817"/>
      <c r="AF30" s="818">
        <v>108</v>
      </c>
      <c r="AG30" s="819"/>
      <c r="AH30" s="819"/>
      <c r="AI30" s="819"/>
      <c r="AJ30" s="820"/>
      <c r="AK30" s="866">
        <v>138</v>
      </c>
      <c r="AL30" s="862"/>
      <c r="AM30" s="862"/>
      <c r="AN30" s="862"/>
      <c r="AO30" s="862"/>
      <c r="AP30" s="862" t="s">
        <v>591</v>
      </c>
      <c r="AQ30" s="862"/>
      <c r="AR30" s="862"/>
      <c r="AS30" s="862"/>
      <c r="AT30" s="862"/>
      <c r="AU30" s="862" t="s">
        <v>591</v>
      </c>
      <c r="AV30" s="862"/>
      <c r="AW30" s="862"/>
      <c r="AX30" s="862"/>
      <c r="AY30" s="862"/>
      <c r="AZ30" s="863" t="s">
        <v>591</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407</v>
      </c>
      <c r="C31" s="813"/>
      <c r="D31" s="813"/>
      <c r="E31" s="813"/>
      <c r="F31" s="813"/>
      <c r="G31" s="813"/>
      <c r="H31" s="813"/>
      <c r="I31" s="813"/>
      <c r="J31" s="813"/>
      <c r="K31" s="813"/>
      <c r="L31" s="813"/>
      <c r="M31" s="813"/>
      <c r="N31" s="813"/>
      <c r="O31" s="813"/>
      <c r="P31" s="814"/>
      <c r="Q31" s="815">
        <v>221</v>
      </c>
      <c r="R31" s="816"/>
      <c r="S31" s="816"/>
      <c r="T31" s="816"/>
      <c r="U31" s="816"/>
      <c r="V31" s="816">
        <v>215</v>
      </c>
      <c r="W31" s="816"/>
      <c r="X31" s="816"/>
      <c r="Y31" s="816"/>
      <c r="Z31" s="816"/>
      <c r="AA31" s="816">
        <v>6</v>
      </c>
      <c r="AB31" s="816"/>
      <c r="AC31" s="816"/>
      <c r="AD31" s="816"/>
      <c r="AE31" s="817"/>
      <c r="AF31" s="818">
        <v>6</v>
      </c>
      <c r="AG31" s="819"/>
      <c r="AH31" s="819"/>
      <c r="AI31" s="819"/>
      <c r="AJ31" s="820"/>
      <c r="AK31" s="866">
        <v>93</v>
      </c>
      <c r="AL31" s="862"/>
      <c r="AM31" s="862"/>
      <c r="AN31" s="862"/>
      <c r="AO31" s="862"/>
      <c r="AP31" s="862">
        <v>846</v>
      </c>
      <c r="AQ31" s="862"/>
      <c r="AR31" s="862"/>
      <c r="AS31" s="862"/>
      <c r="AT31" s="862"/>
      <c r="AU31" s="862">
        <v>423</v>
      </c>
      <c r="AV31" s="862"/>
      <c r="AW31" s="862"/>
      <c r="AX31" s="862"/>
      <c r="AY31" s="862"/>
      <c r="AZ31" s="863" t="s">
        <v>591</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409</v>
      </c>
      <c r="C32" s="813"/>
      <c r="D32" s="813"/>
      <c r="E32" s="813"/>
      <c r="F32" s="813"/>
      <c r="G32" s="813"/>
      <c r="H32" s="813"/>
      <c r="I32" s="813"/>
      <c r="J32" s="813"/>
      <c r="K32" s="813"/>
      <c r="L32" s="813"/>
      <c r="M32" s="813"/>
      <c r="N32" s="813"/>
      <c r="O32" s="813"/>
      <c r="P32" s="814"/>
      <c r="Q32" s="815">
        <v>26</v>
      </c>
      <c r="R32" s="816"/>
      <c r="S32" s="816"/>
      <c r="T32" s="816"/>
      <c r="U32" s="816"/>
      <c r="V32" s="816">
        <v>26</v>
      </c>
      <c r="W32" s="816"/>
      <c r="X32" s="816"/>
      <c r="Y32" s="816"/>
      <c r="Z32" s="816"/>
      <c r="AA32" s="816">
        <v>0</v>
      </c>
      <c r="AB32" s="816"/>
      <c r="AC32" s="816"/>
      <c r="AD32" s="816"/>
      <c r="AE32" s="817"/>
      <c r="AF32" s="818" t="s">
        <v>410</v>
      </c>
      <c r="AG32" s="819"/>
      <c r="AH32" s="819"/>
      <c r="AI32" s="819"/>
      <c r="AJ32" s="820"/>
      <c r="AK32" s="866">
        <v>17</v>
      </c>
      <c r="AL32" s="862"/>
      <c r="AM32" s="862"/>
      <c r="AN32" s="862"/>
      <c r="AO32" s="862"/>
      <c r="AP32" s="862">
        <v>49</v>
      </c>
      <c r="AQ32" s="862"/>
      <c r="AR32" s="862"/>
      <c r="AS32" s="862"/>
      <c r="AT32" s="862"/>
      <c r="AU32" s="862">
        <v>25</v>
      </c>
      <c r="AV32" s="862"/>
      <c r="AW32" s="862"/>
      <c r="AX32" s="862"/>
      <c r="AY32" s="862"/>
      <c r="AZ32" s="863" t="s">
        <v>591</v>
      </c>
      <c r="BA32" s="863"/>
      <c r="BB32" s="863"/>
      <c r="BC32" s="863"/>
      <c r="BD32" s="863"/>
      <c r="BE32" s="864" t="s">
        <v>408</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411</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391</v>
      </c>
      <c r="B63" s="821" t="s">
        <v>412</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166</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393</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414</v>
      </c>
      <c r="B66" s="760"/>
      <c r="C66" s="760"/>
      <c r="D66" s="760"/>
      <c r="E66" s="760"/>
      <c r="F66" s="760"/>
      <c r="G66" s="760"/>
      <c r="H66" s="760"/>
      <c r="I66" s="760"/>
      <c r="J66" s="760"/>
      <c r="K66" s="760"/>
      <c r="L66" s="760"/>
      <c r="M66" s="760"/>
      <c r="N66" s="760"/>
      <c r="O66" s="760"/>
      <c r="P66" s="761"/>
      <c r="Q66" s="765" t="s">
        <v>415</v>
      </c>
      <c r="R66" s="766"/>
      <c r="S66" s="766"/>
      <c r="T66" s="766"/>
      <c r="U66" s="767"/>
      <c r="V66" s="765" t="s">
        <v>416</v>
      </c>
      <c r="W66" s="766"/>
      <c r="X66" s="766"/>
      <c r="Y66" s="766"/>
      <c r="Z66" s="767"/>
      <c r="AA66" s="765" t="s">
        <v>398</v>
      </c>
      <c r="AB66" s="766"/>
      <c r="AC66" s="766"/>
      <c r="AD66" s="766"/>
      <c r="AE66" s="767"/>
      <c r="AF66" s="886" t="s">
        <v>399</v>
      </c>
      <c r="AG66" s="847"/>
      <c r="AH66" s="847"/>
      <c r="AI66" s="847"/>
      <c r="AJ66" s="887"/>
      <c r="AK66" s="765" t="s">
        <v>400</v>
      </c>
      <c r="AL66" s="760"/>
      <c r="AM66" s="760"/>
      <c r="AN66" s="760"/>
      <c r="AO66" s="761"/>
      <c r="AP66" s="765" t="s">
        <v>401</v>
      </c>
      <c r="AQ66" s="766"/>
      <c r="AR66" s="766"/>
      <c r="AS66" s="766"/>
      <c r="AT66" s="767"/>
      <c r="AU66" s="765" t="s">
        <v>417</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2">
      <c r="A68" s="227">
        <v>1</v>
      </c>
      <c r="B68" s="901" t="s">
        <v>574</v>
      </c>
      <c r="C68" s="902"/>
      <c r="D68" s="902"/>
      <c r="E68" s="902"/>
      <c r="F68" s="902"/>
      <c r="G68" s="902"/>
      <c r="H68" s="902"/>
      <c r="I68" s="902"/>
      <c r="J68" s="902"/>
      <c r="K68" s="902"/>
      <c r="L68" s="902"/>
      <c r="M68" s="902"/>
      <c r="N68" s="902"/>
      <c r="O68" s="902"/>
      <c r="P68" s="903"/>
      <c r="Q68" s="904">
        <v>798</v>
      </c>
      <c r="R68" s="898"/>
      <c r="S68" s="898"/>
      <c r="T68" s="898"/>
      <c r="U68" s="898"/>
      <c r="V68" s="898">
        <v>745</v>
      </c>
      <c r="W68" s="898"/>
      <c r="X68" s="898"/>
      <c r="Y68" s="898"/>
      <c r="Z68" s="898"/>
      <c r="AA68" s="898">
        <v>53</v>
      </c>
      <c r="AB68" s="898"/>
      <c r="AC68" s="898"/>
      <c r="AD68" s="898"/>
      <c r="AE68" s="898"/>
      <c r="AF68" s="898">
        <v>53</v>
      </c>
      <c r="AG68" s="898"/>
      <c r="AH68" s="898"/>
      <c r="AI68" s="898"/>
      <c r="AJ68" s="898"/>
      <c r="AK68" s="898">
        <v>0</v>
      </c>
      <c r="AL68" s="898"/>
      <c r="AM68" s="898"/>
      <c r="AN68" s="898"/>
      <c r="AO68" s="898"/>
      <c r="AP68" s="898" t="s">
        <v>590</v>
      </c>
      <c r="AQ68" s="898"/>
      <c r="AR68" s="898"/>
      <c r="AS68" s="898"/>
      <c r="AT68" s="898"/>
      <c r="AU68" s="898" t="s">
        <v>590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2">
      <c r="A69" s="229">
        <v>2</v>
      </c>
      <c r="B69" s="905" t="s">
        <v>575</v>
      </c>
      <c r="C69" s="906"/>
      <c r="D69" s="906"/>
      <c r="E69" s="906"/>
      <c r="F69" s="906"/>
      <c r="G69" s="906"/>
      <c r="H69" s="906"/>
      <c r="I69" s="906"/>
      <c r="J69" s="906"/>
      <c r="K69" s="906"/>
      <c r="L69" s="906"/>
      <c r="M69" s="906"/>
      <c r="N69" s="906"/>
      <c r="O69" s="906"/>
      <c r="P69" s="907"/>
      <c r="Q69" s="908">
        <v>254237</v>
      </c>
      <c r="R69" s="862"/>
      <c r="S69" s="862"/>
      <c r="T69" s="862"/>
      <c r="U69" s="862"/>
      <c r="V69" s="862">
        <v>237960</v>
      </c>
      <c r="W69" s="862"/>
      <c r="X69" s="862"/>
      <c r="Y69" s="862"/>
      <c r="Z69" s="862"/>
      <c r="AA69" s="862">
        <v>16277</v>
      </c>
      <c r="AB69" s="862"/>
      <c r="AC69" s="862"/>
      <c r="AD69" s="862"/>
      <c r="AE69" s="862"/>
      <c r="AF69" s="862">
        <v>16277</v>
      </c>
      <c r="AG69" s="862"/>
      <c r="AH69" s="862"/>
      <c r="AI69" s="862"/>
      <c r="AJ69" s="862"/>
      <c r="AK69" s="862">
        <v>534</v>
      </c>
      <c r="AL69" s="862"/>
      <c r="AM69" s="862"/>
      <c r="AN69" s="862"/>
      <c r="AO69" s="862"/>
      <c r="AP69" s="862" t="s">
        <v>590</v>
      </c>
      <c r="AQ69" s="862"/>
      <c r="AR69" s="862"/>
      <c r="AS69" s="862"/>
      <c r="AT69" s="862"/>
      <c r="AU69" s="862" t="s">
        <v>590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2">
      <c r="A70" s="229">
        <v>3</v>
      </c>
      <c r="B70" s="905" t="s">
        <v>576</v>
      </c>
      <c r="C70" s="906"/>
      <c r="D70" s="906"/>
      <c r="E70" s="906"/>
      <c r="F70" s="906"/>
      <c r="G70" s="906"/>
      <c r="H70" s="906"/>
      <c r="I70" s="906"/>
      <c r="J70" s="906"/>
      <c r="K70" s="906"/>
      <c r="L70" s="906"/>
      <c r="M70" s="906"/>
      <c r="N70" s="906"/>
      <c r="O70" s="906"/>
      <c r="P70" s="907"/>
      <c r="Q70" s="908">
        <v>8056</v>
      </c>
      <c r="R70" s="862"/>
      <c r="S70" s="862"/>
      <c r="T70" s="862"/>
      <c r="U70" s="862"/>
      <c r="V70" s="862">
        <v>6911</v>
      </c>
      <c r="W70" s="862"/>
      <c r="X70" s="862"/>
      <c r="Y70" s="862"/>
      <c r="Z70" s="862"/>
      <c r="AA70" s="862">
        <v>1145</v>
      </c>
      <c r="AB70" s="862"/>
      <c r="AC70" s="862"/>
      <c r="AD70" s="862"/>
      <c r="AE70" s="862"/>
      <c r="AF70" s="862" t="s">
        <v>590</v>
      </c>
      <c r="AG70" s="862"/>
      <c r="AH70" s="862"/>
      <c r="AI70" s="862"/>
      <c r="AJ70" s="862"/>
      <c r="AK70" s="862">
        <v>14</v>
      </c>
      <c r="AL70" s="862"/>
      <c r="AM70" s="862"/>
      <c r="AN70" s="862"/>
      <c r="AO70" s="862"/>
      <c r="AP70" s="862" t="s">
        <v>590</v>
      </c>
      <c r="AQ70" s="862"/>
      <c r="AR70" s="862"/>
      <c r="AS70" s="862"/>
      <c r="AT70" s="862"/>
      <c r="AU70" s="862" t="s">
        <v>590</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2">
      <c r="A71" s="229">
        <v>4</v>
      </c>
      <c r="B71" s="905" t="s">
        <v>577</v>
      </c>
      <c r="C71" s="906"/>
      <c r="D71" s="906"/>
      <c r="E71" s="906"/>
      <c r="F71" s="906"/>
      <c r="G71" s="906"/>
      <c r="H71" s="906"/>
      <c r="I71" s="906"/>
      <c r="J71" s="906"/>
      <c r="K71" s="906"/>
      <c r="L71" s="906"/>
      <c r="M71" s="906"/>
      <c r="N71" s="906"/>
      <c r="O71" s="906"/>
      <c r="P71" s="907"/>
      <c r="Q71" s="908">
        <v>1445</v>
      </c>
      <c r="R71" s="862"/>
      <c r="S71" s="862"/>
      <c r="T71" s="862"/>
      <c r="U71" s="862"/>
      <c r="V71" s="862">
        <v>1444</v>
      </c>
      <c r="W71" s="862"/>
      <c r="X71" s="862"/>
      <c r="Y71" s="862"/>
      <c r="Z71" s="862"/>
      <c r="AA71" s="862">
        <v>1</v>
      </c>
      <c r="AB71" s="862"/>
      <c r="AC71" s="862"/>
      <c r="AD71" s="862"/>
      <c r="AE71" s="862"/>
      <c r="AF71" s="862" t="s">
        <v>590</v>
      </c>
      <c r="AG71" s="862"/>
      <c r="AH71" s="862"/>
      <c r="AI71" s="862"/>
      <c r="AJ71" s="862"/>
      <c r="AK71" s="862" t="s">
        <v>590</v>
      </c>
      <c r="AL71" s="862"/>
      <c r="AM71" s="862"/>
      <c r="AN71" s="862"/>
      <c r="AO71" s="862"/>
      <c r="AP71" s="862" t="s">
        <v>590</v>
      </c>
      <c r="AQ71" s="862"/>
      <c r="AR71" s="862"/>
      <c r="AS71" s="862"/>
      <c r="AT71" s="862"/>
      <c r="AU71" s="862" t="s">
        <v>590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2">
      <c r="A72" s="229">
        <v>5</v>
      </c>
      <c r="B72" s="905" t="s">
        <v>578</v>
      </c>
      <c r="C72" s="906"/>
      <c r="D72" s="906"/>
      <c r="E72" s="906"/>
      <c r="F72" s="906"/>
      <c r="G72" s="906"/>
      <c r="H72" s="906"/>
      <c r="I72" s="906"/>
      <c r="J72" s="906"/>
      <c r="K72" s="906"/>
      <c r="L72" s="906"/>
      <c r="M72" s="906"/>
      <c r="N72" s="906"/>
      <c r="O72" s="906"/>
      <c r="P72" s="907"/>
      <c r="Q72" s="908">
        <v>1</v>
      </c>
      <c r="R72" s="862"/>
      <c r="S72" s="862"/>
      <c r="T72" s="862"/>
      <c r="U72" s="862"/>
      <c r="V72" s="862">
        <v>0</v>
      </c>
      <c r="W72" s="862"/>
      <c r="X72" s="862"/>
      <c r="Y72" s="862"/>
      <c r="Z72" s="862"/>
      <c r="AA72" s="862">
        <v>1</v>
      </c>
      <c r="AB72" s="862"/>
      <c r="AC72" s="862"/>
      <c r="AD72" s="862"/>
      <c r="AE72" s="862"/>
      <c r="AF72" s="862" t="s">
        <v>590</v>
      </c>
      <c r="AG72" s="862"/>
      <c r="AH72" s="862"/>
      <c r="AI72" s="862"/>
      <c r="AJ72" s="862"/>
      <c r="AK72" s="862" t="s">
        <v>590</v>
      </c>
      <c r="AL72" s="862"/>
      <c r="AM72" s="862"/>
      <c r="AN72" s="862"/>
      <c r="AO72" s="862"/>
      <c r="AP72" s="862" t="s">
        <v>590</v>
      </c>
      <c r="AQ72" s="862"/>
      <c r="AR72" s="862"/>
      <c r="AS72" s="862"/>
      <c r="AT72" s="862"/>
      <c r="AU72" s="862" t="s">
        <v>590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2">
      <c r="A73" s="229">
        <v>6</v>
      </c>
      <c r="B73" s="905" t="s">
        <v>579</v>
      </c>
      <c r="C73" s="906"/>
      <c r="D73" s="906"/>
      <c r="E73" s="906"/>
      <c r="F73" s="906"/>
      <c r="G73" s="906"/>
      <c r="H73" s="906"/>
      <c r="I73" s="906"/>
      <c r="J73" s="906"/>
      <c r="K73" s="906"/>
      <c r="L73" s="906"/>
      <c r="M73" s="906"/>
      <c r="N73" s="906"/>
      <c r="O73" s="906"/>
      <c r="P73" s="907"/>
      <c r="Q73" s="908">
        <v>59</v>
      </c>
      <c r="R73" s="862"/>
      <c r="S73" s="862"/>
      <c r="T73" s="862"/>
      <c r="U73" s="862"/>
      <c r="V73" s="862">
        <v>33</v>
      </c>
      <c r="W73" s="862"/>
      <c r="X73" s="862"/>
      <c r="Y73" s="862"/>
      <c r="Z73" s="862"/>
      <c r="AA73" s="862">
        <v>26</v>
      </c>
      <c r="AB73" s="862"/>
      <c r="AC73" s="862"/>
      <c r="AD73" s="862"/>
      <c r="AE73" s="862"/>
      <c r="AF73" s="862" t="s">
        <v>590</v>
      </c>
      <c r="AG73" s="862"/>
      <c r="AH73" s="862"/>
      <c r="AI73" s="862"/>
      <c r="AJ73" s="862"/>
      <c r="AK73" s="862" t="s">
        <v>590</v>
      </c>
      <c r="AL73" s="862"/>
      <c r="AM73" s="862"/>
      <c r="AN73" s="862"/>
      <c r="AO73" s="862"/>
      <c r="AP73" s="862" t="s">
        <v>590</v>
      </c>
      <c r="AQ73" s="862"/>
      <c r="AR73" s="862"/>
      <c r="AS73" s="862"/>
      <c r="AT73" s="862"/>
      <c r="AU73" s="862" t="s">
        <v>590</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2">
      <c r="A74" s="229">
        <v>7</v>
      </c>
      <c r="B74" s="905" t="s">
        <v>580</v>
      </c>
      <c r="C74" s="906"/>
      <c r="D74" s="906"/>
      <c r="E74" s="906"/>
      <c r="F74" s="906"/>
      <c r="G74" s="906"/>
      <c r="H74" s="906"/>
      <c r="I74" s="906"/>
      <c r="J74" s="906"/>
      <c r="K74" s="906"/>
      <c r="L74" s="906"/>
      <c r="M74" s="906"/>
      <c r="N74" s="906"/>
      <c r="O74" s="906"/>
      <c r="P74" s="907"/>
      <c r="Q74" s="908">
        <v>42</v>
      </c>
      <c r="R74" s="862"/>
      <c r="S74" s="862"/>
      <c r="T74" s="862"/>
      <c r="U74" s="862"/>
      <c r="V74" s="862">
        <v>41</v>
      </c>
      <c r="W74" s="862"/>
      <c r="X74" s="862"/>
      <c r="Y74" s="862"/>
      <c r="Z74" s="862"/>
      <c r="AA74" s="862">
        <v>1</v>
      </c>
      <c r="AB74" s="862"/>
      <c r="AC74" s="862"/>
      <c r="AD74" s="862"/>
      <c r="AE74" s="862"/>
      <c r="AF74" s="862" t="s">
        <v>590</v>
      </c>
      <c r="AG74" s="862"/>
      <c r="AH74" s="862"/>
      <c r="AI74" s="862"/>
      <c r="AJ74" s="862"/>
      <c r="AK74" s="862" t="s">
        <v>590</v>
      </c>
      <c r="AL74" s="862"/>
      <c r="AM74" s="862"/>
      <c r="AN74" s="862"/>
      <c r="AO74" s="862"/>
      <c r="AP74" s="862" t="s">
        <v>590</v>
      </c>
      <c r="AQ74" s="862"/>
      <c r="AR74" s="862"/>
      <c r="AS74" s="862"/>
      <c r="AT74" s="862"/>
      <c r="AU74" s="862" t="s">
        <v>590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2">
      <c r="A75" s="229">
        <v>8</v>
      </c>
      <c r="B75" s="905" t="s">
        <v>581</v>
      </c>
      <c r="C75" s="906"/>
      <c r="D75" s="906"/>
      <c r="E75" s="906"/>
      <c r="F75" s="906"/>
      <c r="G75" s="906"/>
      <c r="H75" s="906"/>
      <c r="I75" s="906"/>
      <c r="J75" s="906"/>
      <c r="K75" s="906"/>
      <c r="L75" s="906"/>
      <c r="M75" s="906"/>
      <c r="N75" s="906"/>
      <c r="O75" s="906"/>
      <c r="P75" s="907"/>
      <c r="Q75" s="909">
        <v>920</v>
      </c>
      <c r="R75" s="910"/>
      <c r="S75" s="910"/>
      <c r="T75" s="910"/>
      <c r="U75" s="866"/>
      <c r="V75" s="911">
        <v>883</v>
      </c>
      <c r="W75" s="910"/>
      <c r="X75" s="910"/>
      <c r="Y75" s="910"/>
      <c r="Z75" s="866"/>
      <c r="AA75" s="911">
        <v>37</v>
      </c>
      <c r="AB75" s="910"/>
      <c r="AC75" s="910"/>
      <c r="AD75" s="910"/>
      <c r="AE75" s="866"/>
      <c r="AF75" s="911" t="s">
        <v>590</v>
      </c>
      <c r="AG75" s="910"/>
      <c r="AH75" s="910"/>
      <c r="AI75" s="910"/>
      <c r="AJ75" s="866"/>
      <c r="AK75" s="911" t="s">
        <v>590</v>
      </c>
      <c r="AL75" s="910"/>
      <c r="AM75" s="910"/>
      <c r="AN75" s="910"/>
      <c r="AO75" s="866"/>
      <c r="AP75" s="911" t="s">
        <v>590</v>
      </c>
      <c r="AQ75" s="910"/>
      <c r="AR75" s="910"/>
      <c r="AS75" s="910"/>
      <c r="AT75" s="866"/>
      <c r="AU75" s="911" t="s">
        <v>590</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2">
      <c r="A76" s="229">
        <v>9</v>
      </c>
      <c r="B76" s="905" t="s">
        <v>582</v>
      </c>
      <c r="C76" s="906"/>
      <c r="D76" s="906"/>
      <c r="E76" s="906"/>
      <c r="F76" s="906"/>
      <c r="G76" s="906"/>
      <c r="H76" s="906"/>
      <c r="I76" s="906"/>
      <c r="J76" s="906"/>
      <c r="K76" s="906"/>
      <c r="L76" s="906"/>
      <c r="M76" s="906"/>
      <c r="N76" s="906"/>
      <c r="O76" s="906"/>
      <c r="P76" s="907"/>
      <c r="Q76" s="909">
        <v>1000</v>
      </c>
      <c r="R76" s="910"/>
      <c r="S76" s="910"/>
      <c r="T76" s="910"/>
      <c r="U76" s="866"/>
      <c r="V76" s="911">
        <v>986</v>
      </c>
      <c r="W76" s="910"/>
      <c r="X76" s="910"/>
      <c r="Y76" s="910"/>
      <c r="Z76" s="866"/>
      <c r="AA76" s="911" t="s">
        <v>590</v>
      </c>
      <c r="AB76" s="910"/>
      <c r="AC76" s="910"/>
      <c r="AD76" s="910"/>
      <c r="AE76" s="866"/>
      <c r="AF76" s="911">
        <v>14</v>
      </c>
      <c r="AG76" s="910"/>
      <c r="AH76" s="910"/>
      <c r="AI76" s="910"/>
      <c r="AJ76" s="866"/>
      <c r="AK76" s="911" t="s">
        <v>590</v>
      </c>
      <c r="AL76" s="910"/>
      <c r="AM76" s="910"/>
      <c r="AN76" s="910"/>
      <c r="AO76" s="866"/>
      <c r="AP76" s="911" t="s">
        <v>590</v>
      </c>
      <c r="AQ76" s="910"/>
      <c r="AR76" s="910"/>
      <c r="AS76" s="910"/>
      <c r="AT76" s="866"/>
      <c r="AU76" s="911" t="s">
        <v>590</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2">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2">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2">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2">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2">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2">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2">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2">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2">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2">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2">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5">
      <c r="A88" s="231" t="s">
        <v>391</v>
      </c>
      <c r="B88" s="821" t="s">
        <v>418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1" t="s">
        <v>419</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49" t="s">
        <v>424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2">
      <c r="A109" s="94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427</v>
      </c>
      <c r="AB109" s="925"/>
      <c r="AC109" s="925"/>
      <c r="AD109" s="925"/>
      <c r="AE109" s="926"/>
      <c r="AF109" s="924" t="s">
        <v>428</v>
      </c>
      <c r="AG109" s="925"/>
      <c r="AH109" s="925"/>
      <c r="AI109" s="925"/>
      <c r="AJ109" s="926"/>
      <c r="AK109" s="924" t="s">
        <v>306</v>
      </c>
      <c r="AL109" s="925"/>
      <c r="AM109" s="925"/>
      <c r="AN109" s="925"/>
      <c r="AO109" s="926"/>
      <c r="AP109" s="924" t="s">
        <v>429</v>
      </c>
      <c r="AQ109" s="925"/>
      <c r="AR109" s="925"/>
      <c r="AS109" s="925"/>
      <c r="AT109" s="927"/>
      <c r="AU109" s="94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427</v>
      </c>
      <c r="BR109" s="925"/>
      <c r="BS109" s="925"/>
      <c r="BT109" s="925"/>
      <c r="BU109" s="926"/>
      <c r="BV109" s="924" t="s">
        <v>428</v>
      </c>
      <c r="BW109" s="925"/>
      <c r="BX109" s="925"/>
      <c r="BY109" s="925"/>
      <c r="BZ109" s="926"/>
      <c r="CA109" s="924" t="s">
        <v>306</v>
      </c>
      <c r="CB109" s="925"/>
      <c r="CC109" s="925"/>
      <c r="CD109" s="925"/>
      <c r="CE109" s="926"/>
      <c r="CF109" s="945" t="s">
        <v>429</v>
      </c>
      <c r="CG109" s="945"/>
      <c r="CH109" s="945"/>
      <c r="CI109" s="945"/>
      <c r="CJ109" s="945"/>
      <c r="CK109" s="924"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427</v>
      </c>
      <c r="DH109" s="925"/>
      <c r="DI109" s="925"/>
      <c r="DJ109" s="925"/>
      <c r="DK109" s="926"/>
      <c r="DL109" s="924" t="s">
        <v>428</v>
      </c>
      <c r="DM109" s="925"/>
      <c r="DN109" s="925"/>
      <c r="DO109" s="925"/>
      <c r="DP109" s="926"/>
      <c r="DQ109" s="924" t="s">
        <v>306</v>
      </c>
      <c r="DR109" s="925"/>
      <c r="DS109" s="925"/>
      <c r="DT109" s="925"/>
      <c r="DU109" s="926"/>
      <c r="DV109" s="924" t="s">
        <v>429</v>
      </c>
      <c r="DW109" s="925"/>
      <c r="DX109" s="925"/>
      <c r="DY109" s="925"/>
      <c r="DZ109" s="927"/>
    </row>
    <row r="110" spans="1:131" s="221" customFormat="1" ht="26.25" customHeight="1" x14ac:dyDescent="0.2">
      <c r="A110" s="928" t="s">
        <v>431</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426070</v>
      </c>
      <c r="AB110" s="932"/>
      <c r="AC110" s="932"/>
      <c r="AD110" s="932"/>
      <c r="AE110" s="933"/>
      <c r="AF110" s="934">
        <v>428313</v>
      </c>
      <c r="AG110" s="932"/>
      <c r="AH110" s="932"/>
      <c r="AI110" s="932"/>
      <c r="AJ110" s="933"/>
      <c r="AK110" s="934">
        <v>439319</v>
      </c>
      <c r="AL110" s="932"/>
      <c r="AM110" s="932"/>
      <c r="AN110" s="932"/>
      <c r="AO110" s="933"/>
      <c r="AP110" s="935">
        <v>14.4</v>
      </c>
      <c r="AQ110" s="936"/>
      <c r="AR110" s="936"/>
      <c r="AS110" s="936"/>
      <c r="AT110" s="937"/>
      <c r="AU110" s="938" t="s">
        <v>72</v>
      </c>
      <c r="AV110" s="939"/>
      <c r="AW110" s="939"/>
      <c r="AX110" s="939"/>
      <c r="AY110" s="939"/>
      <c r="AZ110" s="961" t="s">
        <v>432</v>
      </c>
      <c r="BA110" s="929"/>
      <c r="BB110" s="929"/>
      <c r="BC110" s="929"/>
      <c r="BD110" s="929"/>
      <c r="BE110" s="929"/>
      <c r="BF110" s="929"/>
      <c r="BG110" s="929"/>
      <c r="BH110" s="929"/>
      <c r="BI110" s="929"/>
      <c r="BJ110" s="929"/>
      <c r="BK110" s="929"/>
      <c r="BL110" s="929"/>
      <c r="BM110" s="929"/>
      <c r="BN110" s="929"/>
      <c r="BO110" s="929"/>
      <c r="BP110" s="930"/>
      <c r="BQ110" s="962">
        <v>3920260</v>
      </c>
      <c r="BR110" s="963"/>
      <c r="BS110" s="963"/>
      <c r="BT110" s="963"/>
      <c r="BU110" s="963"/>
      <c r="BV110" s="963">
        <v>3975133</v>
      </c>
      <c r="BW110" s="963"/>
      <c r="BX110" s="963"/>
      <c r="BY110" s="963"/>
      <c r="BZ110" s="963"/>
      <c r="CA110" s="963">
        <v>3898176</v>
      </c>
      <c r="CB110" s="963"/>
      <c r="CC110" s="963"/>
      <c r="CD110" s="963"/>
      <c r="CE110" s="963"/>
      <c r="CF110" s="976">
        <v>128</v>
      </c>
      <c r="CG110" s="977"/>
      <c r="CH110" s="977"/>
      <c r="CI110" s="977"/>
      <c r="CJ110" s="977"/>
      <c r="CK110" s="978" t="s">
        <v>433</v>
      </c>
      <c r="CL110" s="979"/>
      <c r="CM110" s="961" t="s">
        <v>434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393</v>
      </c>
      <c r="DH110" s="963"/>
      <c r="DI110" s="963"/>
      <c r="DJ110" s="963"/>
      <c r="DK110" s="963"/>
      <c r="DL110" s="963" t="s">
        <v>435</v>
      </c>
      <c r="DM110" s="963"/>
      <c r="DN110" s="963"/>
      <c r="DO110" s="963"/>
      <c r="DP110" s="963"/>
      <c r="DQ110" s="963" t="s">
        <v>435</v>
      </c>
      <c r="DR110" s="963"/>
      <c r="DS110" s="963"/>
      <c r="DT110" s="963"/>
      <c r="DU110" s="963"/>
      <c r="DV110" s="964" t="s">
        <v>435</v>
      </c>
      <c r="DW110" s="964"/>
      <c r="DX110" s="964"/>
      <c r="DY110" s="964"/>
      <c r="DZ110" s="965"/>
    </row>
    <row r="111" spans="1:131" s="221" customFormat="1" ht="26.25" customHeight="1" x14ac:dyDescent="0.2">
      <c r="A111" s="966" t="s">
        <v>436</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435</v>
      </c>
      <c r="AB111" s="970"/>
      <c r="AC111" s="970"/>
      <c r="AD111" s="970"/>
      <c r="AE111" s="971"/>
      <c r="AF111" s="972" t="s">
        <v>435</v>
      </c>
      <c r="AG111" s="970"/>
      <c r="AH111" s="970"/>
      <c r="AI111" s="970"/>
      <c r="AJ111" s="971"/>
      <c r="AK111" s="972" t="s">
        <v>393</v>
      </c>
      <c r="AL111" s="970"/>
      <c r="AM111" s="970"/>
      <c r="AN111" s="970"/>
      <c r="AO111" s="971"/>
      <c r="AP111" s="973" t="s">
        <v>393</v>
      </c>
      <c r="AQ111" s="974"/>
      <c r="AR111" s="974"/>
      <c r="AS111" s="974"/>
      <c r="AT111" s="975"/>
      <c r="AU111" s="940"/>
      <c r="AV111" s="941"/>
      <c r="AW111" s="941"/>
      <c r="AX111" s="941"/>
      <c r="AY111" s="941"/>
      <c r="AZ111" s="954" t="s">
        <v>437</v>
      </c>
      <c r="BA111" s="955"/>
      <c r="BB111" s="955"/>
      <c r="BC111" s="955"/>
      <c r="BD111" s="955"/>
      <c r="BE111" s="955"/>
      <c r="BF111" s="955"/>
      <c r="BG111" s="955"/>
      <c r="BH111" s="955"/>
      <c r="BI111" s="955"/>
      <c r="BJ111" s="955"/>
      <c r="BK111" s="955"/>
      <c r="BL111" s="955"/>
      <c r="BM111" s="955"/>
      <c r="BN111" s="955"/>
      <c r="BO111" s="955"/>
      <c r="BP111" s="956"/>
      <c r="BQ111" s="957" t="s">
        <v>393</v>
      </c>
      <c r="BR111" s="958"/>
      <c r="BS111" s="958"/>
      <c r="BT111" s="958"/>
      <c r="BU111" s="958"/>
      <c r="BV111" s="958" t="s">
        <v>435</v>
      </c>
      <c r="BW111" s="958"/>
      <c r="BX111" s="958"/>
      <c r="BY111" s="958"/>
      <c r="BZ111" s="958"/>
      <c r="CA111" s="958" t="s">
        <v>435</v>
      </c>
      <c r="CB111" s="958"/>
      <c r="CC111" s="958"/>
      <c r="CD111" s="958"/>
      <c r="CE111" s="958"/>
      <c r="CF111" s="952" t="s">
        <v>435</v>
      </c>
      <c r="CG111" s="953"/>
      <c r="CH111" s="953"/>
      <c r="CI111" s="953"/>
      <c r="CJ111" s="953"/>
      <c r="CK111" s="980"/>
      <c r="CL111" s="981"/>
      <c r="CM111" s="954" t="s">
        <v>438</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435</v>
      </c>
      <c r="DH111" s="958"/>
      <c r="DI111" s="958"/>
      <c r="DJ111" s="958"/>
      <c r="DK111" s="958"/>
      <c r="DL111" s="958" t="s">
        <v>435</v>
      </c>
      <c r="DM111" s="958"/>
      <c r="DN111" s="958"/>
      <c r="DO111" s="958"/>
      <c r="DP111" s="958"/>
      <c r="DQ111" s="958" t="s">
        <v>393</v>
      </c>
      <c r="DR111" s="958"/>
      <c r="DS111" s="958"/>
      <c r="DT111" s="958"/>
      <c r="DU111" s="958"/>
      <c r="DV111" s="959" t="s">
        <v>393</v>
      </c>
      <c r="DW111" s="959"/>
      <c r="DX111" s="959"/>
      <c r="DY111" s="959"/>
      <c r="DZ111" s="960"/>
    </row>
    <row r="112" spans="1:131" s="221" customFormat="1" ht="26.25" customHeight="1" x14ac:dyDescent="0.2">
      <c r="A112" s="984" t="s">
        <v>439</v>
      </c>
      <c r="B112" s="985"/>
      <c r="C112" s="955" t="s">
        <v>440</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435</v>
      </c>
      <c r="AB112" s="991"/>
      <c r="AC112" s="991"/>
      <c r="AD112" s="991"/>
      <c r="AE112" s="992"/>
      <c r="AF112" s="993" t="s">
        <v>393</v>
      </c>
      <c r="AG112" s="991"/>
      <c r="AH112" s="991"/>
      <c r="AI112" s="991"/>
      <c r="AJ112" s="992"/>
      <c r="AK112" s="993" t="s">
        <v>393</v>
      </c>
      <c r="AL112" s="991"/>
      <c r="AM112" s="991"/>
      <c r="AN112" s="991"/>
      <c r="AO112" s="992"/>
      <c r="AP112" s="994" t="s">
        <v>393</v>
      </c>
      <c r="AQ112" s="995"/>
      <c r="AR112" s="995"/>
      <c r="AS112" s="995"/>
      <c r="AT112" s="996"/>
      <c r="AU112" s="940"/>
      <c r="AV112" s="941"/>
      <c r="AW112" s="941"/>
      <c r="AX112" s="941"/>
      <c r="AY112" s="941"/>
      <c r="AZ112" s="954" t="s">
        <v>441</v>
      </c>
      <c r="BA112" s="955"/>
      <c r="BB112" s="955"/>
      <c r="BC112" s="955"/>
      <c r="BD112" s="955"/>
      <c r="BE112" s="955"/>
      <c r="BF112" s="955"/>
      <c r="BG112" s="955"/>
      <c r="BH112" s="955"/>
      <c r="BI112" s="955"/>
      <c r="BJ112" s="955"/>
      <c r="BK112" s="955"/>
      <c r="BL112" s="955"/>
      <c r="BM112" s="955"/>
      <c r="BN112" s="955"/>
      <c r="BO112" s="955"/>
      <c r="BP112" s="956"/>
      <c r="BQ112" s="957">
        <v>739361</v>
      </c>
      <c r="BR112" s="958"/>
      <c r="BS112" s="958"/>
      <c r="BT112" s="958"/>
      <c r="BU112" s="958"/>
      <c r="BV112" s="958">
        <v>652044</v>
      </c>
      <c r="BW112" s="958"/>
      <c r="BX112" s="958"/>
      <c r="BY112" s="958"/>
      <c r="BZ112" s="958"/>
      <c r="CA112" s="958">
        <v>593351</v>
      </c>
      <c r="CB112" s="958"/>
      <c r="CC112" s="958"/>
      <c r="CD112" s="958"/>
      <c r="CE112" s="958"/>
      <c r="CF112" s="952">
        <v>19.5</v>
      </c>
      <c r="CG112" s="953"/>
      <c r="CH112" s="953"/>
      <c r="CI112" s="953"/>
      <c r="CJ112" s="953"/>
      <c r="CK112" s="980"/>
      <c r="CL112" s="981"/>
      <c r="CM112" s="954" t="s">
        <v>442</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393</v>
      </c>
      <c r="DH112" s="958"/>
      <c r="DI112" s="958"/>
      <c r="DJ112" s="958"/>
      <c r="DK112" s="958"/>
      <c r="DL112" s="958" t="s">
        <v>393</v>
      </c>
      <c r="DM112" s="958"/>
      <c r="DN112" s="958"/>
      <c r="DO112" s="958"/>
      <c r="DP112" s="958"/>
      <c r="DQ112" s="958" t="s">
        <v>393</v>
      </c>
      <c r="DR112" s="958"/>
      <c r="DS112" s="958"/>
      <c r="DT112" s="958"/>
      <c r="DU112" s="958"/>
      <c r="DV112" s="959" t="s">
        <v>393</v>
      </c>
      <c r="DW112" s="959"/>
      <c r="DX112" s="959"/>
      <c r="DY112" s="959"/>
      <c r="DZ112" s="960"/>
    </row>
    <row r="113" spans="1:130" s="221" customFormat="1" ht="26.25" customHeight="1" x14ac:dyDescent="0.2">
      <c r="A113" s="986"/>
      <c r="B113" s="987"/>
      <c r="C113" s="955" t="s">
        <v>443</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91359</v>
      </c>
      <c r="AB113" s="970"/>
      <c r="AC113" s="970"/>
      <c r="AD113" s="970"/>
      <c r="AE113" s="971"/>
      <c r="AF113" s="972">
        <v>91162</v>
      </c>
      <c r="AG113" s="970"/>
      <c r="AH113" s="970"/>
      <c r="AI113" s="970"/>
      <c r="AJ113" s="971"/>
      <c r="AK113" s="972">
        <v>99271</v>
      </c>
      <c r="AL113" s="970"/>
      <c r="AM113" s="970"/>
      <c r="AN113" s="970"/>
      <c r="AO113" s="971"/>
      <c r="AP113" s="973">
        <v>3.3</v>
      </c>
      <c r="AQ113" s="974"/>
      <c r="AR113" s="974"/>
      <c r="AS113" s="974"/>
      <c r="AT113" s="975"/>
      <c r="AU113" s="940"/>
      <c r="AV113" s="941"/>
      <c r="AW113" s="941"/>
      <c r="AX113" s="941"/>
      <c r="AY113" s="941"/>
      <c r="AZ113" s="954" t="s">
        <v>444</v>
      </c>
      <c r="BA113" s="955"/>
      <c r="BB113" s="955"/>
      <c r="BC113" s="955"/>
      <c r="BD113" s="955"/>
      <c r="BE113" s="955"/>
      <c r="BF113" s="955"/>
      <c r="BG113" s="955"/>
      <c r="BH113" s="955"/>
      <c r="BI113" s="955"/>
      <c r="BJ113" s="955"/>
      <c r="BK113" s="955"/>
      <c r="BL113" s="955"/>
      <c r="BM113" s="955"/>
      <c r="BN113" s="955"/>
      <c r="BO113" s="955"/>
      <c r="BP113" s="956"/>
      <c r="BQ113" s="957" t="s">
        <v>410</v>
      </c>
      <c r="BR113" s="958"/>
      <c r="BS113" s="958"/>
      <c r="BT113" s="958"/>
      <c r="BU113" s="958"/>
      <c r="BV113" s="958" t="s">
        <v>393</v>
      </c>
      <c r="BW113" s="958"/>
      <c r="BX113" s="958"/>
      <c r="BY113" s="958"/>
      <c r="BZ113" s="958"/>
      <c r="CA113" s="958" t="s">
        <v>393</v>
      </c>
      <c r="CB113" s="958"/>
      <c r="CC113" s="958"/>
      <c r="CD113" s="958"/>
      <c r="CE113" s="958"/>
      <c r="CF113" s="952" t="s">
        <v>393</v>
      </c>
      <c r="CG113" s="953"/>
      <c r="CH113" s="953"/>
      <c r="CI113" s="953"/>
      <c r="CJ113" s="953"/>
      <c r="CK113" s="980"/>
      <c r="CL113" s="981"/>
      <c r="CM113" s="954" t="s">
        <v>445</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410</v>
      </c>
      <c r="DH113" s="991"/>
      <c r="DI113" s="991"/>
      <c r="DJ113" s="991"/>
      <c r="DK113" s="992"/>
      <c r="DL113" s="993" t="s">
        <v>393</v>
      </c>
      <c r="DM113" s="991"/>
      <c r="DN113" s="991"/>
      <c r="DO113" s="991"/>
      <c r="DP113" s="992"/>
      <c r="DQ113" s="993" t="s">
        <v>435</v>
      </c>
      <c r="DR113" s="991"/>
      <c r="DS113" s="991"/>
      <c r="DT113" s="991"/>
      <c r="DU113" s="992"/>
      <c r="DV113" s="994" t="s">
        <v>435</v>
      </c>
      <c r="DW113" s="995"/>
      <c r="DX113" s="995"/>
      <c r="DY113" s="995"/>
      <c r="DZ113" s="996"/>
    </row>
    <row r="114" spans="1:130" s="221" customFormat="1" ht="26.25" customHeight="1" x14ac:dyDescent="0.2">
      <c r="A114" s="986"/>
      <c r="B114" s="987"/>
      <c r="C114" s="955" t="s">
        <v>446</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5181</v>
      </c>
      <c r="AB114" s="991"/>
      <c r="AC114" s="991"/>
      <c r="AD114" s="991"/>
      <c r="AE114" s="992"/>
      <c r="AF114" s="993">
        <v>3346</v>
      </c>
      <c r="AG114" s="991"/>
      <c r="AH114" s="991"/>
      <c r="AI114" s="991"/>
      <c r="AJ114" s="992"/>
      <c r="AK114" s="993">
        <v>412</v>
      </c>
      <c r="AL114" s="991"/>
      <c r="AM114" s="991"/>
      <c r="AN114" s="991"/>
      <c r="AO114" s="992"/>
      <c r="AP114" s="994">
        <v>0</v>
      </c>
      <c r="AQ114" s="995"/>
      <c r="AR114" s="995"/>
      <c r="AS114" s="995"/>
      <c r="AT114" s="996"/>
      <c r="AU114" s="940"/>
      <c r="AV114" s="941"/>
      <c r="AW114" s="941"/>
      <c r="AX114" s="941"/>
      <c r="AY114" s="941"/>
      <c r="AZ114" s="954" t="s">
        <v>447</v>
      </c>
      <c r="BA114" s="955"/>
      <c r="BB114" s="955"/>
      <c r="BC114" s="955"/>
      <c r="BD114" s="955"/>
      <c r="BE114" s="955"/>
      <c r="BF114" s="955"/>
      <c r="BG114" s="955"/>
      <c r="BH114" s="955"/>
      <c r="BI114" s="955"/>
      <c r="BJ114" s="955"/>
      <c r="BK114" s="955"/>
      <c r="BL114" s="955"/>
      <c r="BM114" s="955"/>
      <c r="BN114" s="955"/>
      <c r="BO114" s="955"/>
      <c r="BP114" s="956"/>
      <c r="BQ114" s="957">
        <v>613672</v>
      </c>
      <c r="BR114" s="958"/>
      <c r="BS114" s="958"/>
      <c r="BT114" s="958"/>
      <c r="BU114" s="958"/>
      <c r="BV114" s="958">
        <v>583758</v>
      </c>
      <c r="BW114" s="958"/>
      <c r="BX114" s="958"/>
      <c r="BY114" s="958"/>
      <c r="BZ114" s="958"/>
      <c r="CA114" s="958">
        <v>547677</v>
      </c>
      <c r="CB114" s="958"/>
      <c r="CC114" s="958"/>
      <c r="CD114" s="958"/>
      <c r="CE114" s="958"/>
      <c r="CF114" s="952">
        <v>18</v>
      </c>
      <c r="CG114" s="953"/>
      <c r="CH114" s="953"/>
      <c r="CI114" s="953"/>
      <c r="CJ114" s="953"/>
      <c r="CK114" s="980"/>
      <c r="CL114" s="981"/>
      <c r="CM114" s="954" t="s">
        <v>448</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393</v>
      </c>
      <c r="DH114" s="991"/>
      <c r="DI114" s="991"/>
      <c r="DJ114" s="991"/>
      <c r="DK114" s="992"/>
      <c r="DL114" s="993" t="s">
        <v>435</v>
      </c>
      <c r="DM114" s="991"/>
      <c r="DN114" s="991"/>
      <c r="DO114" s="991"/>
      <c r="DP114" s="992"/>
      <c r="DQ114" s="993" t="s">
        <v>393</v>
      </c>
      <c r="DR114" s="991"/>
      <c r="DS114" s="991"/>
      <c r="DT114" s="991"/>
      <c r="DU114" s="992"/>
      <c r="DV114" s="994" t="s">
        <v>435</v>
      </c>
      <c r="DW114" s="995"/>
      <c r="DX114" s="995"/>
      <c r="DY114" s="995"/>
      <c r="DZ114" s="996"/>
    </row>
    <row r="115" spans="1:130" s="221" customFormat="1" ht="26.25" customHeight="1" x14ac:dyDescent="0.2">
      <c r="A115" s="986"/>
      <c r="B115" s="987"/>
      <c r="C115" s="955" t="s">
        <v>449</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393</v>
      </c>
      <c r="AB115" s="970"/>
      <c r="AC115" s="970"/>
      <c r="AD115" s="970"/>
      <c r="AE115" s="971"/>
      <c r="AF115" s="972" t="s">
        <v>393</v>
      </c>
      <c r="AG115" s="970"/>
      <c r="AH115" s="970"/>
      <c r="AI115" s="970"/>
      <c r="AJ115" s="971"/>
      <c r="AK115" s="972" t="s">
        <v>435</v>
      </c>
      <c r="AL115" s="970"/>
      <c r="AM115" s="970"/>
      <c r="AN115" s="970"/>
      <c r="AO115" s="971"/>
      <c r="AP115" s="973" t="s">
        <v>435</v>
      </c>
      <c r="AQ115" s="974"/>
      <c r="AR115" s="974"/>
      <c r="AS115" s="974"/>
      <c r="AT115" s="975"/>
      <c r="AU115" s="940"/>
      <c r="AV115" s="941"/>
      <c r="AW115" s="941"/>
      <c r="AX115" s="941"/>
      <c r="AY115" s="941"/>
      <c r="AZ115" s="954" t="s">
        <v>450</v>
      </c>
      <c r="BA115" s="955"/>
      <c r="BB115" s="955"/>
      <c r="BC115" s="955"/>
      <c r="BD115" s="955"/>
      <c r="BE115" s="955"/>
      <c r="BF115" s="955"/>
      <c r="BG115" s="955"/>
      <c r="BH115" s="955"/>
      <c r="BI115" s="955"/>
      <c r="BJ115" s="955"/>
      <c r="BK115" s="955"/>
      <c r="BL115" s="955"/>
      <c r="BM115" s="955"/>
      <c r="BN115" s="955"/>
      <c r="BO115" s="955"/>
      <c r="BP115" s="956"/>
      <c r="BQ115" s="957" t="s">
        <v>393</v>
      </c>
      <c r="BR115" s="958"/>
      <c r="BS115" s="958"/>
      <c r="BT115" s="958"/>
      <c r="BU115" s="958"/>
      <c r="BV115" s="958" t="s">
        <v>435</v>
      </c>
      <c r="BW115" s="958"/>
      <c r="BX115" s="958"/>
      <c r="BY115" s="958"/>
      <c r="BZ115" s="958"/>
      <c r="CA115" s="958" t="s">
        <v>393</v>
      </c>
      <c r="CB115" s="958"/>
      <c r="CC115" s="958"/>
      <c r="CD115" s="958"/>
      <c r="CE115" s="958"/>
      <c r="CF115" s="952" t="s">
        <v>393</v>
      </c>
      <c r="CG115" s="953"/>
      <c r="CH115" s="953"/>
      <c r="CI115" s="953"/>
      <c r="CJ115" s="953"/>
      <c r="CK115" s="980"/>
      <c r="CL115" s="981"/>
      <c r="CM115" s="954" t="s">
        <v>451</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393</v>
      </c>
      <c r="DH115" s="991"/>
      <c r="DI115" s="991"/>
      <c r="DJ115" s="991"/>
      <c r="DK115" s="992"/>
      <c r="DL115" s="993" t="s">
        <v>393</v>
      </c>
      <c r="DM115" s="991"/>
      <c r="DN115" s="991"/>
      <c r="DO115" s="991"/>
      <c r="DP115" s="992"/>
      <c r="DQ115" s="993" t="s">
        <v>393</v>
      </c>
      <c r="DR115" s="991"/>
      <c r="DS115" s="991"/>
      <c r="DT115" s="991"/>
      <c r="DU115" s="992"/>
      <c r="DV115" s="994" t="s">
        <v>435</v>
      </c>
      <c r="DW115" s="995"/>
      <c r="DX115" s="995"/>
      <c r="DY115" s="995"/>
      <c r="DZ115" s="996"/>
    </row>
    <row r="116" spans="1:130" s="221" customFormat="1" ht="26.25" customHeight="1" x14ac:dyDescent="0.2">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393</v>
      </c>
      <c r="AB116" s="991"/>
      <c r="AC116" s="991"/>
      <c r="AD116" s="991"/>
      <c r="AE116" s="992"/>
      <c r="AF116" s="993" t="s">
        <v>435</v>
      </c>
      <c r="AG116" s="991"/>
      <c r="AH116" s="991"/>
      <c r="AI116" s="991"/>
      <c r="AJ116" s="992"/>
      <c r="AK116" s="993" t="s">
        <v>393</v>
      </c>
      <c r="AL116" s="991"/>
      <c r="AM116" s="991"/>
      <c r="AN116" s="991"/>
      <c r="AO116" s="992"/>
      <c r="AP116" s="994" t="s">
        <v>435</v>
      </c>
      <c r="AQ116" s="995"/>
      <c r="AR116" s="995"/>
      <c r="AS116" s="995"/>
      <c r="AT116" s="996"/>
      <c r="AU116" s="940"/>
      <c r="AV116" s="941"/>
      <c r="AW116" s="941"/>
      <c r="AX116" s="941"/>
      <c r="AY116" s="941"/>
      <c r="AZ116" s="999" t="s">
        <v>453</v>
      </c>
      <c r="BA116" s="1000"/>
      <c r="BB116" s="1000"/>
      <c r="BC116" s="1000"/>
      <c r="BD116" s="1000"/>
      <c r="BE116" s="1000"/>
      <c r="BF116" s="1000"/>
      <c r="BG116" s="1000"/>
      <c r="BH116" s="1000"/>
      <c r="BI116" s="1000"/>
      <c r="BJ116" s="1000"/>
      <c r="BK116" s="1000"/>
      <c r="BL116" s="1000"/>
      <c r="BM116" s="1000"/>
      <c r="BN116" s="1000"/>
      <c r="BO116" s="1000"/>
      <c r="BP116" s="1001"/>
      <c r="BQ116" s="957" t="s">
        <v>435</v>
      </c>
      <c r="BR116" s="958"/>
      <c r="BS116" s="958"/>
      <c r="BT116" s="958"/>
      <c r="BU116" s="958"/>
      <c r="BV116" s="958" t="s">
        <v>435</v>
      </c>
      <c r="BW116" s="958"/>
      <c r="BX116" s="958"/>
      <c r="BY116" s="958"/>
      <c r="BZ116" s="958"/>
      <c r="CA116" s="958" t="s">
        <v>435</v>
      </c>
      <c r="CB116" s="958"/>
      <c r="CC116" s="958"/>
      <c r="CD116" s="958"/>
      <c r="CE116" s="958"/>
      <c r="CF116" s="952" t="s">
        <v>393</v>
      </c>
      <c r="CG116" s="953"/>
      <c r="CH116" s="953"/>
      <c r="CI116" s="953"/>
      <c r="CJ116" s="953"/>
      <c r="CK116" s="980"/>
      <c r="CL116" s="981"/>
      <c r="CM116" s="954" t="s">
        <v>454</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435</v>
      </c>
      <c r="DH116" s="991"/>
      <c r="DI116" s="991"/>
      <c r="DJ116" s="991"/>
      <c r="DK116" s="992"/>
      <c r="DL116" s="993" t="s">
        <v>393</v>
      </c>
      <c r="DM116" s="991"/>
      <c r="DN116" s="991"/>
      <c r="DO116" s="991"/>
      <c r="DP116" s="992"/>
      <c r="DQ116" s="993" t="s">
        <v>393</v>
      </c>
      <c r="DR116" s="991"/>
      <c r="DS116" s="991"/>
      <c r="DT116" s="991"/>
      <c r="DU116" s="992"/>
      <c r="DV116" s="994" t="s">
        <v>393</v>
      </c>
      <c r="DW116" s="995"/>
      <c r="DX116" s="995"/>
      <c r="DY116" s="995"/>
      <c r="DZ116" s="996"/>
    </row>
    <row r="117" spans="1:130" s="221" customFormat="1" ht="26.25" customHeight="1" x14ac:dyDescent="0.2">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455</v>
      </c>
      <c r="Z117" s="926"/>
      <c r="AA117" s="1010">
        <v>522610</v>
      </c>
      <c r="AB117" s="1011"/>
      <c r="AC117" s="1011"/>
      <c r="AD117" s="1011"/>
      <c r="AE117" s="1012"/>
      <c r="AF117" s="1013">
        <v>522821</v>
      </c>
      <c r="AG117" s="1011"/>
      <c r="AH117" s="1011"/>
      <c r="AI117" s="1011"/>
      <c r="AJ117" s="1012"/>
      <c r="AK117" s="1013">
        <v>539002</v>
      </c>
      <c r="AL117" s="1011"/>
      <c r="AM117" s="1011"/>
      <c r="AN117" s="1011"/>
      <c r="AO117" s="1012"/>
      <c r="AP117" s="1014"/>
      <c r="AQ117" s="1015"/>
      <c r="AR117" s="1015"/>
      <c r="AS117" s="1015"/>
      <c r="AT117" s="1016"/>
      <c r="AU117" s="940"/>
      <c r="AV117" s="941"/>
      <c r="AW117" s="941"/>
      <c r="AX117" s="941"/>
      <c r="AY117" s="941"/>
      <c r="AZ117" s="1006" t="s">
        <v>456</v>
      </c>
      <c r="BA117" s="1007"/>
      <c r="BB117" s="1007"/>
      <c r="BC117" s="1007"/>
      <c r="BD117" s="1007"/>
      <c r="BE117" s="1007"/>
      <c r="BF117" s="1007"/>
      <c r="BG117" s="1007"/>
      <c r="BH117" s="1007"/>
      <c r="BI117" s="1007"/>
      <c r="BJ117" s="1007"/>
      <c r="BK117" s="1007"/>
      <c r="BL117" s="1007"/>
      <c r="BM117" s="1007"/>
      <c r="BN117" s="1007"/>
      <c r="BO117" s="1007"/>
      <c r="BP117" s="1008"/>
      <c r="BQ117" s="957" t="s">
        <v>410</v>
      </c>
      <c r="BR117" s="958"/>
      <c r="BS117" s="958"/>
      <c r="BT117" s="958"/>
      <c r="BU117" s="958"/>
      <c r="BV117" s="958" t="s">
        <v>410</v>
      </c>
      <c r="BW117" s="958"/>
      <c r="BX117" s="958"/>
      <c r="BY117" s="958"/>
      <c r="BZ117" s="958"/>
      <c r="CA117" s="958" t="s">
        <v>410</v>
      </c>
      <c r="CB117" s="958"/>
      <c r="CC117" s="958"/>
      <c r="CD117" s="958"/>
      <c r="CE117" s="958"/>
      <c r="CF117" s="952" t="s">
        <v>410</v>
      </c>
      <c r="CG117" s="953"/>
      <c r="CH117" s="953"/>
      <c r="CI117" s="953"/>
      <c r="CJ117" s="953"/>
      <c r="CK117" s="980"/>
      <c r="CL117" s="981"/>
      <c r="CM117" s="954" t="s">
        <v>457</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393</v>
      </c>
      <c r="DH117" s="991"/>
      <c r="DI117" s="991"/>
      <c r="DJ117" s="991"/>
      <c r="DK117" s="992"/>
      <c r="DL117" s="993" t="s">
        <v>410</v>
      </c>
      <c r="DM117" s="991"/>
      <c r="DN117" s="991"/>
      <c r="DO117" s="991"/>
      <c r="DP117" s="992"/>
      <c r="DQ117" s="993" t="s">
        <v>410</v>
      </c>
      <c r="DR117" s="991"/>
      <c r="DS117" s="991"/>
      <c r="DT117" s="991"/>
      <c r="DU117" s="992"/>
      <c r="DV117" s="994" t="s">
        <v>410</v>
      </c>
      <c r="DW117" s="995"/>
      <c r="DX117" s="995"/>
      <c r="DY117" s="995"/>
      <c r="DZ117" s="996"/>
    </row>
    <row r="118" spans="1:130" s="221" customFormat="1" ht="26.25" customHeight="1" x14ac:dyDescent="0.2">
      <c r="A118" s="94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427</v>
      </c>
      <c r="AB118" s="925"/>
      <c r="AC118" s="925"/>
      <c r="AD118" s="925"/>
      <c r="AE118" s="926"/>
      <c r="AF118" s="924" t="s">
        <v>428</v>
      </c>
      <c r="AG118" s="925"/>
      <c r="AH118" s="925"/>
      <c r="AI118" s="925"/>
      <c r="AJ118" s="926"/>
      <c r="AK118" s="924" t="s">
        <v>306</v>
      </c>
      <c r="AL118" s="925"/>
      <c r="AM118" s="925"/>
      <c r="AN118" s="925"/>
      <c r="AO118" s="926"/>
      <c r="AP118" s="1002" t="s">
        <v>429</v>
      </c>
      <c r="AQ118" s="1003"/>
      <c r="AR118" s="1003"/>
      <c r="AS118" s="1003"/>
      <c r="AT118" s="1004"/>
      <c r="AU118" s="940"/>
      <c r="AV118" s="941"/>
      <c r="AW118" s="941"/>
      <c r="AX118" s="941"/>
      <c r="AY118" s="941"/>
      <c r="AZ118" s="1005" t="s">
        <v>458</v>
      </c>
      <c r="BA118" s="997"/>
      <c r="BB118" s="997"/>
      <c r="BC118" s="997"/>
      <c r="BD118" s="997"/>
      <c r="BE118" s="997"/>
      <c r="BF118" s="997"/>
      <c r="BG118" s="997"/>
      <c r="BH118" s="997"/>
      <c r="BI118" s="997"/>
      <c r="BJ118" s="997"/>
      <c r="BK118" s="997"/>
      <c r="BL118" s="997"/>
      <c r="BM118" s="997"/>
      <c r="BN118" s="997"/>
      <c r="BO118" s="997"/>
      <c r="BP118" s="998"/>
      <c r="BQ118" s="1031" t="s">
        <v>410</v>
      </c>
      <c r="BR118" s="1032"/>
      <c r="BS118" s="1032"/>
      <c r="BT118" s="1032"/>
      <c r="BU118" s="1032"/>
      <c r="BV118" s="1032" t="s">
        <v>393</v>
      </c>
      <c r="BW118" s="1032"/>
      <c r="BX118" s="1032"/>
      <c r="BY118" s="1032"/>
      <c r="BZ118" s="1032"/>
      <c r="CA118" s="1032" t="s">
        <v>393</v>
      </c>
      <c r="CB118" s="1032"/>
      <c r="CC118" s="1032"/>
      <c r="CD118" s="1032"/>
      <c r="CE118" s="1032"/>
      <c r="CF118" s="952" t="s">
        <v>393</v>
      </c>
      <c r="CG118" s="953"/>
      <c r="CH118" s="953"/>
      <c r="CI118" s="953"/>
      <c r="CJ118" s="953"/>
      <c r="CK118" s="980"/>
      <c r="CL118" s="981"/>
      <c r="CM118" s="954" t="s">
        <v>459</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393</v>
      </c>
      <c r="DH118" s="991"/>
      <c r="DI118" s="991"/>
      <c r="DJ118" s="991"/>
      <c r="DK118" s="992"/>
      <c r="DL118" s="993" t="s">
        <v>393</v>
      </c>
      <c r="DM118" s="991"/>
      <c r="DN118" s="991"/>
      <c r="DO118" s="991"/>
      <c r="DP118" s="992"/>
      <c r="DQ118" s="993" t="s">
        <v>393</v>
      </c>
      <c r="DR118" s="991"/>
      <c r="DS118" s="991"/>
      <c r="DT118" s="991"/>
      <c r="DU118" s="992"/>
      <c r="DV118" s="994" t="s">
        <v>393</v>
      </c>
      <c r="DW118" s="995"/>
      <c r="DX118" s="995"/>
      <c r="DY118" s="995"/>
      <c r="DZ118" s="996"/>
    </row>
    <row r="119" spans="1:130" s="221" customFormat="1" ht="26.25" customHeight="1" x14ac:dyDescent="0.2">
      <c r="A119" s="1088" t="s">
        <v>433</v>
      </c>
      <c r="B119" s="979"/>
      <c r="C119" s="961" t="s">
        <v>434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410</v>
      </c>
      <c r="AB119" s="932"/>
      <c r="AC119" s="932"/>
      <c r="AD119" s="932"/>
      <c r="AE119" s="933"/>
      <c r="AF119" s="934" t="s">
        <v>410</v>
      </c>
      <c r="AG119" s="932"/>
      <c r="AH119" s="932"/>
      <c r="AI119" s="932"/>
      <c r="AJ119" s="933"/>
      <c r="AK119" s="934" t="s">
        <v>393</v>
      </c>
      <c r="AL119" s="932"/>
      <c r="AM119" s="932"/>
      <c r="AN119" s="932"/>
      <c r="AO119" s="933"/>
      <c r="AP119" s="935" t="s">
        <v>393</v>
      </c>
      <c r="AQ119" s="936"/>
      <c r="AR119" s="936"/>
      <c r="AS119" s="936"/>
      <c r="AT119" s="937"/>
      <c r="AU119" s="942"/>
      <c r="AV119" s="943"/>
      <c r="AW119" s="943"/>
      <c r="AX119" s="943"/>
      <c r="AY119" s="943"/>
      <c r="AZ119" s="242" t="s">
        <v>187</v>
      </c>
      <c r="BA119" s="242"/>
      <c r="BB119" s="242"/>
      <c r="BC119" s="242"/>
      <c r="BD119" s="242"/>
      <c r="BE119" s="242"/>
      <c r="BF119" s="242"/>
      <c r="BG119" s="242"/>
      <c r="BH119" s="242"/>
      <c r="BI119" s="242"/>
      <c r="BJ119" s="242"/>
      <c r="BK119" s="242"/>
      <c r="BL119" s="242"/>
      <c r="BM119" s="242"/>
      <c r="BN119" s="242"/>
      <c r="BO119" s="1009" t="s">
        <v>460</v>
      </c>
      <c r="BP119" s="1037"/>
      <c r="BQ119" s="1031">
        <v>5273293</v>
      </c>
      <c r="BR119" s="1032"/>
      <c r="BS119" s="1032"/>
      <c r="BT119" s="1032"/>
      <c r="BU119" s="1032"/>
      <c r="BV119" s="1032">
        <v>5210935</v>
      </c>
      <c r="BW119" s="1032"/>
      <c r="BX119" s="1032"/>
      <c r="BY119" s="1032"/>
      <c r="BZ119" s="1032"/>
      <c r="CA119" s="1032">
        <v>5039204</v>
      </c>
      <c r="CB119" s="1032"/>
      <c r="CC119" s="1032"/>
      <c r="CD119" s="1032"/>
      <c r="CE119" s="1032"/>
      <c r="CF119" s="1033"/>
      <c r="CG119" s="1034"/>
      <c r="CH119" s="1034"/>
      <c r="CI119" s="1034"/>
      <c r="CJ119" s="1035"/>
      <c r="CK119" s="982"/>
      <c r="CL119" s="983"/>
      <c r="CM119" s="1005" t="s">
        <v>461</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435</v>
      </c>
      <c r="DH119" s="1018"/>
      <c r="DI119" s="1018"/>
      <c r="DJ119" s="1018"/>
      <c r="DK119" s="1019"/>
      <c r="DL119" s="1017" t="s">
        <v>435</v>
      </c>
      <c r="DM119" s="1018"/>
      <c r="DN119" s="1018"/>
      <c r="DO119" s="1018"/>
      <c r="DP119" s="1019"/>
      <c r="DQ119" s="1017" t="s">
        <v>435</v>
      </c>
      <c r="DR119" s="1018"/>
      <c r="DS119" s="1018"/>
      <c r="DT119" s="1018"/>
      <c r="DU119" s="1019"/>
      <c r="DV119" s="1020" t="s">
        <v>435</v>
      </c>
      <c r="DW119" s="1021"/>
      <c r="DX119" s="1021"/>
      <c r="DY119" s="1021"/>
      <c r="DZ119" s="1022"/>
    </row>
    <row r="120" spans="1:130" s="221" customFormat="1" ht="26.25" customHeight="1" x14ac:dyDescent="0.2">
      <c r="A120" s="1089"/>
      <c r="B120" s="981"/>
      <c r="C120" s="954" t="s">
        <v>438</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435</v>
      </c>
      <c r="AB120" s="991"/>
      <c r="AC120" s="991"/>
      <c r="AD120" s="991"/>
      <c r="AE120" s="992"/>
      <c r="AF120" s="993" t="s">
        <v>435</v>
      </c>
      <c r="AG120" s="991"/>
      <c r="AH120" s="991"/>
      <c r="AI120" s="991"/>
      <c r="AJ120" s="992"/>
      <c r="AK120" s="993" t="s">
        <v>435</v>
      </c>
      <c r="AL120" s="991"/>
      <c r="AM120" s="991"/>
      <c r="AN120" s="991"/>
      <c r="AO120" s="992"/>
      <c r="AP120" s="994" t="s">
        <v>435</v>
      </c>
      <c r="AQ120" s="995"/>
      <c r="AR120" s="995"/>
      <c r="AS120" s="995"/>
      <c r="AT120" s="996"/>
      <c r="AU120" s="1023" t="s">
        <v>462</v>
      </c>
      <c r="AV120" s="1024"/>
      <c r="AW120" s="1024"/>
      <c r="AX120" s="1024"/>
      <c r="AY120" s="1025"/>
      <c r="AZ120" s="961" t="s">
        <v>463</v>
      </c>
      <c r="BA120" s="929"/>
      <c r="BB120" s="929"/>
      <c r="BC120" s="929"/>
      <c r="BD120" s="929"/>
      <c r="BE120" s="929"/>
      <c r="BF120" s="929"/>
      <c r="BG120" s="929"/>
      <c r="BH120" s="929"/>
      <c r="BI120" s="929"/>
      <c r="BJ120" s="929"/>
      <c r="BK120" s="929"/>
      <c r="BL120" s="929"/>
      <c r="BM120" s="929"/>
      <c r="BN120" s="929"/>
      <c r="BO120" s="929"/>
      <c r="BP120" s="930"/>
      <c r="BQ120" s="962">
        <v>2482768</v>
      </c>
      <c r="BR120" s="963"/>
      <c r="BS120" s="963"/>
      <c r="BT120" s="963"/>
      <c r="BU120" s="963"/>
      <c r="BV120" s="963">
        <v>2430055</v>
      </c>
      <c r="BW120" s="963"/>
      <c r="BX120" s="963"/>
      <c r="BY120" s="963"/>
      <c r="BZ120" s="963"/>
      <c r="CA120" s="963">
        <v>2945213</v>
      </c>
      <c r="CB120" s="963"/>
      <c r="CC120" s="963"/>
      <c r="CD120" s="963"/>
      <c r="CE120" s="963"/>
      <c r="CF120" s="976">
        <v>96.7</v>
      </c>
      <c r="CG120" s="977"/>
      <c r="CH120" s="977"/>
      <c r="CI120" s="977"/>
      <c r="CJ120" s="977"/>
      <c r="CK120" s="1038" t="s">
        <v>464</v>
      </c>
      <c r="CL120" s="1039"/>
      <c r="CM120" s="1039"/>
      <c r="CN120" s="1039"/>
      <c r="CO120" s="1040"/>
      <c r="CP120" s="1046" t="s">
        <v>465</v>
      </c>
      <c r="CQ120" s="1047"/>
      <c r="CR120" s="1047"/>
      <c r="CS120" s="1047"/>
      <c r="CT120" s="1047"/>
      <c r="CU120" s="1047"/>
      <c r="CV120" s="1047"/>
      <c r="CW120" s="1047"/>
      <c r="CX120" s="1047"/>
      <c r="CY120" s="1047"/>
      <c r="CZ120" s="1047"/>
      <c r="DA120" s="1047"/>
      <c r="DB120" s="1047"/>
      <c r="DC120" s="1047"/>
      <c r="DD120" s="1047"/>
      <c r="DE120" s="1047"/>
      <c r="DF120" s="1048"/>
      <c r="DG120" s="962">
        <v>688068</v>
      </c>
      <c r="DH120" s="963"/>
      <c r="DI120" s="963"/>
      <c r="DJ120" s="963"/>
      <c r="DK120" s="963"/>
      <c r="DL120" s="963">
        <v>605505</v>
      </c>
      <c r="DM120" s="963"/>
      <c r="DN120" s="963"/>
      <c r="DO120" s="963"/>
      <c r="DP120" s="963"/>
      <c r="DQ120" s="963">
        <v>551477</v>
      </c>
      <c r="DR120" s="963"/>
      <c r="DS120" s="963"/>
      <c r="DT120" s="963"/>
      <c r="DU120" s="963"/>
      <c r="DV120" s="964">
        <v>18.100000000000001</v>
      </c>
      <c r="DW120" s="964"/>
      <c r="DX120" s="964"/>
      <c r="DY120" s="964"/>
      <c r="DZ120" s="965"/>
    </row>
    <row r="121" spans="1:130" s="221" customFormat="1" ht="26.25" customHeight="1" x14ac:dyDescent="0.2">
      <c r="A121" s="1089"/>
      <c r="B121" s="981"/>
      <c r="C121" s="1006" t="s">
        <v>466</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435</v>
      </c>
      <c r="AB121" s="991"/>
      <c r="AC121" s="991"/>
      <c r="AD121" s="991"/>
      <c r="AE121" s="992"/>
      <c r="AF121" s="993" t="s">
        <v>435</v>
      </c>
      <c r="AG121" s="991"/>
      <c r="AH121" s="991"/>
      <c r="AI121" s="991"/>
      <c r="AJ121" s="992"/>
      <c r="AK121" s="993" t="s">
        <v>435</v>
      </c>
      <c r="AL121" s="991"/>
      <c r="AM121" s="991"/>
      <c r="AN121" s="991"/>
      <c r="AO121" s="992"/>
      <c r="AP121" s="994" t="s">
        <v>435</v>
      </c>
      <c r="AQ121" s="995"/>
      <c r="AR121" s="995"/>
      <c r="AS121" s="995"/>
      <c r="AT121" s="996"/>
      <c r="AU121" s="1026"/>
      <c r="AV121" s="1027"/>
      <c r="AW121" s="1027"/>
      <c r="AX121" s="1027"/>
      <c r="AY121" s="1028"/>
      <c r="AZ121" s="954" t="s">
        <v>467</v>
      </c>
      <c r="BA121" s="955"/>
      <c r="BB121" s="955"/>
      <c r="BC121" s="955"/>
      <c r="BD121" s="955"/>
      <c r="BE121" s="955"/>
      <c r="BF121" s="955"/>
      <c r="BG121" s="955"/>
      <c r="BH121" s="955"/>
      <c r="BI121" s="955"/>
      <c r="BJ121" s="955"/>
      <c r="BK121" s="955"/>
      <c r="BL121" s="955"/>
      <c r="BM121" s="955"/>
      <c r="BN121" s="955"/>
      <c r="BO121" s="955"/>
      <c r="BP121" s="956"/>
      <c r="BQ121" s="957">
        <v>80038</v>
      </c>
      <c r="BR121" s="958"/>
      <c r="BS121" s="958"/>
      <c r="BT121" s="958"/>
      <c r="BU121" s="958"/>
      <c r="BV121" s="958">
        <v>142487</v>
      </c>
      <c r="BW121" s="958"/>
      <c r="BX121" s="958"/>
      <c r="BY121" s="958"/>
      <c r="BZ121" s="958"/>
      <c r="CA121" s="958">
        <v>165300</v>
      </c>
      <c r="CB121" s="958"/>
      <c r="CC121" s="958"/>
      <c r="CD121" s="958"/>
      <c r="CE121" s="958"/>
      <c r="CF121" s="952">
        <v>5.4</v>
      </c>
      <c r="CG121" s="953"/>
      <c r="CH121" s="953"/>
      <c r="CI121" s="953"/>
      <c r="CJ121" s="953"/>
      <c r="CK121" s="1041"/>
      <c r="CL121" s="1042"/>
      <c r="CM121" s="1042"/>
      <c r="CN121" s="1042"/>
      <c r="CO121" s="1043"/>
      <c r="CP121" s="1051" t="s">
        <v>468</v>
      </c>
      <c r="CQ121" s="1052"/>
      <c r="CR121" s="1052"/>
      <c r="CS121" s="1052"/>
      <c r="CT121" s="1052"/>
      <c r="CU121" s="1052"/>
      <c r="CV121" s="1052"/>
      <c r="CW121" s="1052"/>
      <c r="CX121" s="1052"/>
      <c r="CY121" s="1052"/>
      <c r="CZ121" s="1052"/>
      <c r="DA121" s="1052"/>
      <c r="DB121" s="1052"/>
      <c r="DC121" s="1052"/>
      <c r="DD121" s="1052"/>
      <c r="DE121" s="1052"/>
      <c r="DF121" s="1053"/>
      <c r="DG121" s="957">
        <v>51293</v>
      </c>
      <c r="DH121" s="958"/>
      <c r="DI121" s="958"/>
      <c r="DJ121" s="958"/>
      <c r="DK121" s="958"/>
      <c r="DL121" s="958">
        <v>46539</v>
      </c>
      <c r="DM121" s="958"/>
      <c r="DN121" s="958"/>
      <c r="DO121" s="958"/>
      <c r="DP121" s="958"/>
      <c r="DQ121" s="958">
        <v>41874</v>
      </c>
      <c r="DR121" s="958"/>
      <c r="DS121" s="958"/>
      <c r="DT121" s="958"/>
      <c r="DU121" s="958"/>
      <c r="DV121" s="959">
        <v>1.4</v>
      </c>
      <c r="DW121" s="959"/>
      <c r="DX121" s="959"/>
      <c r="DY121" s="959"/>
      <c r="DZ121" s="960"/>
    </row>
    <row r="122" spans="1:130" s="221" customFormat="1" ht="26.25" customHeight="1" x14ac:dyDescent="0.2">
      <c r="A122" s="1089"/>
      <c r="B122" s="981"/>
      <c r="C122" s="954" t="s">
        <v>448</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435</v>
      </c>
      <c r="AB122" s="991"/>
      <c r="AC122" s="991"/>
      <c r="AD122" s="991"/>
      <c r="AE122" s="992"/>
      <c r="AF122" s="993" t="s">
        <v>435</v>
      </c>
      <c r="AG122" s="991"/>
      <c r="AH122" s="991"/>
      <c r="AI122" s="991"/>
      <c r="AJ122" s="992"/>
      <c r="AK122" s="993" t="s">
        <v>435</v>
      </c>
      <c r="AL122" s="991"/>
      <c r="AM122" s="991"/>
      <c r="AN122" s="991"/>
      <c r="AO122" s="992"/>
      <c r="AP122" s="994" t="s">
        <v>435</v>
      </c>
      <c r="AQ122" s="995"/>
      <c r="AR122" s="995"/>
      <c r="AS122" s="995"/>
      <c r="AT122" s="996"/>
      <c r="AU122" s="1026"/>
      <c r="AV122" s="1027"/>
      <c r="AW122" s="1027"/>
      <c r="AX122" s="1027"/>
      <c r="AY122" s="1028"/>
      <c r="AZ122" s="1005" t="s">
        <v>469</v>
      </c>
      <c r="BA122" s="997"/>
      <c r="BB122" s="997"/>
      <c r="BC122" s="997"/>
      <c r="BD122" s="997"/>
      <c r="BE122" s="997"/>
      <c r="BF122" s="997"/>
      <c r="BG122" s="997"/>
      <c r="BH122" s="997"/>
      <c r="BI122" s="997"/>
      <c r="BJ122" s="997"/>
      <c r="BK122" s="997"/>
      <c r="BL122" s="997"/>
      <c r="BM122" s="997"/>
      <c r="BN122" s="997"/>
      <c r="BO122" s="997"/>
      <c r="BP122" s="998"/>
      <c r="BQ122" s="1031">
        <v>3476428</v>
      </c>
      <c r="BR122" s="1032"/>
      <c r="BS122" s="1032"/>
      <c r="BT122" s="1032"/>
      <c r="BU122" s="1032"/>
      <c r="BV122" s="1032">
        <v>3455299</v>
      </c>
      <c r="BW122" s="1032"/>
      <c r="BX122" s="1032"/>
      <c r="BY122" s="1032"/>
      <c r="BZ122" s="1032"/>
      <c r="CA122" s="1032">
        <v>3370597</v>
      </c>
      <c r="CB122" s="1032"/>
      <c r="CC122" s="1032"/>
      <c r="CD122" s="1032"/>
      <c r="CE122" s="1032"/>
      <c r="CF122" s="1049">
        <v>110.7</v>
      </c>
      <c r="CG122" s="1050"/>
      <c r="CH122" s="1050"/>
      <c r="CI122" s="1050"/>
      <c r="CJ122" s="1050"/>
      <c r="CK122" s="1041"/>
      <c r="CL122" s="1042"/>
      <c r="CM122" s="1042"/>
      <c r="CN122" s="1042"/>
      <c r="CO122" s="1043"/>
      <c r="CP122" s="1051" t="s">
        <v>470</v>
      </c>
      <c r="CQ122" s="1052"/>
      <c r="CR122" s="1052"/>
      <c r="CS122" s="1052"/>
      <c r="CT122" s="1052"/>
      <c r="CU122" s="1052"/>
      <c r="CV122" s="1052"/>
      <c r="CW122" s="1052"/>
      <c r="CX122" s="1052"/>
      <c r="CY122" s="1052"/>
      <c r="CZ122" s="1052"/>
      <c r="DA122" s="1052"/>
      <c r="DB122" s="1052"/>
      <c r="DC122" s="1052"/>
      <c r="DD122" s="1052"/>
      <c r="DE122" s="1052"/>
      <c r="DF122" s="1053"/>
      <c r="DG122" s="957" t="s">
        <v>435</v>
      </c>
      <c r="DH122" s="958"/>
      <c r="DI122" s="958"/>
      <c r="DJ122" s="958"/>
      <c r="DK122" s="958"/>
      <c r="DL122" s="958" t="s">
        <v>435</v>
      </c>
      <c r="DM122" s="958"/>
      <c r="DN122" s="958"/>
      <c r="DO122" s="958"/>
      <c r="DP122" s="958"/>
      <c r="DQ122" s="958" t="s">
        <v>435</v>
      </c>
      <c r="DR122" s="958"/>
      <c r="DS122" s="958"/>
      <c r="DT122" s="958"/>
      <c r="DU122" s="958"/>
      <c r="DV122" s="959" t="s">
        <v>435</v>
      </c>
      <c r="DW122" s="959"/>
      <c r="DX122" s="959"/>
      <c r="DY122" s="959"/>
      <c r="DZ122" s="960"/>
    </row>
    <row r="123" spans="1:130" s="221" customFormat="1" ht="26.25" customHeight="1" x14ac:dyDescent="0.2">
      <c r="A123" s="1089"/>
      <c r="B123" s="981"/>
      <c r="C123" s="954" t="s">
        <v>454</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435</v>
      </c>
      <c r="AB123" s="991"/>
      <c r="AC123" s="991"/>
      <c r="AD123" s="991"/>
      <c r="AE123" s="992"/>
      <c r="AF123" s="993" t="s">
        <v>435</v>
      </c>
      <c r="AG123" s="991"/>
      <c r="AH123" s="991"/>
      <c r="AI123" s="991"/>
      <c r="AJ123" s="992"/>
      <c r="AK123" s="993" t="s">
        <v>435</v>
      </c>
      <c r="AL123" s="991"/>
      <c r="AM123" s="991"/>
      <c r="AN123" s="991"/>
      <c r="AO123" s="992"/>
      <c r="AP123" s="994" t="s">
        <v>435</v>
      </c>
      <c r="AQ123" s="995"/>
      <c r="AR123" s="995"/>
      <c r="AS123" s="995"/>
      <c r="AT123" s="996"/>
      <c r="AU123" s="1029"/>
      <c r="AV123" s="1030"/>
      <c r="AW123" s="1030"/>
      <c r="AX123" s="1030"/>
      <c r="AY123" s="1030"/>
      <c r="AZ123" s="242" t="s">
        <v>187</v>
      </c>
      <c r="BA123" s="242"/>
      <c r="BB123" s="242"/>
      <c r="BC123" s="242"/>
      <c r="BD123" s="242"/>
      <c r="BE123" s="242"/>
      <c r="BF123" s="242"/>
      <c r="BG123" s="242"/>
      <c r="BH123" s="242"/>
      <c r="BI123" s="242"/>
      <c r="BJ123" s="242"/>
      <c r="BK123" s="242"/>
      <c r="BL123" s="242"/>
      <c r="BM123" s="242"/>
      <c r="BN123" s="242"/>
      <c r="BO123" s="1009" t="s">
        <v>471</v>
      </c>
      <c r="BP123" s="1037"/>
      <c r="BQ123" s="1095">
        <v>6039234</v>
      </c>
      <c r="BR123" s="1096"/>
      <c r="BS123" s="1096"/>
      <c r="BT123" s="1096"/>
      <c r="BU123" s="1096"/>
      <c r="BV123" s="1096">
        <v>6027841</v>
      </c>
      <c r="BW123" s="1096"/>
      <c r="BX123" s="1096"/>
      <c r="BY123" s="1096"/>
      <c r="BZ123" s="1096"/>
      <c r="CA123" s="1096">
        <v>6481110</v>
      </c>
      <c r="CB123" s="1096"/>
      <c r="CC123" s="1096"/>
      <c r="CD123" s="1096"/>
      <c r="CE123" s="1096"/>
      <c r="CF123" s="1033"/>
      <c r="CG123" s="1034"/>
      <c r="CH123" s="1034"/>
      <c r="CI123" s="1034"/>
      <c r="CJ123" s="1035"/>
      <c r="CK123" s="1041"/>
      <c r="CL123" s="1042"/>
      <c r="CM123" s="1042"/>
      <c r="CN123" s="1042"/>
      <c r="CO123" s="1043"/>
      <c r="CP123" s="1051" t="s">
        <v>472</v>
      </c>
      <c r="CQ123" s="1052"/>
      <c r="CR123" s="1052"/>
      <c r="CS123" s="1052"/>
      <c r="CT123" s="1052"/>
      <c r="CU123" s="1052"/>
      <c r="CV123" s="1052"/>
      <c r="CW123" s="1052"/>
      <c r="CX123" s="1052"/>
      <c r="CY123" s="1052"/>
      <c r="CZ123" s="1052"/>
      <c r="DA123" s="1052"/>
      <c r="DB123" s="1052"/>
      <c r="DC123" s="1052"/>
      <c r="DD123" s="1052"/>
      <c r="DE123" s="1052"/>
      <c r="DF123" s="1053"/>
      <c r="DG123" s="990" t="s">
        <v>393</v>
      </c>
      <c r="DH123" s="991"/>
      <c r="DI123" s="991"/>
      <c r="DJ123" s="991"/>
      <c r="DK123" s="992"/>
      <c r="DL123" s="993" t="s">
        <v>174</v>
      </c>
      <c r="DM123" s="991"/>
      <c r="DN123" s="991"/>
      <c r="DO123" s="991"/>
      <c r="DP123" s="992"/>
      <c r="DQ123" s="993" t="s">
        <v>393</v>
      </c>
      <c r="DR123" s="991"/>
      <c r="DS123" s="991"/>
      <c r="DT123" s="991"/>
      <c r="DU123" s="992"/>
      <c r="DV123" s="994" t="s">
        <v>393</v>
      </c>
      <c r="DW123" s="995"/>
      <c r="DX123" s="995"/>
      <c r="DY123" s="995"/>
      <c r="DZ123" s="996"/>
    </row>
    <row r="124" spans="1:130" s="221" customFormat="1" ht="26.25" customHeight="1" thickBot="1" x14ac:dyDescent="0.25">
      <c r="A124" s="1089"/>
      <c r="B124" s="981"/>
      <c r="C124" s="954" t="s">
        <v>457</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174</v>
      </c>
      <c r="AB124" s="991"/>
      <c r="AC124" s="991"/>
      <c r="AD124" s="991"/>
      <c r="AE124" s="992"/>
      <c r="AF124" s="993" t="s">
        <v>393</v>
      </c>
      <c r="AG124" s="991"/>
      <c r="AH124" s="991"/>
      <c r="AI124" s="991"/>
      <c r="AJ124" s="992"/>
      <c r="AK124" s="993" t="s">
        <v>393</v>
      </c>
      <c r="AL124" s="991"/>
      <c r="AM124" s="991"/>
      <c r="AN124" s="991"/>
      <c r="AO124" s="992"/>
      <c r="AP124" s="994" t="s">
        <v>174</v>
      </c>
      <c r="AQ124" s="995"/>
      <c r="AR124" s="995"/>
      <c r="AS124" s="995"/>
      <c r="AT124" s="996"/>
      <c r="AU124" s="1091" t="s">
        <v>473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393</v>
      </c>
      <c r="BR124" s="1059"/>
      <c r="BS124" s="1059"/>
      <c r="BT124" s="1059"/>
      <c r="BU124" s="1059"/>
      <c r="BV124" s="1059" t="s">
        <v>174</v>
      </c>
      <c r="BW124" s="1059"/>
      <c r="BX124" s="1059"/>
      <c r="BY124" s="1059"/>
      <c r="BZ124" s="1059"/>
      <c r="CA124" s="1059" t="s">
        <v>393</v>
      </c>
      <c r="CB124" s="1059"/>
      <c r="CC124" s="1059"/>
      <c r="CD124" s="1059"/>
      <c r="CE124" s="1059"/>
      <c r="CF124" s="1060"/>
      <c r="CG124" s="1061"/>
      <c r="CH124" s="1061"/>
      <c r="CI124" s="1061"/>
      <c r="CJ124" s="1062"/>
      <c r="CK124" s="1044"/>
      <c r="CL124" s="1044"/>
      <c r="CM124" s="1044"/>
      <c r="CN124" s="1044"/>
      <c r="CO124" s="1045"/>
      <c r="CP124" s="1051" t="s">
        <v>474</v>
      </c>
      <c r="CQ124" s="1052"/>
      <c r="CR124" s="1052"/>
      <c r="CS124" s="1052"/>
      <c r="CT124" s="1052"/>
      <c r="CU124" s="1052"/>
      <c r="CV124" s="1052"/>
      <c r="CW124" s="1052"/>
      <c r="CX124" s="1052"/>
      <c r="CY124" s="1052"/>
      <c r="CZ124" s="1052"/>
      <c r="DA124" s="1052"/>
      <c r="DB124" s="1052"/>
      <c r="DC124" s="1052"/>
      <c r="DD124" s="1052"/>
      <c r="DE124" s="1052"/>
      <c r="DF124" s="1053"/>
      <c r="DG124" s="1036" t="s">
        <v>393</v>
      </c>
      <c r="DH124" s="1018"/>
      <c r="DI124" s="1018"/>
      <c r="DJ124" s="1018"/>
      <c r="DK124" s="1019"/>
      <c r="DL124" s="1017" t="s">
        <v>174</v>
      </c>
      <c r="DM124" s="1018"/>
      <c r="DN124" s="1018"/>
      <c r="DO124" s="1018"/>
      <c r="DP124" s="1019"/>
      <c r="DQ124" s="1017" t="s">
        <v>393</v>
      </c>
      <c r="DR124" s="1018"/>
      <c r="DS124" s="1018"/>
      <c r="DT124" s="1018"/>
      <c r="DU124" s="1019"/>
      <c r="DV124" s="1020" t="s">
        <v>393</v>
      </c>
      <c r="DW124" s="1021"/>
      <c r="DX124" s="1021"/>
      <c r="DY124" s="1021"/>
      <c r="DZ124" s="1022"/>
    </row>
    <row r="125" spans="1:130" s="221" customFormat="1" ht="26.25" customHeight="1" x14ac:dyDescent="0.2">
      <c r="A125" s="1089"/>
      <c r="B125" s="981"/>
      <c r="C125" s="954" t="s">
        <v>459</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393</v>
      </c>
      <c r="AB125" s="991"/>
      <c r="AC125" s="991"/>
      <c r="AD125" s="991"/>
      <c r="AE125" s="992"/>
      <c r="AF125" s="993" t="s">
        <v>393</v>
      </c>
      <c r="AG125" s="991"/>
      <c r="AH125" s="991"/>
      <c r="AI125" s="991"/>
      <c r="AJ125" s="992"/>
      <c r="AK125" s="993" t="s">
        <v>393</v>
      </c>
      <c r="AL125" s="991"/>
      <c r="AM125" s="991"/>
      <c r="AN125" s="991"/>
      <c r="AO125" s="992"/>
      <c r="AP125" s="994" t="s">
        <v>393</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475</v>
      </c>
      <c r="CL125" s="1039"/>
      <c r="CM125" s="1039"/>
      <c r="CN125" s="1039"/>
      <c r="CO125" s="1040"/>
      <c r="CP125" s="961" t="s">
        <v>476</v>
      </c>
      <c r="CQ125" s="929"/>
      <c r="CR125" s="929"/>
      <c r="CS125" s="929"/>
      <c r="CT125" s="929"/>
      <c r="CU125" s="929"/>
      <c r="CV125" s="929"/>
      <c r="CW125" s="929"/>
      <c r="CX125" s="929"/>
      <c r="CY125" s="929"/>
      <c r="CZ125" s="929"/>
      <c r="DA125" s="929"/>
      <c r="DB125" s="929"/>
      <c r="DC125" s="929"/>
      <c r="DD125" s="929"/>
      <c r="DE125" s="929"/>
      <c r="DF125" s="930"/>
      <c r="DG125" s="962" t="s">
        <v>393</v>
      </c>
      <c r="DH125" s="963"/>
      <c r="DI125" s="963"/>
      <c r="DJ125" s="963"/>
      <c r="DK125" s="963"/>
      <c r="DL125" s="963" t="s">
        <v>393</v>
      </c>
      <c r="DM125" s="963"/>
      <c r="DN125" s="963"/>
      <c r="DO125" s="963"/>
      <c r="DP125" s="963"/>
      <c r="DQ125" s="963" t="s">
        <v>393</v>
      </c>
      <c r="DR125" s="963"/>
      <c r="DS125" s="963"/>
      <c r="DT125" s="963"/>
      <c r="DU125" s="963"/>
      <c r="DV125" s="964" t="s">
        <v>393</v>
      </c>
      <c r="DW125" s="964"/>
      <c r="DX125" s="964"/>
      <c r="DY125" s="964"/>
      <c r="DZ125" s="965"/>
    </row>
    <row r="126" spans="1:130" s="221" customFormat="1" ht="26.25" customHeight="1" thickBot="1" x14ac:dyDescent="0.25">
      <c r="A126" s="1089"/>
      <c r="B126" s="981"/>
      <c r="C126" s="954" t="s">
        <v>461</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393</v>
      </c>
      <c r="AB126" s="991"/>
      <c r="AC126" s="991"/>
      <c r="AD126" s="991"/>
      <c r="AE126" s="992"/>
      <c r="AF126" s="993" t="s">
        <v>174</v>
      </c>
      <c r="AG126" s="991"/>
      <c r="AH126" s="991"/>
      <c r="AI126" s="991"/>
      <c r="AJ126" s="992"/>
      <c r="AK126" s="993" t="s">
        <v>393</v>
      </c>
      <c r="AL126" s="991"/>
      <c r="AM126" s="991"/>
      <c r="AN126" s="991"/>
      <c r="AO126" s="992"/>
      <c r="AP126" s="994" t="s">
        <v>393</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477</v>
      </c>
      <c r="CQ126" s="955"/>
      <c r="CR126" s="955"/>
      <c r="CS126" s="955"/>
      <c r="CT126" s="955"/>
      <c r="CU126" s="955"/>
      <c r="CV126" s="955"/>
      <c r="CW126" s="955"/>
      <c r="CX126" s="955"/>
      <c r="CY126" s="955"/>
      <c r="CZ126" s="955"/>
      <c r="DA126" s="955"/>
      <c r="DB126" s="955"/>
      <c r="DC126" s="955"/>
      <c r="DD126" s="955"/>
      <c r="DE126" s="955"/>
      <c r="DF126" s="956"/>
      <c r="DG126" s="957" t="s">
        <v>393</v>
      </c>
      <c r="DH126" s="958"/>
      <c r="DI126" s="958"/>
      <c r="DJ126" s="958"/>
      <c r="DK126" s="958"/>
      <c r="DL126" s="958" t="s">
        <v>174</v>
      </c>
      <c r="DM126" s="958"/>
      <c r="DN126" s="958"/>
      <c r="DO126" s="958"/>
      <c r="DP126" s="958"/>
      <c r="DQ126" s="958" t="s">
        <v>174</v>
      </c>
      <c r="DR126" s="958"/>
      <c r="DS126" s="958"/>
      <c r="DT126" s="958"/>
      <c r="DU126" s="958"/>
      <c r="DV126" s="959" t="s">
        <v>174</v>
      </c>
      <c r="DW126" s="959"/>
      <c r="DX126" s="959"/>
      <c r="DY126" s="959"/>
      <c r="DZ126" s="960"/>
    </row>
    <row r="127" spans="1:130" s="221" customFormat="1" ht="26.25" customHeight="1" x14ac:dyDescent="0.2">
      <c r="A127" s="1090"/>
      <c r="B127" s="983"/>
      <c r="C127" s="1005" t="s">
        <v>478</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393</v>
      </c>
      <c r="AB127" s="991"/>
      <c r="AC127" s="991"/>
      <c r="AD127" s="991"/>
      <c r="AE127" s="992"/>
      <c r="AF127" s="993" t="s">
        <v>174</v>
      </c>
      <c r="AG127" s="991"/>
      <c r="AH127" s="991"/>
      <c r="AI127" s="991"/>
      <c r="AJ127" s="992"/>
      <c r="AK127" s="993" t="s">
        <v>393</v>
      </c>
      <c r="AL127" s="991"/>
      <c r="AM127" s="991"/>
      <c r="AN127" s="991"/>
      <c r="AO127" s="992"/>
      <c r="AP127" s="994" t="s">
        <v>393</v>
      </c>
      <c r="AQ127" s="995"/>
      <c r="AR127" s="995"/>
      <c r="AS127" s="995"/>
      <c r="AT127" s="996"/>
      <c r="AU127" s="223"/>
      <c r="AV127" s="223"/>
      <c r="AW127" s="223"/>
      <c r="AX127" s="1063" t="s">
        <v>479</v>
      </c>
      <c r="AY127" s="1064"/>
      <c r="AZ127" s="1064"/>
      <c r="BA127" s="1064"/>
      <c r="BB127" s="1064"/>
      <c r="BC127" s="1064"/>
      <c r="BD127" s="1064"/>
      <c r="BE127" s="1065"/>
      <c r="BF127" s="1066" t="s">
        <v>480</v>
      </c>
      <c r="BG127" s="1064"/>
      <c r="BH127" s="1064"/>
      <c r="BI127" s="1064"/>
      <c r="BJ127" s="1064"/>
      <c r="BK127" s="1064"/>
      <c r="BL127" s="1065"/>
      <c r="BM127" s="1066" t="s">
        <v>481</v>
      </c>
      <c r="BN127" s="1064"/>
      <c r="BO127" s="1064"/>
      <c r="BP127" s="1064"/>
      <c r="BQ127" s="1064"/>
      <c r="BR127" s="1064"/>
      <c r="BS127" s="1065"/>
      <c r="BT127" s="1066" t="s">
        <v>482</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483</v>
      </c>
      <c r="CQ127" s="955"/>
      <c r="CR127" s="955"/>
      <c r="CS127" s="955"/>
      <c r="CT127" s="955"/>
      <c r="CU127" s="955"/>
      <c r="CV127" s="955"/>
      <c r="CW127" s="955"/>
      <c r="CX127" s="955"/>
      <c r="CY127" s="955"/>
      <c r="CZ127" s="955"/>
      <c r="DA127" s="955"/>
      <c r="DB127" s="955"/>
      <c r="DC127" s="955"/>
      <c r="DD127" s="955"/>
      <c r="DE127" s="955"/>
      <c r="DF127" s="956"/>
      <c r="DG127" s="957" t="s">
        <v>393</v>
      </c>
      <c r="DH127" s="958"/>
      <c r="DI127" s="958"/>
      <c r="DJ127" s="958"/>
      <c r="DK127" s="958"/>
      <c r="DL127" s="958" t="s">
        <v>393</v>
      </c>
      <c r="DM127" s="958"/>
      <c r="DN127" s="958"/>
      <c r="DO127" s="958"/>
      <c r="DP127" s="958"/>
      <c r="DQ127" s="958" t="s">
        <v>393</v>
      </c>
      <c r="DR127" s="958"/>
      <c r="DS127" s="958"/>
      <c r="DT127" s="958"/>
      <c r="DU127" s="958"/>
      <c r="DV127" s="959" t="s">
        <v>393</v>
      </c>
      <c r="DW127" s="959"/>
      <c r="DX127" s="959"/>
      <c r="DY127" s="959"/>
      <c r="DZ127" s="960"/>
    </row>
    <row r="128" spans="1:130" s="221" customFormat="1" ht="26.25" customHeight="1" thickBot="1" x14ac:dyDescent="0.25">
      <c r="A128" s="1073" t="s">
        <v>484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485</v>
      </c>
      <c r="X128" s="1075"/>
      <c r="Y128" s="1075"/>
      <c r="Z128" s="1076"/>
      <c r="AA128" s="1077">
        <v>12221</v>
      </c>
      <c r="AB128" s="1078"/>
      <c r="AC128" s="1078"/>
      <c r="AD128" s="1078"/>
      <c r="AE128" s="1079"/>
      <c r="AF128" s="1080">
        <v>4278</v>
      </c>
      <c r="AG128" s="1078"/>
      <c r="AH128" s="1078"/>
      <c r="AI128" s="1078"/>
      <c r="AJ128" s="1079"/>
      <c r="AK128" s="1080">
        <v>3918</v>
      </c>
      <c r="AL128" s="1078"/>
      <c r="AM128" s="1078"/>
      <c r="AN128" s="1078"/>
      <c r="AO128" s="1079"/>
      <c r="AP128" s="1081"/>
      <c r="AQ128" s="1082"/>
      <c r="AR128" s="1082"/>
      <c r="AS128" s="1082"/>
      <c r="AT128" s="1083"/>
      <c r="AU128" s="223"/>
      <c r="AV128" s="223"/>
      <c r="AW128" s="223"/>
      <c r="AX128" s="928" t="s">
        <v>486</v>
      </c>
      <c r="AY128" s="929"/>
      <c r="AZ128" s="929"/>
      <c r="BA128" s="929"/>
      <c r="BB128" s="929"/>
      <c r="BC128" s="929"/>
      <c r="BD128" s="929"/>
      <c r="BE128" s="930"/>
      <c r="BF128" s="1084" t="s">
        <v>174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487</v>
      </c>
      <c r="CQ128" s="758"/>
      <c r="CR128" s="758"/>
      <c r="CS128" s="758"/>
      <c r="CT128" s="758"/>
      <c r="CU128" s="758"/>
      <c r="CV128" s="758"/>
      <c r="CW128" s="758"/>
      <c r="CX128" s="758"/>
      <c r="CY128" s="758"/>
      <c r="CZ128" s="758"/>
      <c r="DA128" s="758"/>
      <c r="DB128" s="758"/>
      <c r="DC128" s="758"/>
      <c r="DD128" s="758"/>
      <c r="DE128" s="758"/>
      <c r="DF128" s="1068"/>
      <c r="DG128" s="1069" t="s">
        <v>174</v>
      </c>
      <c r="DH128" s="1070"/>
      <c r="DI128" s="1070"/>
      <c r="DJ128" s="1070"/>
      <c r="DK128" s="1070"/>
      <c r="DL128" s="1070" t="s">
        <v>174</v>
      </c>
      <c r="DM128" s="1070"/>
      <c r="DN128" s="1070"/>
      <c r="DO128" s="1070"/>
      <c r="DP128" s="1070"/>
      <c r="DQ128" s="1070" t="s">
        <v>393</v>
      </c>
      <c r="DR128" s="1070"/>
      <c r="DS128" s="1070"/>
      <c r="DT128" s="1070"/>
      <c r="DU128" s="1070"/>
      <c r="DV128" s="1071" t="s">
        <v>393</v>
      </c>
      <c r="DW128" s="1071"/>
      <c r="DX128" s="1071"/>
      <c r="DY128" s="1071"/>
      <c r="DZ128" s="1072"/>
    </row>
    <row r="129" spans="1:131" s="221" customFormat="1" ht="26.25" customHeight="1" x14ac:dyDescent="0.2">
      <c r="A129" s="966" t="s">
        <v>106</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488</v>
      </c>
      <c r="X129" s="1103"/>
      <c r="Y129" s="1103"/>
      <c r="Z129" s="1104"/>
      <c r="AA129" s="990">
        <v>2993512</v>
      </c>
      <c r="AB129" s="991"/>
      <c r="AC129" s="991"/>
      <c r="AD129" s="991"/>
      <c r="AE129" s="992"/>
      <c r="AF129" s="993">
        <v>3163896</v>
      </c>
      <c r="AG129" s="991"/>
      <c r="AH129" s="991"/>
      <c r="AI129" s="991"/>
      <c r="AJ129" s="992"/>
      <c r="AK129" s="993">
        <v>3387282</v>
      </c>
      <c r="AL129" s="991"/>
      <c r="AM129" s="991"/>
      <c r="AN129" s="991"/>
      <c r="AO129" s="992"/>
      <c r="AP129" s="1105"/>
      <c r="AQ129" s="1106"/>
      <c r="AR129" s="1106"/>
      <c r="AS129" s="1106"/>
      <c r="AT129" s="1107"/>
      <c r="AU129" s="224"/>
      <c r="AV129" s="224"/>
      <c r="AW129" s="224"/>
      <c r="AX129" s="1097" t="s">
        <v>489</v>
      </c>
      <c r="AY129" s="955"/>
      <c r="AZ129" s="955"/>
      <c r="BA129" s="955"/>
      <c r="BB129" s="955"/>
      <c r="BC129" s="955"/>
      <c r="BD129" s="955"/>
      <c r="BE129" s="956"/>
      <c r="BF129" s="1098" t="s">
        <v>393</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6" t="s">
        <v>490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491</v>
      </c>
      <c r="X130" s="1103"/>
      <c r="Y130" s="1103"/>
      <c r="Z130" s="1104"/>
      <c r="AA130" s="990">
        <v>328257</v>
      </c>
      <c r="AB130" s="991"/>
      <c r="AC130" s="991"/>
      <c r="AD130" s="991"/>
      <c r="AE130" s="992"/>
      <c r="AF130" s="993">
        <v>339543</v>
      </c>
      <c r="AG130" s="991"/>
      <c r="AH130" s="991"/>
      <c r="AI130" s="991"/>
      <c r="AJ130" s="992"/>
      <c r="AK130" s="993">
        <v>341467</v>
      </c>
      <c r="AL130" s="991"/>
      <c r="AM130" s="991"/>
      <c r="AN130" s="991"/>
      <c r="AO130" s="992"/>
      <c r="AP130" s="1105"/>
      <c r="AQ130" s="1106"/>
      <c r="AR130" s="1106"/>
      <c r="AS130" s="1106"/>
      <c r="AT130" s="1107"/>
      <c r="AU130" s="224"/>
      <c r="AV130" s="224"/>
      <c r="AW130" s="224"/>
      <c r="AX130" s="1097" t="s">
        <v>492</v>
      </c>
      <c r="AY130" s="955"/>
      <c r="AZ130" s="955"/>
      <c r="BA130" s="955"/>
      <c r="BB130" s="955"/>
      <c r="BC130" s="955"/>
      <c r="BD130" s="955"/>
      <c r="BE130" s="956"/>
      <c r="BF130" s="1133">
        <v>6.5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493</v>
      </c>
      <c r="X131" s="1140"/>
      <c r="Y131" s="1140"/>
      <c r="Z131" s="1141"/>
      <c r="AA131" s="1036">
        <v>2665255</v>
      </c>
      <c r="AB131" s="1018"/>
      <c r="AC131" s="1018"/>
      <c r="AD131" s="1018"/>
      <c r="AE131" s="1019"/>
      <c r="AF131" s="1017">
        <v>2824353</v>
      </c>
      <c r="AG131" s="1018"/>
      <c r="AH131" s="1018"/>
      <c r="AI131" s="1018"/>
      <c r="AJ131" s="1019"/>
      <c r="AK131" s="1017">
        <v>3045815</v>
      </c>
      <c r="AL131" s="1018"/>
      <c r="AM131" s="1018"/>
      <c r="AN131" s="1018"/>
      <c r="AO131" s="1019"/>
      <c r="AP131" s="1142"/>
      <c r="AQ131" s="1143"/>
      <c r="AR131" s="1143"/>
      <c r="AS131" s="1143"/>
      <c r="AT131" s="1144"/>
      <c r="AU131" s="224"/>
      <c r="AV131" s="224"/>
      <c r="AW131" s="224"/>
      <c r="AX131" s="1115" t="s">
        <v>494</v>
      </c>
      <c r="AY131" s="758"/>
      <c r="AZ131" s="758"/>
      <c r="BA131" s="758"/>
      <c r="BB131" s="758"/>
      <c r="BC131" s="758"/>
      <c r="BD131" s="758"/>
      <c r="BE131" s="1068"/>
      <c r="BF131" s="1116" t="s">
        <v>393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2" t="s">
        <v>495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496</v>
      </c>
      <c r="W132" s="1126"/>
      <c r="X132" s="1126"/>
      <c r="Y132" s="1126"/>
      <c r="Z132" s="1127"/>
      <c r="AA132" s="1128">
        <v>6.8335675199999999</v>
      </c>
      <c r="AB132" s="1129"/>
      <c r="AC132" s="1129"/>
      <c r="AD132" s="1129"/>
      <c r="AE132" s="1130"/>
      <c r="AF132" s="1131">
        <v>6.337734695</v>
      </c>
      <c r="AG132" s="1129"/>
      <c r="AH132" s="1129"/>
      <c r="AI132" s="1129"/>
      <c r="AJ132" s="1130"/>
      <c r="AK132" s="1131">
        <v>6.356820752</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497</v>
      </c>
      <c r="W133" s="1109"/>
      <c r="X133" s="1109"/>
      <c r="Y133" s="1109"/>
      <c r="Z133" s="1110"/>
      <c r="AA133" s="1111">
        <v>6.3</v>
      </c>
      <c r="AB133" s="1112"/>
      <c r="AC133" s="1112"/>
      <c r="AD133" s="1112"/>
      <c r="AE133" s="1113"/>
      <c r="AF133" s="1111">
        <v>6.4</v>
      </c>
      <c r="AG133" s="1112"/>
      <c r="AH133" s="1112"/>
      <c r="AI133" s="1112"/>
      <c r="AJ133" s="1113"/>
      <c r="AK133" s="1111">
        <v>6.5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9x2vVvZTVsip7y8ZvoNNzEHqn95cDPmUKHvNaIgmyVncapeYNQNz5Ov8TPcT1ouvfeDGIcsjqRAbIOFJbjbVlA==" saltValue="R4FphcJm8cK9ik5YUHAO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Hrv08zx5RwzcFaxkVYGpwWRZqDbhrYrE9w3YIOcdja9f6OtOx+laTodwKcYWNL9cV4i2gSpnr9afXFFf1SDQg==" saltValue="Ckr4QB/W9uO6JqlKK/Dv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501</v>
      </c>
      <c r="AP7" s="263"/>
      <c r="AQ7" s="264" t="s">
        <v>502</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503</v>
      </c>
      <c r="AQ8" s="270" t="s">
        <v>504</v>
      </c>
      <c r="AR8" s="271" t="s">
        <v>505</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506</v>
      </c>
      <c r="AL9" s="1149"/>
      <c r="AM9" s="1149"/>
      <c r="AN9" s="1150"/>
      <c r="AO9" s="272">
        <v>917186</v>
      </c>
      <c r="AP9" s="272">
        <v>173414</v>
      </c>
      <c r="AQ9" s="273">
        <v>135698</v>
      </c>
      <c r="AR9" s="274">
        <v>27.8</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507</v>
      </c>
      <c r="AL10" s="1149"/>
      <c r="AM10" s="1149"/>
      <c r="AN10" s="1150"/>
      <c r="AO10" s="275">
        <v>179971</v>
      </c>
      <c r="AP10" s="275">
        <v>34027</v>
      </c>
      <c r="AQ10" s="276">
        <v>15070</v>
      </c>
      <c r="AR10" s="277">
        <v>125.8</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508</v>
      </c>
      <c r="AL11" s="1149"/>
      <c r="AM11" s="1149"/>
      <c r="AN11" s="1150"/>
      <c r="AO11" s="275" t="s">
        <v>509</v>
      </c>
      <c r="AP11" s="275" t="s">
        <v>509</v>
      </c>
      <c r="AQ11" s="276">
        <v>1204</v>
      </c>
      <c r="AR11" s="277" t="s">
        <v>509</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510</v>
      </c>
      <c r="AL12" s="1149"/>
      <c r="AM12" s="1149"/>
      <c r="AN12" s="1150"/>
      <c r="AO12" s="275" t="s">
        <v>509</v>
      </c>
      <c r="AP12" s="275" t="s">
        <v>509</v>
      </c>
      <c r="AQ12" s="276" t="s">
        <v>509</v>
      </c>
      <c r="AR12" s="277" t="s">
        <v>509</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511</v>
      </c>
      <c r="AL13" s="1149"/>
      <c r="AM13" s="1149"/>
      <c r="AN13" s="1150"/>
      <c r="AO13" s="275">
        <v>8783</v>
      </c>
      <c r="AP13" s="275">
        <v>1661</v>
      </c>
      <c r="AQ13" s="276">
        <v>5161</v>
      </c>
      <c r="AR13" s="277">
        <v>-67.8</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512</v>
      </c>
      <c r="AL14" s="1149"/>
      <c r="AM14" s="1149"/>
      <c r="AN14" s="1150"/>
      <c r="AO14" s="275">
        <v>16906</v>
      </c>
      <c r="AP14" s="275">
        <v>3196</v>
      </c>
      <c r="AQ14" s="276">
        <v>2589</v>
      </c>
      <c r="AR14" s="277">
        <v>23.4</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513</v>
      </c>
      <c r="AL15" s="1152"/>
      <c r="AM15" s="1152"/>
      <c r="AN15" s="1153"/>
      <c r="AO15" s="275">
        <v>-81918</v>
      </c>
      <c r="AP15" s="275">
        <v>-15488</v>
      </c>
      <c r="AQ15" s="276">
        <v>-9993</v>
      </c>
      <c r="AR15" s="277">
        <v>55</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187</v>
      </c>
      <c r="AL16" s="1152"/>
      <c r="AM16" s="1152"/>
      <c r="AN16" s="1153"/>
      <c r="AO16" s="275">
        <v>1040928</v>
      </c>
      <c r="AP16" s="275">
        <v>196810</v>
      </c>
      <c r="AQ16" s="276">
        <v>149729</v>
      </c>
      <c r="AR16" s="277">
        <v>31.4</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518</v>
      </c>
      <c r="AL21" s="1155"/>
      <c r="AM21" s="1155"/>
      <c r="AN21" s="1156"/>
      <c r="AO21" s="288">
        <v>17.02</v>
      </c>
      <c r="AP21" s="289">
        <v>13.47</v>
      </c>
      <c r="AQ21" s="290">
        <v>3.55</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519</v>
      </c>
      <c r="AL22" s="1155"/>
      <c r="AM22" s="1155"/>
      <c r="AN22" s="1156"/>
      <c r="AO22" s="293">
        <v>98.6</v>
      </c>
      <c r="AP22" s="294">
        <v>96.1</v>
      </c>
      <c r="AQ22" s="295">
        <v>2.5</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45" t="s">
        <v>520</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ht="13.2" x14ac:dyDescent="0.2">
      <c r="A27" s="300"/>
      <c r="AO27" s="253"/>
      <c r="AP27" s="253"/>
      <c r="AQ27" s="253"/>
      <c r="AR27" s="253"/>
      <c r="AS27" s="253"/>
      <c r="AT27" s="253"/>
    </row>
    <row r="28" spans="1:46" ht="16.2" x14ac:dyDescent="0.2">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501</v>
      </c>
      <c r="AP30" s="263"/>
      <c r="AQ30" s="264" t="s">
        <v>502</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503</v>
      </c>
      <c r="AQ31" s="270" t="s">
        <v>504</v>
      </c>
      <c r="AR31" s="271" t="s">
        <v>505</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523</v>
      </c>
      <c r="AL32" s="1163"/>
      <c r="AM32" s="1163"/>
      <c r="AN32" s="1164"/>
      <c r="AO32" s="303">
        <v>439319</v>
      </c>
      <c r="AP32" s="303">
        <v>83063</v>
      </c>
      <c r="AQ32" s="304">
        <v>77495</v>
      </c>
      <c r="AR32" s="305">
        <v>7.2</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524</v>
      </c>
      <c r="AL33" s="1163"/>
      <c r="AM33" s="1163"/>
      <c r="AN33" s="1164"/>
      <c r="AO33" s="303" t="s">
        <v>509</v>
      </c>
      <c r="AP33" s="303" t="s">
        <v>509</v>
      </c>
      <c r="AQ33" s="304" t="s">
        <v>509</v>
      </c>
      <c r="AR33" s="305" t="s">
        <v>509</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525</v>
      </c>
      <c r="AL34" s="1163"/>
      <c r="AM34" s="1163"/>
      <c r="AN34" s="1164"/>
      <c r="AO34" s="303" t="s">
        <v>509</v>
      </c>
      <c r="AP34" s="303" t="s">
        <v>509</v>
      </c>
      <c r="AQ34" s="304" t="s">
        <v>509</v>
      </c>
      <c r="AR34" s="305" t="s">
        <v>509</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526</v>
      </c>
      <c r="AL35" s="1163"/>
      <c r="AM35" s="1163"/>
      <c r="AN35" s="1164"/>
      <c r="AO35" s="303">
        <v>99271</v>
      </c>
      <c r="AP35" s="303">
        <v>18769</v>
      </c>
      <c r="AQ35" s="304">
        <v>26940</v>
      </c>
      <c r="AR35" s="305">
        <v>-30.3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527</v>
      </c>
      <c r="AL36" s="1163"/>
      <c r="AM36" s="1163"/>
      <c r="AN36" s="1164"/>
      <c r="AO36" s="303">
        <v>412</v>
      </c>
      <c r="AP36" s="303">
        <v>78</v>
      </c>
      <c r="AQ36" s="304">
        <v>3757</v>
      </c>
      <c r="AR36" s="305">
        <v>-97.9</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528</v>
      </c>
      <c r="AL37" s="1163"/>
      <c r="AM37" s="1163"/>
      <c r="AN37" s="1164"/>
      <c r="AO37" s="303" t="s">
        <v>509</v>
      </c>
      <c r="AP37" s="303" t="s">
        <v>509</v>
      </c>
      <c r="AQ37" s="304">
        <v>476</v>
      </c>
      <c r="AR37" s="305" t="s">
        <v>509</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529</v>
      </c>
      <c r="AL38" s="1166"/>
      <c r="AM38" s="1166"/>
      <c r="AN38" s="1167"/>
      <c r="AO38" s="306" t="s">
        <v>509</v>
      </c>
      <c r="AP38" s="306" t="s">
        <v>509</v>
      </c>
      <c r="AQ38" s="307">
        <v>3</v>
      </c>
      <c r="AR38" s="295" t="s">
        <v>509</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530</v>
      </c>
      <c r="AL39" s="1166"/>
      <c r="AM39" s="1166"/>
      <c r="AN39" s="1167"/>
      <c r="AO39" s="303">
        <v>-3918</v>
      </c>
      <c r="AP39" s="303">
        <v>-741</v>
      </c>
      <c r="AQ39" s="304">
        <v>-1869</v>
      </c>
      <c r="AR39" s="305">
        <v>-60.4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531</v>
      </c>
      <c r="AL40" s="1163"/>
      <c r="AM40" s="1163"/>
      <c r="AN40" s="1164"/>
      <c r="AO40" s="303">
        <v>-341467</v>
      </c>
      <c r="AP40" s="303">
        <v>-64562</v>
      </c>
      <c r="AQ40" s="304">
        <v>-73868</v>
      </c>
      <c r="AR40" s="305">
        <v>-12.6</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299</v>
      </c>
      <c r="AL41" s="1169"/>
      <c r="AM41" s="1169"/>
      <c r="AN41" s="1170"/>
      <c r="AO41" s="303">
        <v>193617</v>
      </c>
      <c r="AP41" s="303">
        <v>36607</v>
      </c>
      <c r="AQ41" s="304">
        <v>32935</v>
      </c>
      <c r="AR41" s="305">
        <v>11.1</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501</v>
      </c>
      <c r="AN49" s="1159" t="s">
        <v>535</v>
      </c>
      <c r="AO49" s="1160"/>
      <c r="AP49" s="1160"/>
      <c r="AQ49" s="1160"/>
      <c r="AR49" s="1161"/>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536</v>
      </c>
      <c r="AO50" s="320" t="s">
        <v>537</v>
      </c>
      <c r="AP50" s="321" t="s">
        <v>538</v>
      </c>
      <c r="AQ50" s="322" t="s">
        <v>539</v>
      </c>
      <c r="AR50" s="323" t="s">
        <v>540</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1013805</v>
      </c>
      <c r="AN51" s="325">
        <v>173448</v>
      </c>
      <c r="AO51" s="326">
        <v>9.3000000000000007</v>
      </c>
      <c r="AP51" s="327">
        <v>202870</v>
      </c>
      <c r="AQ51" s="328">
        <v>20.100000000000001</v>
      </c>
      <c r="AR51" s="329">
        <v>-10.8</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516836</v>
      </c>
      <c r="AN52" s="333">
        <v>88424</v>
      </c>
      <c r="AO52" s="334">
        <v>1.1000000000000001</v>
      </c>
      <c r="AP52" s="335">
        <v>79735</v>
      </c>
      <c r="AQ52" s="336">
        <v>0.5</v>
      </c>
      <c r="AR52" s="337">
        <v>0.6</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819319</v>
      </c>
      <c r="AN53" s="325">
        <v>142913</v>
      </c>
      <c r="AO53" s="326">
        <v>-17.600000000000001</v>
      </c>
      <c r="AP53" s="327">
        <v>167497</v>
      </c>
      <c r="AQ53" s="328">
        <v>-17.399999999999999</v>
      </c>
      <c r="AR53" s="329">
        <v>-0.2</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500210</v>
      </c>
      <c r="AN54" s="333">
        <v>87251</v>
      </c>
      <c r="AO54" s="334">
        <v>-1.3</v>
      </c>
      <c r="AP54" s="335">
        <v>82571</v>
      </c>
      <c r="AQ54" s="336">
        <v>3.6</v>
      </c>
      <c r="AR54" s="337">
        <v>-4.9000000000000004</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875457</v>
      </c>
      <c r="AN55" s="325">
        <v>156751</v>
      </c>
      <c r="AO55" s="326">
        <v>9.6999999999999993</v>
      </c>
      <c r="AP55" s="327">
        <v>190274</v>
      </c>
      <c r="AQ55" s="328">
        <v>13.6</v>
      </c>
      <c r="AR55" s="329">
        <v>-3.9</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391724</v>
      </c>
      <c r="AN56" s="333">
        <v>70139</v>
      </c>
      <c r="AO56" s="334">
        <v>-19.600000000000001</v>
      </c>
      <c r="AP56" s="335">
        <v>88584</v>
      </c>
      <c r="AQ56" s="336">
        <v>7.3</v>
      </c>
      <c r="AR56" s="337">
        <v>-26.9</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1023329</v>
      </c>
      <c r="AN57" s="325">
        <v>188563</v>
      </c>
      <c r="AO57" s="326">
        <v>20.3</v>
      </c>
      <c r="AP57" s="327">
        <v>200194</v>
      </c>
      <c r="AQ57" s="328">
        <v>5.2</v>
      </c>
      <c r="AR57" s="329">
        <v>15.1</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312728</v>
      </c>
      <c r="AN58" s="333">
        <v>57624</v>
      </c>
      <c r="AO58" s="334">
        <v>-17.8</v>
      </c>
      <c r="AP58" s="335">
        <v>106422</v>
      </c>
      <c r="AQ58" s="336">
        <v>20.100000000000001</v>
      </c>
      <c r="AR58" s="337">
        <v>-37.9</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683863</v>
      </c>
      <c r="AN59" s="325">
        <v>129299</v>
      </c>
      <c r="AO59" s="326">
        <v>-31.4</v>
      </c>
      <c r="AP59" s="327">
        <v>122054</v>
      </c>
      <c r="AQ59" s="328">
        <v>-39</v>
      </c>
      <c r="AR59" s="329">
        <v>7.6</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272878</v>
      </c>
      <c r="AN60" s="333">
        <v>51593</v>
      </c>
      <c r="AO60" s="334">
        <v>-10.5</v>
      </c>
      <c r="AP60" s="335">
        <v>68298</v>
      </c>
      <c r="AQ60" s="336">
        <v>-35.799999999999997</v>
      </c>
      <c r="AR60" s="337">
        <v>25.3</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883155</v>
      </c>
      <c r="AN61" s="340">
        <v>158195</v>
      </c>
      <c r="AO61" s="341">
        <v>-1.9</v>
      </c>
      <c r="AP61" s="342">
        <v>176578</v>
      </c>
      <c r="AQ61" s="343">
        <v>-3.5</v>
      </c>
      <c r="AR61" s="329">
        <v>1.6</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398875</v>
      </c>
      <c r="AN62" s="333">
        <v>71006</v>
      </c>
      <c r="AO62" s="334">
        <v>-9.6</v>
      </c>
      <c r="AP62" s="335">
        <v>85122</v>
      </c>
      <c r="AQ62" s="336">
        <v>-0.9</v>
      </c>
      <c r="AR62" s="337">
        <v>-8.6999999999999993</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2Vuef+Gq1tJP/dirCN/81bnEplVZcY2ChufOTBJlE4Cyp/11jhzdTOmMsrveSE8j+7JGRRWBRfhtFB8qHP4Mow==" saltValue="GQTKnoULRIKWr6LrmhjL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549</v>
      </c>
    </row>
    <row r="120" spans="125:125" ht="13.5" hidden="1" customHeight="1" x14ac:dyDescent="0.2"/>
    <row r="121" spans="125:125" ht="13.5" hidden="1" customHeight="1" x14ac:dyDescent="0.2">
      <c r="DU121" s="250"/>
    </row>
  </sheetData>
  <sheetProtection algorithmName="SHA-512" hashValue="njKnchz7OVvuNZ8IBzNMq52WbcphuzQcUzUyDuKB+2aOx5MKDDqm4m298PPOdt3VDtiT6Vcxl0IrcIOHNfjyCw==" saltValue="IRIYdW6k7CTobgRspXNL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550</v>
      </c>
    </row>
  </sheetData>
  <sheetProtection algorithmName="SHA-512" hashValue="I3pporMXOfXNBJ62XAYmo6LQAqY1j6rIpUljl3iwbRGZhm4Nt1Eyu/rEE+YCau8oKMiKt9rHXUWEi2XlEEBNqA==" saltValue="JxxhnzuHpkz5msvI7gHY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71" t="s">
        <v>3</v>
      </c>
      <c r="D47" s="1171"/>
      <c r="E47" s="1172"/>
      <c r="F47" s="11">
        <v>52.58</v>
      </c>
      <c r="G47" s="12">
        <v>46.87</v>
      </c>
      <c r="H47" s="12">
        <v>44.48</v>
      </c>
      <c r="I47" s="12">
        <v>42.26</v>
      </c>
      <c r="J47" s="13">
        <v>44.8</v>
      </c>
    </row>
    <row r="48" spans="2:10" ht="57.75" customHeight="1" x14ac:dyDescent="0.2">
      <c r="B48" s="14"/>
      <c r="C48" s="1173" t="s">
        <v>4</v>
      </c>
      <c r="D48" s="1173"/>
      <c r="E48" s="1174"/>
      <c r="F48" s="15">
        <v>10.63</v>
      </c>
      <c r="G48" s="16">
        <v>11.68</v>
      </c>
      <c r="H48" s="16">
        <v>9.0299999999999994</v>
      </c>
      <c r="I48" s="16">
        <v>13.61</v>
      </c>
      <c r="J48" s="17">
        <v>10.01</v>
      </c>
    </row>
    <row r="49" spans="2:10" ht="57.75" customHeight="1" thickBot="1" x14ac:dyDescent="0.25">
      <c r="B49" s="18"/>
      <c r="C49" s="1175" t="s">
        <v>5</v>
      </c>
      <c r="D49" s="1175"/>
      <c r="E49" s="1176"/>
      <c r="F49" s="19" t="s">
        <v>556</v>
      </c>
      <c r="G49" s="20" t="s">
        <v>557</v>
      </c>
      <c r="H49" s="20" t="s">
        <v>558</v>
      </c>
      <c r="I49" s="20">
        <v>0.96</v>
      </c>
      <c r="J49" s="21" t="s">
        <v>559</v>
      </c>
    </row>
    <row r="50" spans="2:10" ht="13.2" x14ac:dyDescent="0.2"/>
  </sheetData>
  <sheetProtection algorithmName="SHA-512" hashValue="5AfJ7AdoGJYZLLexgejvsEoW9xA61k1L2gbL4qzJbyvA2VUGiy3OwehlxJpSKBJ+nZp1PoiyXRCE9VwvqZCdVQ==" saltValue="6YANxiMVCtCI4mEDy9Hu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2023-02-20T04:04:42Z</dcterms:created>
  <dcterms:modified xsi:type="dcterms:W3CDTF">2023-10-31T00:07:15Z</dcterms:modified>
  <cp:category/>
</cp:coreProperties>
</file>