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20376" yWindow="-2232" windowWidth="29040" windowHeight="16440" tabRatio="8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88" i="12"/>
  <c r="AF88" i="12"/>
  <c r="AU63" i="12"/>
  <c r="AP23" i="12"/>
  <c r="AF23" i="12"/>
  <c r="AA23" i="12"/>
  <c r="V23" i="12"/>
  <c r="Q23" i="12"/>
  <c r="AP63" i="12"/>
  <c r="AA32" i="12" l="1"/>
  <c r="AA31" i="12"/>
  <c r="AA30" i="12"/>
  <c r="AA29" i="12"/>
  <c r="AA28" i="12"/>
  <c r="AA7"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W34" i="10"/>
  <c r="BW35" i="10" s="1"/>
  <c r="BW36" i="10" s="1"/>
  <c r="BW37" i="10" s="1"/>
  <c r="BW38" i="10" s="1"/>
  <c r="BW39" i="10" s="1"/>
  <c r="BW40" i="10" s="1"/>
  <c r="BW41" i="10" s="1"/>
  <c r="BW42" i="10" s="1"/>
  <c r="BW43" i="10" s="1"/>
  <c r="C34" i="10"/>
  <c r="CO34" i="10" l="1"/>
  <c r="CO35" i="10" s="1"/>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<sst xmlns="http://schemas.openxmlformats.org/spreadsheetml/2006/main" count="1118" uniqueCount="619">
  <si>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</si>
  <si>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</si>
  <si>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</si>
  <si>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</si>
  <si>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</si>
  <si>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</si>
  <si>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</si>
  <si>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</si>
  <si>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</si>
  <si>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</si>
  <si>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</si>
  <si>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</si>
  <si>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</si>
  <si>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</si>
  <si>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</si>
  <si>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</si>
  <si>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</si>
  <si>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</si>
  <si>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</si>
  <si>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</si>
  <si>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</si>
  <si>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</si>
  <si>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</si>
  <si>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</si>
  <si>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</si>
  <si>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</si>
  <si>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</si>
  <si>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</si>
  <si>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</si>
  <si>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</si>
  <si>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</si>
  <si>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</si>
  <si>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</si>
  <si>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</si>
  <si>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</si>
  <si>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</si>
  <si>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</si>
  <si>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</si>
  <si>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</si>
  <si>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</si>
  <si>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</si>
  <si>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</si>
  <si>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</si>
  <si>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</si>
  <si>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</si>
  <si>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</si>
  <si>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</si>
  <si>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</si>
  <si>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</si>
  <si>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</si>
  <si>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</si>
  <si>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</si>
  <si>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</si>
  <si>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</si>
  <si>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</si>
  <si>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</si>
  <si>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</si>
  <si>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</si>
  <si>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</si>
  <si>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</si>
  <si>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</si>
  <si>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</si>
  <si>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</si>
  <si>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</si>
  <si>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</si>
  <si>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</si>
  <si>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</si>
  <si>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</si>
  <si>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</si>
  <si>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</si>
  <si>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</si>
  <si>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</si>
  <si>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</si>
  <si>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</si>
  <si>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</si>
  <si>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</si>
  <si>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</si>
  <si>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</si>
  <si>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</si>
  <si>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</si>
  <si>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</si>
  <si>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</si>
  <si>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</si>
  <si>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</si>
  <si>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</si>
  <si>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</si>
  <si>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</si>
  <si>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</si>
  <si>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</si>
  <si>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</si>
  <si>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</si>
  <si>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</si>
  <si>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</si>
  <si>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</si>
  <si>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</si>
  <si>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</si>
  <si>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</si>
  <si>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</si>
  <si>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</si>
  <si>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</si>
  <si>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</si>
  <si>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</si>
  <si>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</si>
  <si>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</si>
  <si>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</si>
  <si>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</si>
  <si>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</si>
  <si>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</si>
  <si>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</si>
  <si>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</si>
  <si>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</si>
  <si>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</si>
  <si>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</si>
  <si>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</si>
  <si>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</si>
  <si>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</si>
  <si>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</si>
  <si>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</si>
  <si>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</si>
  <si>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</si>
  <si>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</si>
  <si>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</si>
  <si>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</si>
  <si>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</si>
  <si>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</si>
  <si>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</si>
  <si>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</si>
  <si>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</si>
  <si>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</si>
  <si>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</si>
  <si>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</si>
  <si>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</si>
  <si>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</si>
  <si>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</si>
  <si>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</si>
  <si>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</si>
  <si>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</si>
  <si>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</si>
  <si>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</si>
  <si>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</si>
  <si>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</si>
  <si>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</si>
  <si>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</si>
  <si>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</si>
  <si>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</si>
  <si>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</si>
  <si>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</si>
  <si>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</si>
  <si>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</si>
  <si>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</si>
  <si>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</si>
  <si>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</si>
  <si>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</si>
  <si>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</si>
  <si>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</si>
  <si>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</si>
  <si>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</si>
  <si>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</si>
  <si>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</si>
  <si>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</si>
  <si>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</si>
  <si>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</si>
  <si>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</si>
  <si>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</si>
  <si>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</si>
  <si>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</si>
  <si>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</si>
  <si>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</si>
  <si>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</si>
  <si>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</si>
  <si>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</si>
  <si>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</si>
  <si>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</si>
  <si>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</si>
  <si>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</si>
  <si>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</si>
  <si>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</si>
  <si>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</si>
  <si>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</si>
  <si>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</si>
  <si>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</si>
  <si>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</si>
  <si>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</si>
  <si>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</si>
  <si>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</si>
  <si>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</si>
  <si>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</si>
  <si>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</si>
  <si>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</si>
  <si>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</si>
  <si>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</si>
  <si>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</si>
  <si>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</si>
  <si>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</si>
  <si>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</si>
  <si>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</si>
  <si>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</si>
  <si>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</si>
  <si>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</si>
  <si>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</si>
  <si>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</si>
  <si>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</si>
  <si>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</si>
  <si>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</si>
  <si>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</si>
  <si>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</si>
  <si>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</si>
  <si>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</si>
  <si>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</si>
  <si>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</si>
  <si>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</si>
  <si>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</si>
  <si>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</si>
  <si>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</si>
  <si>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福島県桑折町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</si>
  <si>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</si>
  <si>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</si>
  <si>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</si>
  <si>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</si>
  <si>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</si>
  <si>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</si>
  <si>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</si>
  <si>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</si>
  <si>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</si>
  <si>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</si>
  <si>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</si>
  <si>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</si>
  <si>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</si>
  <si>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</si>
  <si>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</si>
  <si>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</si>
  <si>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</si>
  <si>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</si>
  <si>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</si>
  <si>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</si>
  <si>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</si>
  <si>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</si>
  <si>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</si>
  <si>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</si>
  <si>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</si>
  <si>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</si>
  <si>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</si>
  <si>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</si>
  <si>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</si>
  <si>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</si>
  <si>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</si>
  <si>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</si>
  <si>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</si>
  <si>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</si>
  <si>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</si>
  <si>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</si>
  <si>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</si>
  <si>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</si>
  <si>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</si>
  <si>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</si>
  <si>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</si>
  <si>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</si>
  <si>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</si>
  <si>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</si>
  <si>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</si>
  <si>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</si>
  <si>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</si>
  <si>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</si>
  <si>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</si>
  <si>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</si>
  <si>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</si>
  <si>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</si>
  <si>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</si>
  <si>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</si>
  <si>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</si>
  <si>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</si>
  <si>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</si>
  <si>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</si>
  <si>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</si>
  <si>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</si>
  <si>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</si>
  <si>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</si>
  <si>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</si>
  <si>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</si>
  <si>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</si>
  <si>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</si>
  <si>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</si>
  <si>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</si>
  <si>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</si>
  <si>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</si>
  <si>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</si>
  <si>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</si>
  <si>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</si>
  <si>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</si>
  <si>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</si>
  <si>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</si>
  <si>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</si>
  <si>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</si>
  <si>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</si>
  <si>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</si>
  <si>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</si>
  <si>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</si>
  <si>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</si>
  <si>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</si>
  <si>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</si>
  <si>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</si>
  <si>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</si>
  <si>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</si>
  <si>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</si>
  <si>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</si>
  <si>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</si>
  <si>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</si>
  <si>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</si>
  <si>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</si>
  <si>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</si>
  <si>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</si>
  <si>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</si>
  <si>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</si>
  <si>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</si>
  <si>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</si>
  <si>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</si>
  <si>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</si>
  <si>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</si>
  <si>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</si>
  <si>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</si>
  <si>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</si>
  <si>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</si>
  <si>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</si>
  <si>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</si>
  <si>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</si>
  <si>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</si>
  <si>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</si>
  <si>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</si>
  <si>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</si>
  <si>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</si>
  <si>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</si>
  <si>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</si>
  <si>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</si>
  <si>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</si>
  <si>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</si>
  <si>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</si>
  <si>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</si>
  <si>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</si>
  <si>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</si>
  <si>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</si>
  <si>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</si>
  <si>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</si>
  <si>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</si>
  <si>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</si>
  <si>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</si>
  <si>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</si>
  <si>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</si>
  <si>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</si>
  <si>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</si>
  <si>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</si>
  <si>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</si>
  <si>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</si>
  <si>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</si>
  <si>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</si>
  <si>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</si>
  <si>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</si>
  <si>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</si>
  <si>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</si>
  <si>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</si>
  <si>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</si>
  <si>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</si>
  <si>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</si>
  <si>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</si>
  <si>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</si>
  <si>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</si>
  <si>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</si>
  <si>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</si>
  <si>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</si>
  <si>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福島県桑折町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</si>
  <si>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</si>
  <si>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</si>
  <si>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</si>
  <si>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</si>
  <si>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</si>
  <si>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</si>
  <si>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</si>
  <si>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</si>
  <si>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</si>
  <si>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</si>
  <si>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</si>
  <si>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</si>
  <si>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</si>
  <si>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</si>
  <si>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</si>
  <si>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</si>
  <si>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</si>
  <si>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</si>
  <si>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</si>
  <si>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</si>
  <si>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</si>
  <si>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</si>
  <si>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</si>
  <si>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</si>
  <si>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</si>
  <si>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</si>
  <si>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</si>
  <si>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</si>
  <si>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</si>
  <si>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</si>
  <si>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</si>
  <si>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</si>
  <si>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</si>
  <si>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</si>
  <si>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</si>
  <si>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</si>
  <si>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</si>
  <si>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</si>
  <si>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</si>
  <si>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</si>
  <si>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</si>
  <si>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</si>
  <si>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</si>
  <si>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</si>
  <si>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</si>
  <si>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</si>
  <si>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</si>
  <si>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</si>
  <si>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</si>
  <si>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</si>
  <si>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</si>
  <si>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</si>
  <si>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</si>
  <si>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</si>
  <si>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</si>
  <si>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</si>
  <si>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</si>
  <si>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</si>
  <si>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</si>
  <si>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</si>
  <si>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</si>
  <si>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</si>
  <si>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</si>
  <si>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</si>
  <si>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</si>
  <si>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</si>
  <si>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</si>
  <si>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</si>
  <si>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</si>
  <si>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</si>
  <si>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</si>
  <si>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</si>
  <si>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</si>
  <si>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</si>
  <si>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</si>
  <si>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</si>
  <si>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</si>
  <si>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</si>
  <si>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</si>
  <si>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</si>
  <si>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</si>
  <si>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</si>
  <si>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</si>
  <si>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</si>
  <si>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</si>
  <si>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</si>
  <si>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</si>
  <si>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</si>
  <si>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</si>
  <si>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</si>
  <si>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</si>
  <si>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</si>
  <si>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</si>
  <si>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</si>
  <si>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</si>
  <si>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</si>
  <si>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</si>
  <si>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</si>
  <si>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</si>
  <si>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</si>
  <si>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</si>
  <si>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</si>
  <si>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</si>
  <si>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</si>
  <si>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</si>
  <si>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</si>
  <si>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</si>
  <si>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</si>
  <si>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</si>
  <si>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</si>
  <si>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</si>
  <si>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</si>
  <si>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</si>
  <si>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</si>
  <si>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</si>
  <si>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</si>
  <si>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</si>
  <si>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</si>
  <si>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</si>
  <si>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</si>
  <si>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</si>
  <si>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</si>
  <si>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</si>
  <si>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</si>
  <si>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</si>
  <si>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</si>
  <si>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</si>
  <si>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</si>
  <si>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</si>
  <si>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</si>
  <si>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</si>
  <si>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</si>
  <si>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</si>
  <si>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</si>
  <si>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</si>
  <si>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</si>
  <si>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</si>
  <si>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</si>
  <si>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</si>
  <si>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</si>
  <si>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</si>
  <si>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</si>
  <si>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</si>
  <si>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</si>
  <si>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</si>
  <si>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</si>
  <si>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</si>
  <si>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</si>
  <si>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</si>
  <si>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</si>
  <si>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</si>
  <si>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</si>
  <si>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</si>
  <si>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</si>
  <si>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</si>
  <si>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</si>
  <si>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</si>
  <si>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</si>
  <si>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</si>
  <si>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</si>
  <si>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</si>
  <si>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</si>
  <si>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</si>
  <si>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</si>
  <si>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</si>
  <si>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</si>
  <si>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</si>
  <si>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</si>
  <si>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</si>
  <si>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</si>
  <si>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</si>
  <si>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</si>
  <si>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</si>
  <si>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</si>
  <si>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</si>
  <si>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</si>
  <si>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</si>
  <si>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</si>
  <si>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</si>
  <si>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</si>
  <si>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</si>
  <si>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</si>
  <si>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</si>
  <si>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</si>
  <si>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</si>
  <si>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</si>
  <si>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</si>
  <si>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</si>
  <si>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</si>
  <si>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</si>
  <si>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</si>
  <si>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</si>
  <si>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</si>
  <si>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</si>
  <si>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</si>
  <si>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</si>
  <si>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</si>
  <si>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</si>
  <si>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</si>
  <si>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</si>
  <si>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8.61</t>
  </si>
  <si>
    <t>▲ 4.20</t>
  </si>
  <si>
    <t>▲ 3.18</t>
  </si>
  <si>
    <t>▲ 2.41</t>
  </si>
  <si>
    <t>水道事業会計</t>
  </si>
  <si>
    <t>一般会計</t>
  </si>
  <si>
    <t>介護保険特別会計（保険事業勘定）</t>
  </si>
  <si>
    <t>国民健康保険特別会計（事業勘定）</t>
  </si>
  <si>
    <t>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</si>
  <si>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</si>
  <si>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</si>
  <si>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</si>
  <si>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</si>
  <si>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</si>
  <si>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</si>
  <si>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</si>
  <si>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</si>
  <si>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</si>
  <si>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ふれあい福祉基金</t>
    <phoneticPr fontId="5"/>
  </si>
  <si>
    <t>文教施設建設基金</t>
    <phoneticPr fontId="5"/>
  </si>
  <si>
    <t>がんばるふるさと・桑折応援基金</t>
    <phoneticPr fontId="5"/>
  </si>
  <si>
    <t>公共施設維持管理基金</t>
    <phoneticPr fontId="5"/>
  </si>
  <si>
    <t>ふるさと振興基金</t>
    <phoneticPr fontId="5"/>
  </si>
  <si>
    <t>(一財)桑折町振興公社</t>
    <rPh sb="1" eb="2">
      <t>イチ</t>
    </rPh>
    <rPh sb="2" eb="4">
      <t>ザイ</t>
    </rPh>
    <rPh sb="4" eb="7">
      <t>コオリマチ</t>
    </rPh>
    <rPh sb="7" eb="11">
      <t>シンコウコウシャ</t>
    </rPh>
    <phoneticPr fontId="2"/>
  </si>
  <si>
    <t>福島地方土地開発公社</t>
    <rPh sb="0" eb="10">
      <t>フクシマチホウトチカイハツコウシャ</t>
    </rPh>
    <phoneticPr fontId="2"/>
  </si>
  <si>
    <t>公立藤田病院組合 病院事業会計</t>
    <rPh sb="0" eb="2">
      <t>コウリツ</t>
    </rPh>
    <rPh sb="2" eb="6">
      <t>フジタビョウイン</t>
    </rPh>
    <rPh sb="6" eb="8">
      <t>クミアイ</t>
    </rPh>
    <rPh sb="9" eb="11">
      <t>ビョウイン</t>
    </rPh>
    <rPh sb="11" eb="13">
      <t>ジギョウ</t>
    </rPh>
    <rPh sb="13" eb="15">
      <t>カイケイ</t>
    </rPh>
    <phoneticPr fontId="2"/>
  </si>
  <si>
    <t>伊達地方消防組合 一般会計</t>
    <rPh sb="0" eb="8">
      <t>ダテチホウショウボウクミアイ</t>
    </rPh>
    <rPh sb="9" eb="13">
      <t>イッパンカイケイ</t>
    </rPh>
    <phoneticPr fontId="2"/>
  </si>
  <si>
    <t>伊達地方衛生処理組合 一般会計</t>
    <rPh sb="0" eb="10">
      <t>ダテチホウエイセイショリクミアイ</t>
    </rPh>
    <rPh sb="11" eb="15">
      <t>イッパンカイケイ</t>
    </rPh>
    <phoneticPr fontId="2"/>
  </si>
  <si>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2"/>
  </si>
  <si>
    <t>伊達地方衛生処理組合 ごみ処理事業特別会計</t>
    <rPh sb="0" eb="10">
      <t>ダテチホウエイセイショリクミアイ</t>
    </rPh>
    <rPh sb="13" eb="15">
      <t>ショリ</t>
    </rPh>
    <rPh sb="15" eb="17">
      <t>ジギョウ</t>
    </rPh>
    <rPh sb="17" eb="21">
      <t>トクベツカイケイ</t>
    </rPh>
    <phoneticPr fontId="2"/>
  </si>
  <si>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</si>
  <si>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</si>
  <si>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</si>
  <si>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福島県市町村総合事務組合 一般会計</t>
    <rPh sb="0" eb="3">
      <t>フクシマケン</t>
    </rPh>
    <rPh sb="3" eb="6">
      <t>シチョウソン</t>
    </rPh>
    <rPh sb="6" eb="8">
      <t>ソウゴウ</t>
    </rPh>
    <rPh sb="8" eb="12">
      <t>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</si>
  <si>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</si>
  <si>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</si>
  <si>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</si>
  <si>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</si>
  <si>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</si>
  <si>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</si>
  <si>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</si>
  <si>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3年度については、既地方債の償還が着実に進んだこと、普通交付税などが増加したことにより、将来負担比率が減少した一方で、役場新庁舎の償却開始やその他事業用資産やインフラ資産の老朽化に伴い、有形固定資産減価償却率は前年度比べ上昇した。依然としてインフラ資産や学校施設の減価償却率は高い傾向にあり、施設の老朽化が進んできていると言える。今後は、将来の財政負担の軽減等を図るため、平成27年度に策定した「公共施設等総合管理計画」をもとに、更新・統廃合を進めていく必要がある。</t>
    <rPh sb="28" eb="33">
      <t>フツウコウフゼイ</t>
    </rPh>
    <rPh sb="53" eb="55">
      <t>ゲンショウ</t>
    </rPh>
    <rPh sb="74" eb="75">
      <t>タ</t>
    </rPh>
    <rPh sb="75" eb="77">
      <t>ジギョウ</t>
    </rPh>
    <rPh sb="77" eb="78">
      <t>ヨウ</t>
    </rPh>
    <rPh sb="78" eb="80">
      <t>シサン</t>
    </rPh>
    <rPh sb="85" eb="87">
      <t>シサン</t>
    </rPh>
    <rPh sb="88" eb="91">
      <t>ロウキュウカ</t>
    </rPh>
    <rPh sb="112" eb="114">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</si>
  <si>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</si>
  <si>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</si>
  <si>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</si>
  <si>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</si>
  <si>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</si>
  <si>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</si>
  <si>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いものの、前年度と比べ低くなっている。実質公債費比率は庁舎建設に係る借入の償還が始まったことで分子は上昇したものの、分母については普通交付税の増により減少した。一方、将来負担比率については標準財政規模の増に加え、着実な償還により地方債残高が減少したことで、大きく改善した。今後については標準財政規模の変動にもよるが、充当可能基金の増が見込まれることから将来負担比率は減少傾向にあるものの、令和3年2月福島県沖地震に係る災害復旧事業債の償還が開始され実質公債費比率が上昇することが考えられるため、これまで以上に公債費の適正化に取り組んでいく必要がある。</t>
    <rPh sb="0" eb="4">
      <t>ショウライフタン</t>
    </rPh>
    <rPh sb="4" eb="6">
      <t>ヒリツ</t>
    </rPh>
    <rPh sb="6" eb="7">
      <t>オヨ</t>
    </rPh>
    <rPh sb="106" eb="108">
      <t>イッポウ</t>
    </rPh>
    <rPh sb="109" eb="113">
      <t>ショウライフタン</t>
    </rPh>
    <rPh sb="113" eb="115">
      <t>ヒリツ</t>
    </rPh>
    <rPh sb="120" eb="124">
      <t>ヒョウジュンザイセイ</t>
    </rPh>
    <rPh sb="124" eb="126">
      <t>キボ</t>
    </rPh>
    <rPh sb="127" eb="128">
      <t>ゾウ</t>
    </rPh>
    <rPh sb="129" eb="130">
      <t>クワ</t>
    </rPh>
    <rPh sb="132" eb="134">
      <t>チャクジツ</t>
    </rPh>
    <rPh sb="135" eb="137">
      <t>ショウカン</t>
    </rPh>
    <rPh sb="140" eb="145">
      <t>チホウサイザンダカ</t>
    </rPh>
    <rPh sb="146" eb="148">
      <t>ゲンショウ</t>
    </rPh>
    <rPh sb="154" eb="155">
      <t>オオ</t>
    </rPh>
    <rPh sb="157" eb="159">
      <t>カイゼン</t>
    </rPh>
    <rPh sb="162" eb="164">
      <t>コンゴ</t>
    </rPh>
    <rPh sb="184" eb="188">
      <t>ジュウトウカノウ</t>
    </rPh>
    <rPh sb="188" eb="190">
      <t>キキン</t>
    </rPh>
    <rPh sb="191" eb="192">
      <t>ゾウ</t>
    </rPh>
    <rPh sb="193" eb="195">
      <t>ミコ</t>
    </rPh>
    <rPh sb="202" eb="208">
      <t>ショウライフタンヒリツ</t>
    </rPh>
    <rPh sb="209" eb="213">
      <t>ゲンショウケイコウ</t>
    </rPh>
    <rPh sb="220" eb="222">
      <t>レイワ</t>
    </rPh>
    <rPh sb="223" eb="224">
      <t>ネン</t>
    </rPh>
    <rPh sb="225" eb="226">
      <t>ツキ</t>
    </rPh>
    <rPh sb="226" eb="228">
      <t>フクシマ</t>
    </rPh>
    <rPh sb="228" eb="229">
      <t>ケン</t>
    </rPh>
    <rPh sb="229" eb="232">
      <t>オキジシン</t>
    </rPh>
    <rPh sb="233" eb="234">
      <t>カカ</t>
    </rPh>
    <rPh sb="235" eb="241">
      <t>サイガイフッキュウジギョウ</t>
    </rPh>
    <rPh sb="241" eb="242">
      <t>サイ</t>
    </rPh>
    <rPh sb="243" eb="245">
      <t>ショウカン</t>
    </rPh>
    <rPh sb="246" eb="248">
      <t>カイシ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</si>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</sst>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9"/>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65EC-4238-9380-2B9D3D3917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53745</c:v>
                </c:pt>
                <c:pt idx="1">
                  <c:v>45108</c:v>
                </c:pt>
                <c:pt idx="2">
                  <c:v>105575</c:v>
                </c:pt>
                <c:pt idx="3">
                  <c:v>167724</c:v>
                </c:pt>
                <c:pt idx="4">
                  <c:v>27574</c:v>
                </c:pt>
              </c:numCache>
            </c:numRef>
          </c:val>
          <c:smooth val="0"/>
          <c:extLst>
            <c:ext xmlns:c16="http://schemas.microsoft.com/office/drawing/2014/chart" uri="{C3380CC4-5D6E-409C-BE32-E72D297353CC}">
              <c16:uniqueId val="{00000001-65EC-4238-9380-2B9D3D3917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6.28</c:v>
                </c:pt>
                <c:pt idx="1">
                  <c:v>7.94</c:v>
                </c:pt>
                <c:pt idx="2">
                  <c:v>9.11</c:v>
                </c:pt>
                <c:pt idx="3">
                  <c:v>6.12</c:v>
                </c:pt>
                <c:pt idx="4">
                  <c:v>15.13</c:v>
                </c:pt>
              </c:numCache>
            </c:numRef>
          </c:val>
          <c:extLst>
            <c:ext xmlns:c16="http://schemas.microsoft.com/office/drawing/2014/chart" uri="{C3380CC4-5D6E-409C-BE32-E72D297353CC}">
              <c16:uniqueId val="{00000000-6EEB-45D4-832C-FFC2455E57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27.69</c:v>
                </c:pt>
                <c:pt idx="1">
                  <c:v>25.13</c:v>
                </c:pt>
                <c:pt idx="2">
                  <c:v>24.84</c:v>
                </c:pt>
                <c:pt idx="3">
                  <c:v>27.83</c:v>
                </c:pt>
                <c:pt idx="4">
                  <c:v>29.13</c:v>
                </c:pt>
              </c:numCache>
            </c:numRef>
          </c:val>
          <c:extLst>
            <c:ext xmlns:c16="http://schemas.microsoft.com/office/drawing/2014/chart" uri="{C3380CC4-5D6E-409C-BE32-E72D297353CC}">
              <c16:uniqueId val="{00000001-6EEB-45D4-832C-FFC2455E57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-8.61</c:v>
                </c:pt>
                <c:pt idx="1">
                  <c:v>-4.2</c:v>
                </c:pt>
                <c:pt idx="2">
                  <c:v>-3.18</c:v>
                </c:pt>
                <c:pt idx="3">
                  <c:v>-2.41</c:v>
                </c:pt>
                <c:pt idx="4">
                  <c:v>9.42</c:v>
                </c:pt>
              </c:numCache>
            </c:numRef>
          </c:val>
          <c:smooth val="0"/>
          <c:extLst>
            <c:ext xmlns:c16="http://schemas.microsoft.com/office/drawing/2014/chart" uri="{C3380CC4-5D6E-409C-BE32-E72D297353CC}">
              <c16:uniqueId val="{00000002-6EEB-45D4-832C-FFC2455E57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3E-42B2-AB6C-497B77714D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3E-42B2-AB6C-497B77714D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3E-42B2-AB6C-497B77714D4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3E-42B2-AB6C-497B77714D4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0.05</c:v>
                </c:pt>
              </c:numCache>
            </c:numRef>
          </c:val>
          <c:extLst>
            <c:ext xmlns:c16="http://schemas.microsoft.com/office/drawing/2014/chart" uri="{C3380CC4-5D6E-409C-BE32-E72D297353CC}">
              <c16:uniqueId val="{00000004-933E-42B2-AB6C-497B77714D4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0.14000000000000001</c:v>
                </c:pt>
                <c:pt idx="4">
                  <c:v>#N/A</c:v>
                </c:pt>
                <c:pt idx="5">
                  <c:v>0.12</c:v>
                </c:pt>
                <c:pt idx="6">
                  <c:v>#N/A</c:v>
                </c:pt>
                <c:pt idx="7">
                  <c:v>0.27</c:v>
                </c:pt>
                <c:pt idx="8">
                  <c:v>#N/A</c:v>
                </c:pt>
                <c:pt idx="9">
                  <c:v>0.57999999999999996</c:v>
                </c:pt>
              </c:numCache>
            </c:numRef>
          </c:val>
          <c:extLst>
            <c:ext xmlns:c16="http://schemas.microsoft.com/office/drawing/2014/chart" uri="{C3380CC4-5D6E-409C-BE32-E72D297353CC}">
              <c16:uniqueId val="{00000005-933E-42B2-AB6C-497B77714D4E}"/>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2.29</c:v>
                </c:pt>
                <c:pt idx="2">
                  <c:v>#N/A</c:v>
                </c:pt>
                <c:pt idx="3">
                  <c:v>1.65</c:v>
                </c:pt>
                <c:pt idx="4">
                  <c:v>#N/A</c:v>
                </c:pt>
                <c:pt idx="5">
                  <c:v>1.23</c:v>
                </c:pt>
                <c:pt idx="6">
                  <c:v>#N/A</c:v>
                </c:pt>
                <c:pt idx="7">
                  <c:v>1.4</c:v>
                </c:pt>
                <c:pt idx="8">
                  <c:v>#N/A</c:v>
                </c:pt>
                <c:pt idx="9">
                  <c:v>1.07</c:v>
                </c:pt>
              </c:numCache>
            </c:numRef>
          </c:val>
          <c:extLst>
            <c:ext xmlns:c16="http://schemas.microsoft.com/office/drawing/2014/chart" uri="{C3380CC4-5D6E-409C-BE32-E72D297353CC}">
              <c16:uniqueId val="{00000006-933E-42B2-AB6C-497B77714D4E}"/>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1.84</c:v>
                </c:pt>
                <c:pt idx="2">
                  <c:v>#N/A</c:v>
                </c:pt>
                <c:pt idx="3">
                  <c:v>2.19</c:v>
                </c:pt>
                <c:pt idx="4">
                  <c:v>#N/A</c:v>
                </c:pt>
                <c:pt idx="5">
                  <c:v>1.1100000000000001</c:v>
                </c:pt>
                <c:pt idx="6">
                  <c:v>#N/A</c:v>
                </c:pt>
                <c:pt idx="7">
                  <c:v>1.25</c:v>
                </c:pt>
                <c:pt idx="8">
                  <c:v>#N/A</c:v>
                </c:pt>
                <c:pt idx="9">
                  <c:v>1.63</c:v>
                </c:pt>
              </c:numCache>
            </c:numRef>
          </c:val>
          <c:extLst>
            <c:ext xmlns:c16="http://schemas.microsoft.com/office/drawing/2014/chart" uri="{C3380CC4-5D6E-409C-BE32-E72D297353CC}">
              <c16:uniqueId val="{00000007-933E-42B2-AB6C-497B77714D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6.28</c:v>
                </c:pt>
                <c:pt idx="2">
                  <c:v>#N/A</c:v>
                </c:pt>
                <c:pt idx="3">
                  <c:v>7.93</c:v>
                </c:pt>
                <c:pt idx="4">
                  <c:v>#N/A</c:v>
                </c:pt>
                <c:pt idx="5">
                  <c:v>10.96</c:v>
                </c:pt>
                <c:pt idx="6">
                  <c:v>#N/A</c:v>
                </c:pt>
                <c:pt idx="7">
                  <c:v>6.12</c:v>
                </c:pt>
                <c:pt idx="8">
                  <c:v>#N/A</c:v>
                </c:pt>
                <c:pt idx="9">
                  <c:v>15.12</c:v>
                </c:pt>
              </c:numCache>
            </c:numRef>
          </c:val>
          <c:extLst>
            <c:ext xmlns:c16="http://schemas.microsoft.com/office/drawing/2014/chart" uri="{C3380CC4-5D6E-409C-BE32-E72D297353CC}">
              <c16:uniqueId val="{00000008-933E-42B2-AB6C-497B77714D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11.62</c:v>
                </c:pt>
                <c:pt idx="2">
                  <c:v>#N/A</c:v>
                </c:pt>
                <c:pt idx="3">
                  <c:v>13.09</c:v>
                </c:pt>
                <c:pt idx="4">
                  <c:v>#N/A</c:v>
                </c:pt>
                <c:pt idx="5">
                  <c:v>15.9</c:v>
                </c:pt>
                <c:pt idx="6">
                  <c:v>#N/A</c:v>
                </c:pt>
                <c:pt idx="7">
                  <c:v>16.46</c:v>
                </c:pt>
                <c:pt idx="8">
                  <c:v>#N/A</c:v>
                </c:pt>
                <c:pt idx="9">
                  <c:v>15.9</c:v>
                </c:pt>
              </c:numCache>
            </c:numRef>
          </c:val>
          <c:extLst>
            <c:ext xmlns:c16="http://schemas.microsoft.com/office/drawing/2014/chart" uri="{C3380CC4-5D6E-409C-BE32-E72D297353CC}">
              <c16:uniqueId val="{00000009-933E-42B2-AB6C-497B77714D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380</c:v>
                </c:pt>
                <c:pt idx="5">
                  <c:v>368</c:v>
                </c:pt>
                <c:pt idx="8">
                  <c:v>364</c:v>
                </c:pt>
                <c:pt idx="11">
                  <c:v>379</c:v>
                </c:pt>
                <c:pt idx="14">
                  <c:v>386</c:v>
                </c:pt>
              </c:numCache>
            </c:numRef>
          </c:val>
          <c:extLst>
            <c:ext xmlns:c16="http://schemas.microsoft.com/office/drawing/2014/chart" uri="{C3380CC4-5D6E-409C-BE32-E72D297353CC}">
              <c16:uniqueId val="{00000000-88B6-48BC-832F-804F45A233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B6-48BC-832F-804F45A233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88</c:v>
                </c:pt>
                <c:pt idx="3">
                  <c:v>35</c:v>
                </c:pt>
                <c:pt idx="6">
                  <c:v>0</c:v>
                </c:pt>
                <c:pt idx="9">
                  <c:v>0</c:v>
                </c:pt>
                <c:pt idx="12">
                  <c:v>0</c:v>
                </c:pt>
              </c:numCache>
            </c:numRef>
          </c:val>
          <c:extLst>
            <c:ext xmlns:c16="http://schemas.microsoft.com/office/drawing/2014/chart" uri="{C3380CC4-5D6E-409C-BE32-E72D297353CC}">
              <c16:uniqueId val="{00000002-88B6-48BC-832F-804F45A233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81</c:v>
                </c:pt>
                <c:pt idx="3">
                  <c:v>85</c:v>
                </c:pt>
                <c:pt idx="6">
                  <c:v>95</c:v>
                </c:pt>
                <c:pt idx="9">
                  <c:v>76</c:v>
                </c:pt>
                <c:pt idx="12">
                  <c:v>75</c:v>
                </c:pt>
              </c:numCache>
            </c:numRef>
          </c:val>
          <c:extLst>
            <c:ext xmlns:c16="http://schemas.microsoft.com/office/drawing/2014/chart" uri="{C3380CC4-5D6E-409C-BE32-E72D297353CC}">
              <c16:uniqueId val="{00000003-88B6-48BC-832F-804F45A233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132</c:v>
                </c:pt>
                <c:pt idx="3">
                  <c:v>141</c:v>
                </c:pt>
                <c:pt idx="6">
                  <c:v>142</c:v>
                </c:pt>
                <c:pt idx="9">
                  <c:v>146</c:v>
                </c:pt>
                <c:pt idx="12">
                  <c:v>159</c:v>
                </c:pt>
              </c:numCache>
            </c:numRef>
          </c:val>
          <c:extLst>
            <c:ext xmlns:c16="http://schemas.microsoft.com/office/drawing/2014/chart" uri="{C3380CC4-5D6E-409C-BE32-E72D297353CC}">
              <c16:uniqueId val="{00000004-88B6-48BC-832F-804F45A233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B6-48BC-832F-804F45A233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B6-48BC-832F-804F45A233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432</c:v>
                </c:pt>
                <c:pt idx="3">
                  <c:v>416</c:v>
                </c:pt>
                <c:pt idx="6">
                  <c:v>424</c:v>
                </c:pt>
                <c:pt idx="9">
                  <c:v>451</c:v>
                </c:pt>
                <c:pt idx="12">
                  <c:v>468</c:v>
                </c:pt>
              </c:numCache>
            </c:numRef>
          </c:val>
          <c:extLst>
            <c:ext xmlns:c16="http://schemas.microsoft.com/office/drawing/2014/chart" uri="{C3380CC4-5D6E-409C-BE32-E72D297353CC}">
              <c16:uniqueId val="{00000007-88B6-48BC-832F-804F45A233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353</c:v>
                </c:pt>
                <c:pt idx="2">
                  <c:v>#N/A</c:v>
                </c:pt>
                <c:pt idx="3">
                  <c:v>#N/A</c:v>
                </c:pt>
                <c:pt idx="4">
                  <c:v>309</c:v>
                </c:pt>
                <c:pt idx="5">
                  <c:v>#N/A</c:v>
                </c:pt>
                <c:pt idx="6">
                  <c:v>#N/A</c:v>
                </c:pt>
                <c:pt idx="7">
                  <c:v>297</c:v>
                </c:pt>
                <c:pt idx="8">
                  <c:v>#N/A</c:v>
                </c:pt>
                <c:pt idx="9">
                  <c:v>#N/A</c:v>
                </c:pt>
                <c:pt idx="10">
                  <c:v>294</c:v>
                </c:pt>
                <c:pt idx="11">
                  <c:v>#N/A</c:v>
                </c:pt>
                <c:pt idx="12">
                  <c:v>#N/A</c:v>
                </c:pt>
                <c:pt idx="13">
                  <c:v>316</c:v>
                </c:pt>
                <c:pt idx="14">
                  <c:v>#N/A</c:v>
                </c:pt>
              </c:numCache>
            </c:numRef>
          </c:val>
          <c:smooth val="0"/>
          <c:extLst>
            <c:ext xmlns:c16="http://schemas.microsoft.com/office/drawing/2014/chart" uri="{C3380CC4-5D6E-409C-BE32-E72D297353CC}">
              <c16:uniqueId val="{00000008-88B6-48BC-832F-804F45A233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4364</c:v>
                </c:pt>
                <c:pt idx="5">
                  <c:v>4263</c:v>
                </c:pt>
                <c:pt idx="8">
                  <c:v>4206</c:v>
                </c:pt>
                <c:pt idx="11">
                  <c:v>4324</c:v>
                </c:pt>
                <c:pt idx="14">
                  <c:v>4198</c:v>
                </c:pt>
              </c:numCache>
            </c:numRef>
          </c:val>
          <c:extLst>
            <c:ext xmlns:c16="http://schemas.microsoft.com/office/drawing/2014/chart" uri="{C3380CC4-5D6E-409C-BE32-E72D297353CC}">
              <c16:uniqueId val="{00000000-CD7B-437E-BF35-46238F2ADF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c:v>
                </c:pt>
                <c:pt idx="5">
                  <c:v>12</c:v>
                </c:pt>
                <c:pt idx="8">
                  <c:v>11</c:v>
                </c:pt>
                <c:pt idx="11">
                  <c:v>10</c:v>
                </c:pt>
                <c:pt idx="14">
                  <c:v>233</c:v>
                </c:pt>
              </c:numCache>
            </c:numRef>
          </c:val>
          <c:extLst>
            <c:ext xmlns:c16="http://schemas.microsoft.com/office/drawing/2014/chart" uri="{C3380CC4-5D6E-409C-BE32-E72D297353CC}">
              <c16:uniqueId val="{00000001-CD7B-437E-BF35-46238F2ADF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3010</c:v>
                </c:pt>
                <c:pt idx="5">
                  <c:v>2933</c:v>
                </c:pt>
                <c:pt idx="8">
                  <c:v>2651</c:v>
                </c:pt>
                <c:pt idx="11">
                  <c:v>2130</c:v>
                </c:pt>
                <c:pt idx="14">
                  <c:v>2374</c:v>
                </c:pt>
              </c:numCache>
            </c:numRef>
          </c:val>
          <c:extLst>
            <c:ext xmlns:c16="http://schemas.microsoft.com/office/drawing/2014/chart" uri="{C3380CC4-5D6E-409C-BE32-E72D297353CC}">
              <c16:uniqueId val="{00000002-CD7B-437E-BF35-46238F2ADF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7B-437E-BF35-46238F2ADF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7B-437E-BF35-46238F2ADF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7B-437E-BF35-46238F2ADF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685</c:v>
                </c:pt>
                <c:pt idx="3">
                  <c:v>638</c:v>
                </c:pt>
                <c:pt idx="6">
                  <c:v>593</c:v>
                </c:pt>
                <c:pt idx="9">
                  <c:v>522</c:v>
                </c:pt>
                <c:pt idx="12">
                  <c:v>479</c:v>
                </c:pt>
              </c:numCache>
            </c:numRef>
          </c:val>
          <c:extLst>
            <c:ext xmlns:c16="http://schemas.microsoft.com/office/drawing/2014/chart" uri="{C3380CC4-5D6E-409C-BE32-E72D297353CC}">
              <c16:uniqueId val="{00000006-CD7B-437E-BF35-46238F2ADF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903</c:v>
                </c:pt>
                <c:pt idx="3">
                  <c:v>843</c:v>
                </c:pt>
                <c:pt idx="6">
                  <c:v>784</c:v>
                </c:pt>
                <c:pt idx="9">
                  <c:v>667</c:v>
                </c:pt>
                <c:pt idx="12">
                  <c:v>619</c:v>
                </c:pt>
              </c:numCache>
            </c:numRef>
          </c:val>
          <c:extLst>
            <c:ext xmlns:c16="http://schemas.microsoft.com/office/drawing/2014/chart" uri="{C3380CC4-5D6E-409C-BE32-E72D297353CC}">
              <c16:uniqueId val="{00000007-CD7B-437E-BF35-46238F2ADF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1343</c:v>
                </c:pt>
                <c:pt idx="3">
                  <c:v>1311</c:v>
                </c:pt>
                <c:pt idx="6">
                  <c:v>1274</c:v>
                </c:pt>
                <c:pt idx="9">
                  <c:v>1268</c:v>
                </c:pt>
                <c:pt idx="12">
                  <c:v>1217</c:v>
                </c:pt>
              </c:numCache>
            </c:numRef>
          </c:val>
          <c:extLst>
            <c:ext xmlns:c16="http://schemas.microsoft.com/office/drawing/2014/chart" uri="{C3380CC4-5D6E-409C-BE32-E72D297353CC}">
              <c16:uniqueId val="{00000008-CD7B-437E-BF35-46238F2ADF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264</c:v>
                </c:pt>
                <c:pt idx="3">
                  <c:v>236</c:v>
                </c:pt>
                <c:pt idx="6">
                  <c:v>201</c:v>
                </c:pt>
                <c:pt idx="9">
                  <c:v>168</c:v>
                </c:pt>
                <c:pt idx="12">
                  <c:v>136</c:v>
                </c:pt>
              </c:numCache>
            </c:numRef>
          </c:val>
          <c:extLst>
            <c:ext xmlns:c16="http://schemas.microsoft.com/office/drawing/2014/chart" uri="{C3380CC4-5D6E-409C-BE32-E72D297353CC}">
              <c16:uniqueId val="{00000009-CD7B-437E-BF35-46238F2ADF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4424</c:v>
                </c:pt>
                <c:pt idx="3">
                  <c:v>4290</c:v>
                </c:pt>
                <c:pt idx="6">
                  <c:v>4457</c:v>
                </c:pt>
                <c:pt idx="9">
                  <c:v>5036</c:v>
                </c:pt>
                <c:pt idx="12">
                  <c:v>4846</c:v>
                </c:pt>
              </c:numCache>
            </c:numRef>
          </c:val>
          <c:extLst>
            <c:ext xmlns:c16="http://schemas.microsoft.com/office/drawing/2014/chart" uri="{C3380CC4-5D6E-409C-BE32-E72D297353CC}">
              <c16:uniqueId val="{0000000A-CD7B-437E-BF35-46238F2ADF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226</c:v>
                </c:pt>
                <c:pt idx="2">
                  <c:v>#N/A</c:v>
                </c:pt>
                <c:pt idx="3">
                  <c:v>#N/A</c:v>
                </c:pt>
                <c:pt idx="4">
                  <c:v>111</c:v>
                </c:pt>
                <c:pt idx="5">
                  <c:v>#N/A</c:v>
                </c:pt>
                <c:pt idx="6">
                  <c:v>#N/A</c:v>
                </c:pt>
                <c:pt idx="7">
                  <c:v>441</c:v>
                </c:pt>
                <c:pt idx="8">
                  <c:v>#N/A</c:v>
                </c:pt>
                <c:pt idx="9">
                  <c:v>#N/A</c:v>
                </c:pt>
                <c:pt idx="10">
                  <c:v>1197</c:v>
                </c:pt>
                <c:pt idx="11">
                  <c:v>#N/A</c:v>
                </c:pt>
                <c:pt idx="12">
                  <c:v>#N/A</c:v>
                </c:pt>
                <c:pt idx="13">
                  <c:v>493</c:v>
                </c:pt>
                <c:pt idx="14">
                  <c:v>#N/A</c:v>
                </c:pt>
              </c:numCache>
            </c:numRef>
          </c:val>
          <c:smooth val="0"/>
          <c:extLst>
            <c:ext xmlns:c16="http://schemas.microsoft.com/office/drawing/2014/chart" uri="{C3380CC4-5D6E-409C-BE32-E72D297353CC}">
              <c16:uniqueId val="{0000000B-CD7B-437E-BF35-46238F2ADF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847</c:v>
                </c:pt>
                <c:pt idx="1">
                  <c:v>1008</c:v>
                </c:pt>
                <c:pt idx="2">
                  <c:v>1124</c:v>
                </c:pt>
              </c:numCache>
            </c:numRef>
          </c:val>
          <c:extLst>
            <c:ext xmlns:c16="http://schemas.microsoft.com/office/drawing/2014/chart" uri="{C3380CC4-5D6E-409C-BE32-E72D297353CC}">
              <c16:uniqueId val="{00000000-A317-4543-B7C8-30D044B34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A317-4543-B7C8-30D044B34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1330</c:v>
                </c:pt>
                <c:pt idx="1">
                  <c:v>666</c:v>
                </c:pt>
                <c:pt idx="2">
                  <c:v>787</c:v>
                </c:pt>
              </c:numCache>
            </c:numRef>
          </c:val>
          <c:extLst>
            <c:ext xmlns:c16="http://schemas.microsoft.com/office/drawing/2014/chart" uri="{C3380CC4-5D6E-409C-BE32-E72D297353CC}">
              <c16:uniqueId val="{00000002-A317-4543-B7C8-30D044B34B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{C8472341-5319-4BBA-B23C-A0AC5A1DCA49}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4B2-4323-B23D-8AC3712EE2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{3370C3C1-4172-472D-ADC9-7708273BB2C4}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B2-4323-B23D-8AC3712EE2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{FD0E6B06-4C96-416D-B1C1-5AC216FCD55D}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B2-4323-B23D-8AC3712EE2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{3E67E705-FF96-497D-A128-18CFDE73E237}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B2-4323-B23D-8AC3712EE2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{E23B33D1-5659-4AD1-BDA6-41DFC4B09CCB}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B2-4323-B23D-8AC3712EE2E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{B988798B-840D-42E2-82BF-75EBBBA2334B}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4B2-4323-B23D-8AC3712EE2E0}"/>
                </c:ext>
              </c:extLst>
            </c:dLbl>
            <c:dLbl>
              <c:idx val="16"/>
              <c:layout>
                <c:manualLayout>
                  <c:x val="-3.8390608204468393E-2"/>
                  <c:y val="-4.771300617284608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{FF69DDBB-DEE9-436E-80C6-AB167EFF1211}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4B2-4323-B23D-8AC3712EE2E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{EC7AC59D-8FB8-44E7-934B-779FB9992AEF}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4B2-4323-B23D-8AC3712EE2E0}"/>
                </c:ext>
              </c:extLst>
            </c:dLbl>
            <c:dLbl>
              <c:idx val="32"/>
              <c:layout>
                <c:manualLayout>
                  <c:x val="-2.5640893095999928E-2"/>
                  <c:y val="-8.1765078038884317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{15A908C5-A9E4-473A-833C-803933F5718E}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4B2-4323-B23D-8AC3712EE2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59.8</c:v>
                </c:pt>
                <c:pt idx="16">
                  <c:v>61.7</c:v>
                </c:pt>
                <c:pt idx="24">
                  <c:v>59.8</c:v>
                </c:pt>
                <c:pt idx="32">
                  <c:v>61.6</c:v>
                </c:pt>
              </c:numCache>
            </c:numRef>
          </c:xVal>
          <c:yVal>
            <c:numRef>
              <c:f>公会計指標分析・財政指標組合せ分析表!$BP$51:$DC$51</c:f>
              <c:numCache>
                <c:formatCode>#,##0.0;"▲ "#,##0.0</c:formatCode>
                <c:ptCount val="40"/>
                <c:pt idx="0">
                  <c:v>7.4</c:v>
                </c:pt>
                <c:pt idx="8">
                  <c:v>3.6</c:v>
                </c:pt>
                <c:pt idx="16">
                  <c:v>14.4</c:v>
                </c:pt>
                <c:pt idx="24">
                  <c:v>36.6</c:v>
                </c:pt>
                <c:pt idx="32">
                  <c:v>14</c:v>
                </c:pt>
              </c:numCache>
            </c:numRef>
          </c:yVal>
          <c:smooth val="0"/>
          <c:extLst>
            <c:ext xmlns:c16="http://schemas.microsoft.com/office/drawing/2014/chart" uri="{C3380CC4-5D6E-409C-BE32-E72D297353CC}">
              <c16:uniqueId val="{00000009-14B2-4323-B23D-8AC3712EE2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{411B85DA-D93A-4D84-B79A-34E10A7750D7}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4B2-4323-B23D-8AC3712EE2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{91D72494-9DB1-4AE2-83A5-E6E5D050D06D}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B2-4323-B23D-8AC3712EE2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{9F375200-C5EC-42E3-9368-65234693FE94}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B2-4323-B23D-8AC3712EE2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{AB53AEC4-9ED7-4694-96B8-5D10FDF35951}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B2-4323-B23D-8AC3712EE2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{050BDFC2-138F-41D5-9864-BE0B1A8607AD}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B2-4323-B23D-8AC3712EE2E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{CE649EF1-1D2C-438D-AC16-8454C74AAA82}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4B2-4323-B23D-8AC3712EE2E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{0EF79FD7-8F2E-4FE7-AD0D-3DBF80F8F437}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4B2-4323-B23D-8AC3712EE2E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{1C1E990E-2538-418E-B8E8-D718FC3E9DA9}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4B2-4323-B23D-8AC3712EE2E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{5B5FC13A-E708-4B63-81B4-2FFD4D78AB90}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4B2-4323-B23D-8AC3712EE2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14B2-4323-B23D-8AC3712EE2E0}"/>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{FCE3E32A-3E60-4D8D-A3E0-770D1B01E207}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65E-431A-A38C-988B89D742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{06684DE9-CE45-4953-950E-DFA087B352FA}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5E-431A-A38C-988B89D742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{459B8218-D890-4FE8-9E4A-F8006F822B16}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5E-431A-A38C-988B89D742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{6E363D1B-A445-4E7D-9BC5-BF0DF2D9AEBC}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5E-431A-A38C-988B89D742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{1E883595-1BE9-49DC-AEE8-C64C8A82E852}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5E-431A-A38C-988B89D7429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{CE49DF8B-FAAA-43C3-9AFC-DECD7A456A76}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65E-431A-A38C-988B89D7429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{BA40B676-81B3-4A43-9305-133920F2674D}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65E-431A-A38C-988B89D7429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{1D9CC8DF-AB9B-4F05-8FCB-F82FAA9E56A7}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65E-431A-A38C-988B89D7429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{730412DA-453B-42BF-8699-F7BFEFF9BF57}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65E-431A-A38C-988B89D742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11.4</c:v>
                </c:pt>
                <c:pt idx="16">
                  <c:v>10.4</c:v>
                </c:pt>
                <c:pt idx="24">
                  <c:v>9.6</c:v>
                </c:pt>
                <c:pt idx="32">
                  <c:v>9.1999999999999993</c:v>
                </c:pt>
              </c:numCache>
            </c:numRef>
          </c:xVal>
          <c:yVal>
            <c:numRef>
              <c:f>公会計指標分析・財政指標組合せ分析表!$BP$73:$DC$73</c:f>
              <c:numCache>
                <c:formatCode>#,##0.0;"▲ "#,##0.0</c:formatCode>
                <c:ptCount val="40"/>
                <c:pt idx="0">
                  <c:v>7.4</c:v>
                </c:pt>
                <c:pt idx="8">
                  <c:v>3.6</c:v>
                </c:pt>
                <c:pt idx="16">
                  <c:v>14.4</c:v>
                </c:pt>
                <c:pt idx="24">
                  <c:v>36.6</c:v>
                </c:pt>
                <c:pt idx="32">
                  <c:v>14</c:v>
                </c:pt>
              </c:numCache>
            </c:numRef>
          </c:yVal>
          <c:smooth val="0"/>
          <c:extLst>
            <c:ext xmlns:c16="http://schemas.microsoft.com/office/drawing/2014/chart" uri="{C3380CC4-5D6E-409C-BE32-E72D297353CC}">
              <c16:uniqueId val="{00000009-C65E-431A-A38C-988B89D742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{94D43C82-4E1C-44C8-8EF3-886DBF334E84}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65E-431A-A38C-988B89D742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{2FA26E2B-70AD-46D4-86E6-24E1260B6839}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5E-431A-A38C-988B89D742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{3CCC09A7-5B14-463F-BC15-C1FBB830404A}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5E-431A-A38C-988B89D742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{90C1419E-DB36-43D6-A3A0-541F89BE93B5}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5E-431A-A38C-988B89D742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{83E1632A-3188-4B75-8986-FC398B307959}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5E-431A-A38C-988B89D74295}"/>
                </c:ext>
              </c:extLst>
            </c:dLbl>
            <c:dLbl>
              <c:idx val="8"/>
              <c:layout>
                <c:manualLayout>
                  <c:x val="0"/>
                  <c:y val="-1.827136934064978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{4EA978F0-D90E-4A9A-A6CA-00CD7C491B93}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65E-431A-A38C-988B89D74295}"/>
                </c:ext>
              </c:extLst>
            </c:dLbl>
            <c:dLbl>
              <c:idx val="16"/>
              <c:layout>
                <c:manualLayout>
                  <c:x val="0"/>
                  <c:y val="1.827136934064978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{6F464726-5662-42E1-8FE8-E2093931D05A}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65E-431A-A38C-988B89D74295}"/>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{65A6CAF1-90AC-408F-857E-345C8C195744}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65E-431A-A38C-988B89D74295}"/>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{7A1CF8FB-5F78-4269-AB75-6CF09415A692}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65E-431A-A38C-988B89D742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C65E-431A-A38C-988B89D74295}"/>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25CB5B0-1E19-47DC-AB32-1F9EBFA97EA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DE5C424-2AB6-45CB-996B-0B4AF6B2DB4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実質公債費比率</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分子</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の大部分を占める地方債元利償還金は、新庁舎整備に係る地方債の</a:t>
          </a:r>
          <a:r>
            <a:rPr kumimoji="1" lang="ja-JP" altLang="en-US" sz="1400">
              <a:solidFill>
                <a:schemeClr val="dk1"/>
              </a:solidFill>
              <a:effectLst/>
              <a:latin typeface="+mn-lt"/>
              <a:ea typeface="+mn-ea"/>
              <a:cs typeface="+mn-cs"/>
            </a:rPr>
            <a:t>本格的な</a:t>
          </a:r>
          <a:r>
            <a:rPr kumimoji="1" lang="ja-JP" altLang="ja-JP" sz="1400">
              <a:solidFill>
                <a:schemeClr val="dk1"/>
              </a:solidFill>
              <a:effectLst/>
              <a:latin typeface="+mn-lt"/>
              <a:ea typeface="+mn-ea"/>
              <a:cs typeface="+mn-cs"/>
            </a:rPr>
            <a:t>償還</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開始</a:t>
          </a:r>
          <a:r>
            <a:rPr kumimoji="1" lang="ja-JP" altLang="en-US" sz="1400">
              <a:solidFill>
                <a:schemeClr val="dk1"/>
              </a:solidFill>
              <a:effectLst/>
              <a:latin typeface="+mn-lt"/>
              <a:ea typeface="+mn-ea"/>
              <a:cs typeface="+mn-cs"/>
            </a:rPr>
            <a:t>されたこと</a:t>
          </a:r>
          <a:r>
            <a:rPr kumimoji="1" lang="ja-JP" altLang="ja-JP" sz="1400">
              <a:solidFill>
                <a:schemeClr val="dk1"/>
              </a:solidFill>
              <a:effectLst/>
              <a:latin typeface="+mn-lt"/>
              <a:ea typeface="+mn-ea"/>
              <a:cs typeface="+mn-cs"/>
            </a:rPr>
            <a:t>により増加傾向にある。</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新規地方債発行</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抑制</a:t>
          </a:r>
          <a:r>
            <a:rPr kumimoji="1" lang="ja-JP" altLang="en-US" sz="1400">
              <a:solidFill>
                <a:schemeClr val="dk1"/>
              </a:solidFill>
              <a:effectLst/>
              <a:latin typeface="+mn-lt"/>
              <a:ea typeface="+mn-ea"/>
              <a:cs typeface="+mn-cs"/>
            </a:rPr>
            <a:t>と</a:t>
          </a:r>
          <a:r>
            <a:rPr kumimoji="1" lang="ja-JP" altLang="ja-JP" sz="1400">
              <a:solidFill>
                <a:schemeClr val="dk1"/>
              </a:solidFill>
              <a:effectLst/>
              <a:latin typeface="+mn-lt"/>
              <a:ea typeface="+mn-ea"/>
              <a:cs typeface="+mn-cs"/>
            </a:rPr>
            <a:t>、交付税措置が有利な地方債の活用に努めていく。</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近年、満期一括償還地方債の借入をしていない状況である。</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既地方債の償還が進んだことによる地方債残高の減少、</a:t>
          </a:r>
          <a:r>
            <a:rPr kumimoji="1" lang="ja-JP" altLang="ja-JP" sz="1200">
              <a:solidFill>
                <a:schemeClr val="dk1"/>
              </a:solidFill>
              <a:effectLst/>
              <a:latin typeface="+mn-lt"/>
              <a:ea typeface="+mn-ea"/>
              <a:cs typeface="+mn-cs"/>
            </a:rPr>
            <a:t>既設定の債務負担行為に係る支出が着実に進展したこと</a:t>
          </a:r>
          <a:r>
            <a:rPr kumimoji="1" lang="ja-JP" altLang="en-US" sz="1200">
              <a:solidFill>
                <a:schemeClr val="dk1"/>
              </a:solidFill>
              <a:effectLst/>
              <a:latin typeface="+mn-lt"/>
              <a:ea typeface="+mn-ea"/>
              <a:cs typeface="+mn-cs"/>
            </a:rPr>
            <a:t>による</a:t>
          </a:r>
          <a:r>
            <a:rPr kumimoji="1" lang="ja-JP" altLang="ja-JP" sz="1200">
              <a:solidFill>
                <a:schemeClr val="dk1"/>
              </a:solidFill>
              <a:effectLst/>
              <a:latin typeface="+mn-lt"/>
              <a:ea typeface="+mn-ea"/>
              <a:cs typeface="+mn-cs"/>
            </a:rPr>
            <a:t>債務負担行為支出予定額</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一部事務組合の地方債残高減少</a:t>
          </a:r>
          <a:r>
            <a:rPr kumimoji="1" lang="ja-JP" altLang="ja-JP" sz="1200">
              <a:solidFill>
                <a:schemeClr val="dk1"/>
              </a:solidFill>
              <a:effectLst/>
              <a:latin typeface="+mn-lt"/>
              <a:ea typeface="+mn-ea"/>
              <a:cs typeface="+mn-cs"/>
            </a:rPr>
            <a:t>によ</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組合等負担等見込額</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さらに</a:t>
          </a:r>
          <a:r>
            <a:rPr kumimoji="1" lang="ja-JP" altLang="ja-JP" sz="1200">
              <a:solidFill>
                <a:schemeClr val="dk1"/>
              </a:solidFill>
              <a:effectLst/>
              <a:latin typeface="+mn-lt"/>
              <a:ea typeface="+mn-ea"/>
              <a:cs typeface="+mn-cs"/>
            </a:rPr>
            <a:t>公債費に充当可能な国庫支出金</a:t>
          </a:r>
          <a:r>
            <a:rPr kumimoji="1" lang="ja-JP" altLang="en-US" sz="1200">
              <a:solidFill>
                <a:schemeClr val="dk1"/>
              </a:solidFill>
              <a:effectLst/>
              <a:latin typeface="+mn-lt"/>
              <a:ea typeface="+mn-ea"/>
              <a:cs typeface="+mn-cs"/>
            </a:rPr>
            <a:t>の増により分子は減</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引き続き一部</a:t>
          </a:r>
          <a:r>
            <a:rPr kumimoji="1" lang="ja-JP" altLang="en-US" sz="1200">
              <a:solidFill>
                <a:schemeClr val="dk1"/>
              </a:solidFill>
              <a:effectLst/>
              <a:latin typeface="+mn-lt"/>
              <a:ea typeface="+mn-ea"/>
              <a:cs typeface="+mn-cs"/>
            </a:rPr>
            <a:t>事務</a:t>
          </a:r>
          <a:r>
            <a:rPr kumimoji="1" lang="ja-JP" altLang="ja-JP" sz="1200">
              <a:solidFill>
                <a:schemeClr val="dk1"/>
              </a:solidFill>
              <a:effectLst/>
              <a:latin typeface="+mn-lt"/>
              <a:ea typeface="+mn-ea"/>
              <a:cs typeface="+mn-cs"/>
            </a:rPr>
            <a:t>組合への負担金については構成市町と</a:t>
          </a:r>
          <a:r>
            <a:rPr lang="ja-JP" altLang="ja-JP" sz="1200" b="0" i="0" baseline="0">
              <a:solidFill>
                <a:schemeClr val="dk1"/>
              </a:solidFill>
              <a:effectLst/>
              <a:latin typeface="+mn-lt"/>
              <a:ea typeface="+mn-ea"/>
              <a:cs typeface="+mn-cs"/>
            </a:rPr>
            <a:t>関連団体の負担金が過大とならないよう連携</a:t>
          </a:r>
          <a:r>
            <a:rPr lang="ja-JP" altLang="en-US" sz="1200" b="0" i="0" baseline="0">
              <a:solidFill>
                <a:schemeClr val="dk1"/>
              </a:solidFill>
              <a:effectLst/>
              <a:latin typeface="+mn-lt"/>
              <a:ea typeface="+mn-ea"/>
              <a:cs typeface="+mn-cs"/>
            </a:rPr>
            <a:t>するとともに</a:t>
          </a:r>
          <a:r>
            <a:rPr lang="ja-JP" altLang="ja-JP" sz="1200" b="0" i="0" baseline="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新規事業を行う場合は、</a:t>
          </a:r>
          <a:r>
            <a:rPr kumimoji="1" lang="ja-JP" altLang="en-US" sz="1200">
              <a:solidFill>
                <a:schemeClr val="dk1"/>
              </a:solidFill>
              <a:effectLst/>
              <a:latin typeface="+mn-lt"/>
              <a:ea typeface="+mn-ea"/>
              <a:cs typeface="+mn-cs"/>
            </a:rPr>
            <a:t>特定財源の活用や</a:t>
          </a:r>
          <a:r>
            <a:rPr kumimoji="1" lang="ja-JP" altLang="ja-JP" sz="1200">
              <a:solidFill>
                <a:schemeClr val="dk1"/>
              </a:solidFill>
              <a:effectLst/>
              <a:latin typeface="+mn-lt"/>
              <a:ea typeface="+mn-ea"/>
              <a:cs typeface="+mn-cs"/>
            </a:rPr>
            <a:t>交付税算入率の高い事業を選択するなど、将来負担の軽減に努める。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福島県桑折町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・経費の節減と収入の確保を図った結果、取り崩しを行わず、決算剰余金の一部などを財政調整基金に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・遊休資産等の処分に伴う売払い収入などを公共施設維持管理基金に積み立て、将来にわたる公共施設の適正管理に係る支出に備えていく。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・伊達桑折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周辺インフラ整備事業に係る将来の財政支出に備え、基金を創設し、計画的に積立を行っていく。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・ふれあい福祉基金：高齢者等の福祉の向上及び健康の保持に資する事業、高齢者等に係るボランティア活動の活発化に資する事業その他の高齢者等保健の増進に関する事業の推進</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・文教施設建設基金：文教施設建設に係る必要経費への充当。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んばるふるさと・桑折応援基金：個人及び団体から広く寄附金を募り、これを財源として、寄附者の意向を各種事業に反映することにより、桑折町を想う人々の参加による魅力あるふるさとづくりと協働のまちづくりに資することを目的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・公共施設維持管理基金：公共施設の維持修繕、解体等の維持管理に必要な経費の財源に充てることを目的とする。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・ふるさと振興金：町の地域振興に必要な財源に充てることを目的とする。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・文教施設建設基金：東京電力からの原発事故に係る損害賠償金を原資とした積立により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・がんばるふるさと・桑折応援基金：ふるさと納税寄付額の増により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・公共施設維持管理基金：遊休町有地処分に伴う売払金を原資とした積立により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・公共施設維持管理基金については、遊休資産等の処分に伴う売払い収入などを積み立て、将来にわたる公共施設の適正管理に係る支出に備えていく。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・伊達桑折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周辺インフラ整備事業に係る将来の財政支出に備え、基金を創設し、計画的に積立を行っていく。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・令和３年度は地方交付税や地方消費税交付金の増等により最終的には財政調整基金の取り崩しを行わず、決算剰余金の一部など</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百万円を積み立て、残高は回復した。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・大規模災害の発生など不測の財政需要に備えるため、これまで同様、「入るを量りて出ずるを為す」の考えのもと、財源の確保や業務効率化を図り、財政調整基金を確保していく。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・現在は取崩等の予定はないが、基金設置条例の趣旨に鑑み、町債の償還財源に充てるべく維持していく予定である。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00BED33-0948-420E-BF0F-06261129E8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20CC7C2-7EC0-4DFD-B1F7-C0CA77A0C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7C1AD39-951D-4065-BA0F-8D9625C46CD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1068A5C-C967-4DC5-BD36-7C58E65F1D4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C24D58C-0057-4413-BD17-9F22B9C4C45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B98F59D-A1B6-4E42-BCF5-FBB3D785A55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BF7B652-FBFD-4AF8-9B22-2F8DC6FD7D0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95E4246-BA15-4550-BAF6-454BA0662E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475BF07-8A92-401F-A272-CEA3B3C73D0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19FFA60-8EE8-4C3C-903E-3422A78BD5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8D15EFC-17EC-4629-8992-89EFDCFDBDC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2F625B6-C8F9-400F-98C1-5CC78B8F569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96CDFA6-E4BA-443C-8B3A-C1E209526F5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89F8E8D-80D5-4A9B-B538-77151375A99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1BC3569-4DF9-4566-9D06-2C008779485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80F01CA-5BAE-48B0-B422-66C1BEFFB0A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7E80BF8-14AD-455F-9691-83E7A7B632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1264C97-2EB6-46F6-9CAF-516D96AC1C8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81A63F8-8C83-441C-8C47-A1E8692BD3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FDB8531-CE95-45AE-88C3-BB12255EC9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35A7355-75C7-48B8-BE73-930D87B34B1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403D4A0-B8B2-4B5C-9D10-0C92A9DAC8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650FF84-B6FB-47D4-A640-A3E67E6D74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7D769CE-4CF4-4988-95A2-7CD89A1FDCC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45A61D9-C378-466C-986F-414A6FED729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A3ABDCB-D1BF-41D2-9CF1-021A935BE2E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581503A-E16E-47E2-B3BD-5CCA397598F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CE7135B-000B-4AA5-91FC-9C5CA7B7290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E7DCF10-16FD-4F85-8748-C03C526D75B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F6FFEE1-DB5D-49AC-A0B2-6104B39EA44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D30131B-2D40-4DC8-A544-1240A4BBA56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C97B1D7-155D-414A-A303-FAAB4494F9B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C3B7109-20C8-4226-9F17-0ACC2F93BF0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0498F02-F72B-4CD3-8993-3D3B588447A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6711BC3-7279-4F02-A756-61FA702A361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643E3C6-B9BB-468C-B294-DBAFCF67A52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F725B46-E7EE-41A8-A7F5-DFE8C6CB1BB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4BF2671-A080-412E-A59C-20E72790FAC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9E34F32-1314-4B46-857F-A1FB782E773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B9BC666-C1AA-42DE-8D99-9ECE6AADFBD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85AA287-9B18-4BAC-80E8-14E9BEC1049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1613C96-E290-44BD-A3EF-C2988BEDF12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6AD242B-53C9-4557-92BF-5FDBDD006A3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ADAAFFE-C92F-4DB3-AEBA-0DF635222EE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678F8CD-8307-4807-9B6C-E6B61DCDE1C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B68491F-32A0-4651-AB67-6FD4FA33FF2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786A25F-304D-4FBF-AB65-3AB894981BC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・有形固定資産減価償却率については、令和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年度に供用開始された役場庁舎の減価償却が始まったことや、その他事業用資産及びインフラ資産の減価償却が進んだことにより、前年度と比べ上昇した。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・依然としてインフラ資産や学校施設の減価償却率は高い傾向にあり、施設の老朽化が進んできていると言える。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・引き続き「公共施設等総合管理計画」に基づき、適正な運用管理に取り組んでいく。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4CA6125-60D8-4FD1-93BB-947C7389879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C2C8602-55BC-4E0D-8A37-DC7341C6A66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9D548C2-E685-4935-BCA4-3DDDE7F1BF9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CB64926-67F8-4074-8E7F-B50EA7DC99D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9A57C9F-A2BD-49DA-A2FA-A9B122DF3DF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5FBDBC4-1F0A-4CAB-B8FA-1ECDA0AEAC8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540373A-4A95-4466-B0BA-E2C6F5AC3DC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D353279-5A39-4B09-B2A2-A4C9A31EF40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BA9C63F-4E21-4AA5-A8F1-A8B9C4F3870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C60907B-3F44-45E1-862A-878C1F50976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9079095-0A71-4E9D-90B0-E35839B47A2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8B80F01-3D73-4931-AD13-E35B81B62C1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D2805D8-F43D-49DD-864E-126FC47B0E1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A4C70C0-7BA9-4D86-BE0F-7C9C333437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F756BD8-7EB0-46F0-AACB-30562F417C9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4019818-03B7-481F-B126-9212B4339B4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1C4A4598-77AF-435A-848D-54068AA77F7D}"/>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BE96083F-14E4-44F3-A589-1B59361D035F}"/>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869D81E6-25E2-4D29-8049-1EF4E572F36E}"/>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0A673342-B0CA-4EB5-8BC4-BA8815BDD4D3}"/>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A0C34F79-2CAA-4656-9D4D-35D22909995E}"/>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AEA81E48-4304-48E2-A605-CCA861E0540C}"/>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61C6006-167A-47A2-A033-961C446F10F6}"/>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FCC95E77-0CB1-4550-8303-2E675F3F7D8D}"/>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175F3574-95EE-4BDF-8C9A-C30645CDCD84}"/>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0F4D2CF7-3F88-4E17-8563-1EDAD29B7759}"/>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BA07682B-D272-4C00-85A2-79ABCE1004C9}"/>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19DFA94-ADF8-4B29-8A56-4DF42F36B19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C4D90C0-A48F-4A8F-8BBE-279D3B9E30E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6085BF9-3EC8-48F6-9FEF-BB135A8802D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0A016B8-1D35-410C-93D6-BDD7C962635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0585405-B04B-4123-8CCE-CE7BC8FDEB9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1" name="楕円 80">
          <a:extLst>
            <a:ext uri="{FF2B5EF4-FFF2-40B4-BE49-F238E27FC236}">
              <a16:creationId xmlns:a16="http://schemas.microsoft.com/office/drawing/2014/main" id="{924FFAE5-414B-4B67-83F1-FF2A824BD5A4}"/>
            </a:ext>
          </a:extLst>
        </xdr:cNvPr>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147125</xdr:rowOff>
    </xdr:from>
    <xdr:ext cx="405111" cy="259045"/>
    <xdr:sp macro="" textlink="">
      <xdr:nvSpPr>
        <xdr:cNvPr id="82" name="有形固定資産減価償却率該当値テキスト">
          <a:extLst>
            <a:ext uri="{FF2B5EF4-FFF2-40B4-BE49-F238E27FC236}">
              <a16:creationId xmlns:a16="http://schemas.microsoft.com/office/drawing/2014/main" id="{7621B8F8-1ECA-4D42-AE63-725C728F1C2A}"/>
            </a:ext>
          </a:extLst>
        </xdr:cNvPr>
        <xdr:cNvSpPr txBox="1"/>
      </xdr:nvSpPr>
      <xdr:spPr>
        <a:xfrm>
          <a:off x="4813300"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83" name="楕円 82">
          <a:extLst>
            <a:ext uri="{FF2B5EF4-FFF2-40B4-BE49-F238E27FC236}">
              <a16:creationId xmlns:a16="http://schemas.microsoft.com/office/drawing/2014/main" id="{6F7C9E74-06BF-4261-93B5-B9C8C7F5209B}"/>
            </a:ext>
          </a:extLst>
        </xdr:cNvPr>
        <xdr:cNvSpPr/>
      </xdr:nvSpPr>
      <xdr:spPr>
        <a:xfrm>
          <a:off x="4000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31</xdr:row>
      <xdr:rowOff>3598</xdr:rowOff>
    </xdr:to>
    <xdr:cxnSp macro="">
      <xdr:nvCxnSpPr>
        <xdr:cNvPr id="84" name="直線コネクタ 83">
          <a:extLst>
            <a:ext uri="{FF2B5EF4-FFF2-40B4-BE49-F238E27FC236}">
              <a16:creationId xmlns:a16="http://schemas.microsoft.com/office/drawing/2014/main" id="{25B2A3EA-2FF8-4E3A-ACB8-C0FCB96E67C4}"/>
            </a:ext>
          </a:extLst>
        </xdr:cNvPr>
        <xdr:cNvCxnSpPr/>
      </xdr:nvCxnSpPr>
      <xdr:spPr>
        <a:xfrm>
          <a:off x="4051300" y="602530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85" name="楕円 84">
          <a:extLst>
            <a:ext uri="{FF2B5EF4-FFF2-40B4-BE49-F238E27FC236}">
              <a16:creationId xmlns:a16="http://schemas.microsoft.com/office/drawing/2014/main" id="{5F983280-B2AE-47D0-81ED-98E69B9C97CE}"/>
            </a:ext>
          </a:extLst>
        </xdr:cNvPr>
        <xdr:cNvSpPr/>
      </xdr:nvSpPr>
      <xdr:spPr>
        <a:xfrm>
          <a:off x="3238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110278</xdr:rowOff>
    </xdr:from>
    <xdr:to>
      <xdr:col>19</xdr:col>
      <xdr:colOff>136525</xdr:colOff>
      <xdr:row>31</xdr:row>
      <xdr:rowOff>7197</xdr:rowOff>
    </xdr:to>
    <xdr:cxnSp macro="">
      <xdr:nvCxnSpPr>
        <xdr:cNvPr id="86" name="直線コネクタ 85">
          <a:extLst>
            <a:ext uri="{FF2B5EF4-FFF2-40B4-BE49-F238E27FC236}">
              <a16:creationId xmlns:a16="http://schemas.microsoft.com/office/drawing/2014/main" id="{10AF2718-73DD-4F2B-BB05-D52D62DEC505}"/>
            </a:ext>
          </a:extLst>
        </xdr:cNvPr>
        <xdr:cNvCxnSpPr/>
      </xdr:nvCxnSpPr>
      <xdr:spPr>
        <a:xfrm flipV="1">
          <a:off x="3289300" y="602530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59478</xdr:rowOff>
    </xdr:from>
    <xdr:to>
      <xdr:col>11</xdr:col>
      <xdr:colOff>187325</xdr:colOff>
      <xdr:row>30</xdr:row>
      <xdr:rowOff>161078</xdr:rowOff>
    </xdr:to>
    <xdr:sp macro="" textlink="">
      <xdr:nvSpPr>
        <xdr:cNvPr id="87" name="楕円 86">
          <a:extLst>
            <a:ext uri="{FF2B5EF4-FFF2-40B4-BE49-F238E27FC236}">
              <a16:creationId xmlns:a16="http://schemas.microsoft.com/office/drawing/2014/main" id="{152AA086-31DC-4D19-B3C7-D52C0B7669AA}"/>
            </a:ext>
          </a:extLst>
        </xdr:cNvPr>
        <xdr:cNvSpPr/>
      </xdr:nvSpPr>
      <xdr:spPr>
        <a:xfrm>
          <a:off x="2476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31</xdr:row>
      <xdr:rowOff>7197</xdr:rowOff>
    </xdr:to>
    <xdr:cxnSp macro="">
      <xdr:nvCxnSpPr>
        <xdr:cNvPr id="88" name="直線コネクタ 87">
          <a:extLst>
            <a:ext uri="{FF2B5EF4-FFF2-40B4-BE49-F238E27FC236}">
              <a16:creationId xmlns:a16="http://schemas.microsoft.com/office/drawing/2014/main" id="{8E701989-2789-4D92-B180-488DCE520C18}"/>
            </a:ext>
          </a:extLst>
        </xdr:cNvPr>
        <xdr:cNvCxnSpPr/>
      </xdr:nvCxnSpPr>
      <xdr:spPr>
        <a:xfrm>
          <a:off x="2527300" y="602530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89" name="楕円 88">
          <a:extLst>
            <a:ext uri="{FF2B5EF4-FFF2-40B4-BE49-F238E27FC236}">
              <a16:creationId xmlns:a16="http://schemas.microsoft.com/office/drawing/2014/main" id="{3C0B7601-C3EB-446D-AC29-40C6157EDB62}"/>
            </a:ext>
          </a:extLst>
        </xdr:cNvPr>
        <xdr:cNvSpPr/>
      </xdr:nvSpPr>
      <xdr:spPr>
        <a:xfrm>
          <a:off x="1714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110278</xdr:rowOff>
    </xdr:to>
    <xdr:cxnSp macro="">
      <xdr:nvCxnSpPr>
        <xdr:cNvPr id="90" name="直線コネクタ 89">
          <a:extLst>
            <a:ext uri="{FF2B5EF4-FFF2-40B4-BE49-F238E27FC236}">
              <a16:creationId xmlns:a16="http://schemas.microsoft.com/office/drawing/2014/main" id="{C7A16A3E-1DB5-454A-929C-CE3F0BE73ABD}"/>
            </a:ext>
          </a:extLst>
        </xdr:cNvPr>
        <xdr:cNvCxnSpPr/>
      </xdr:nvCxnSpPr>
      <xdr:spPr>
        <a:xfrm>
          <a:off x="1765300" y="596773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B40B7928-1DEF-4A76-969C-52CF2D7E8823}"/>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2" name="n_2aveValue有形固定資産減価償却率">
          <a:extLst>
            <a:ext uri="{FF2B5EF4-FFF2-40B4-BE49-F238E27FC236}">
              <a16:creationId xmlns:a16="http://schemas.microsoft.com/office/drawing/2014/main" id="{44430BA9-18D6-4E40-99D5-CD78A7642FDF}"/>
            </a:ext>
          </a:extLst>
        </xdr:cNvPr>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3" name="n_3aveValue有形固定資産減価償却率">
          <a:extLst>
            <a:ext uri="{FF2B5EF4-FFF2-40B4-BE49-F238E27FC236}">
              <a16:creationId xmlns:a16="http://schemas.microsoft.com/office/drawing/2014/main" id="{0C041D98-394B-43EC-A0BB-A7DA3B15BE10}"/>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5E5081D2-54EB-4680-9296-B84275A614DC}"/>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95" name="n_1mainValue有形固定資産減価償却率">
          <a:extLst>
            <a:ext uri="{FF2B5EF4-FFF2-40B4-BE49-F238E27FC236}">
              <a16:creationId xmlns:a16="http://schemas.microsoft.com/office/drawing/2014/main" id="{C73B2FF6-53C5-4CE0-A149-75043EF2B9F7}"/>
            </a:ext>
          </a:extLst>
        </xdr:cNvPr>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49124</xdr:rowOff>
    </xdr:from>
    <xdr:ext cx="405111" cy="259045"/>
    <xdr:sp macro="" textlink="">
      <xdr:nvSpPr>
        <xdr:cNvPr id="96" name="n_2mainValue有形固定資産減価償却率">
          <a:extLst>
            <a:ext uri="{FF2B5EF4-FFF2-40B4-BE49-F238E27FC236}">
              <a16:creationId xmlns:a16="http://schemas.microsoft.com/office/drawing/2014/main" id="{C7CC9865-E790-4CCF-A954-57F80E8D0DCE}"/>
            </a:ext>
          </a:extLst>
        </xdr:cNvPr>
        <xdr:cNvSpPr txBox="1"/>
      </xdr:nvSpPr>
      <xdr:spPr>
        <a:xfrm>
          <a:off x="3086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6155</xdr:rowOff>
    </xdr:from>
    <xdr:ext cx="405111" cy="259045"/>
    <xdr:sp macro="" textlink="">
      <xdr:nvSpPr>
        <xdr:cNvPr id="97" name="n_3mainValue有形固定資産減価償却率">
          <a:extLst>
            <a:ext uri="{FF2B5EF4-FFF2-40B4-BE49-F238E27FC236}">
              <a16:creationId xmlns:a16="http://schemas.microsoft.com/office/drawing/2014/main" id="{29CA710F-D615-49C9-85AA-A7020705C7E4}"/>
            </a:ext>
          </a:extLst>
        </xdr:cNvPr>
        <xdr:cNvSpPr txBox="1"/>
      </xdr:nvSpPr>
      <xdr:spPr>
        <a:xfrm>
          <a:off x="2324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98" name="n_4mainValue有形固定資産減価償却率">
          <a:extLst>
            <a:ext uri="{FF2B5EF4-FFF2-40B4-BE49-F238E27FC236}">
              <a16:creationId xmlns:a16="http://schemas.microsoft.com/office/drawing/2014/main" id="{F03C43FD-DF15-4E32-8B7B-F1AEC4C03F78}"/>
            </a:ext>
          </a:extLst>
        </xdr:cNvPr>
        <xdr:cNvSpPr txBox="1"/>
      </xdr:nvSpPr>
      <xdr:spPr>
        <a:xfrm>
          <a:off x="1562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27520FB-FE1B-4074-B9E8-5E38AE003EB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11EC0DE-C87E-455B-A82C-CC608B715D2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8A59D3C-8091-4440-B980-1E739A8D770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2F7830E-C461-4A7C-85D3-71B60B02B38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334A891-8F10-4256-85B9-D4C36F052FA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EE41887-7509-4635-B239-5046EE2A7CC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0772164-CCAB-4B1B-A44B-8236D21D454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AE82256-99DF-4D6E-92B4-50BA504CB13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39034F8-B067-4922-8963-46C2F0AECF7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8BAA476-C02D-4D95-A857-176C08F1D53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03D0F50-070D-4422-B13D-A09613E0D1C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33E5A11-D7BE-4C50-A47C-54B1354741B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1F43E0B-7CC7-43F6-81B3-CCCEDE498A3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・債務償還比率は、類似団体と比べ高いものの、前年度と比べ低くなっている。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・これは既地方債の償還が着実に進んだことに加え、普通交付税</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どが増加したことにより前年度より改善した。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月福島県沖地震に係る災害復旧事業債の借入により地方債残高が増加することで、上昇が見込まれる。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EB3F448-3FCC-4C59-BF8B-5063A08EB03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BE2BA11-3B91-4F20-AC34-95606228BBD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3C9DA37-3F80-4B74-880C-A256F5107B4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3EB99B24-59B3-4B17-A8D0-19239C9AA14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152300B3-A61F-4C63-9B24-D45ECD9F46A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2A21738-A20D-4994-B435-FBFF25F7AA6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A7288AE-AF70-4212-8640-E80A95405AD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88CF219A-637B-4ABC-B3CC-D819B1CD213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CAE7BC3-FE5F-41F6-917B-5F414AD636C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628527E-0DF4-4236-B8FF-790FD157138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C68C0D8-3902-48DA-ACA6-642C4494B43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E949ABD4-AF24-451B-A840-F0939046DEA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A7697435-45B2-47F4-92F7-37F97B17D7A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EC42D87-B10A-4050-A972-AAFD2588DC8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F51DB6D-0270-4E3F-99D5-61D1B489D81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3B0943E2-7487-4FD9-A7AC-29147841ED21}"/>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AD27CE88-D978-4A93-AA40-FEB165AA62A0}"/>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5DD35EE0-1AB3-4F91-B85F-A23C73B3D5C9}"/>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C574840C-DC70-4819-B3DC-106103115A4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1EACC6C-365E-4B67-BC3C-34D8C38A3AA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a:extLst>
            <a:ext uri="{FF2B5EF4-FFF2-40B4-BE49-F238E27FC236}">
              <a16:creationId xmlns:a16="http://schemas.microsoft.com/office/drawing/2014/main" id="{4AFE76CA-F6A4-4CDA-ABD9-8198912450C4}"/>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074FFAB2-F72E-4F83-AA6A-3009287E9DD4}"/>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6676D335-B78B-4F55-A039-0D45C96B98E9}"/>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78C1B9E4-F5CE-400D-BA77-732D4E644B88}"/>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DE2389E9-5681-483E-9710-681471256969}"/>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CE2B4466-DFAF-4FFE-A658-0CDD9ECAF35E}"/>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3AE99F6-02EB-475C-8ABE-AB29F84249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B0AE78B-4B16-4D9B-B8F3-C3A9C9D233F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458F09E-32AB-475D-8BF0-71DD32624DD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7871CFE-44D0-4560-9751-841423CCF08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6ACF991-9B24-4FBB-BC6B-A674ED25C08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73512</xdr:rowOff>
    </xdr:from>
    <xdr:to>
      <xdr:col>76</xdr:col>
      <xdr:colOff>73025</xdr:colOff>
      <xdr:row>31</xdr:row>
      <xdr:rowOff>3662</xdr:rowOff>
    </xdr:to>
    <xdr:sp macro="" textlink="">
      <xdr:nvSpPr>
        <xdr:cNvPr id="143" name="楕円 142">
          <a:extLst>
            <a:ext uri="{FF2B5EF4-FFF2-40B4-BE49-F238E27FC236}">
              <a16:creationId xmlns:a16="http://schemas.microsoft.com/office/drawing/2014/main" id="{217BD27A-C60E-49D5-98C5-D32C8BD2A840}"/>
            </a:ext>
          </a:extLst>
        </xdr:cNvPr>
        <xdr:cNvSpPr/>
      </xdr:nvSpPr>
      <xdr:spPr>
        <a:xfrm>
          <a:off x="14744700" y="598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51939</xdr:rowOff>
    </xdr:from>
    <xdr:ext cx="469744" cy="259045"/>
    <xdr:sp macro="" textlink="">
      <xdr:nvSpPr>
        <xdr:cNvPr id="144" name="債務償還比率該当値テキスト">
          <a:extLst>
            <a:ext uri="{FF2B5EF4-FFF2-40B4-BE49-F238E27FC236}">
              <a16:creationId xmlns:a16="http://schemas.microsoft.com/office/drawing/2014/main" id="{23299E2B-EAD9-4949-9B48-09210C89DB85}"/>
            </a:ext>
          </a:extLst>
        </xdr:cNvPr>
        <xdr:cNvSpPr txBox="1"/>
      </xdr:nvSpPr>
      <xdr:spPr>
        <a:xfrm>
          <a:off x="14846300" y="596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118502</xdr:rowOff>
    </xdr:from>
    <xdr:to>
      <xdr:col>72</xdr:col>
      <xdr:colOff>123825</xdr:colOff>
      <xdr:row>32</xdr:row>
      <xdr:rowOff>48652</xdr:rowOff>
    </xdr:to>
    <xdr:sp macro="" textlink="">
      <xdr:nvSpPr>
        <xdr:cNvPr id="145" name="楕円 144">
          <a:extLst>
            <a:ext uri="{FF2B5EF4-FFF2-40B4-BE49-F238E27FC236}">
              <a16:creationId xmlns:a16="http://schemas.microsoft.com/office/drawing/2014/main" id="{1BD9E742-18F1-4D93-AB16-C01C021E181D}"/>
            </a:ext>
          </a:extLst>
        </xdr:cNvPr>
        <xdr:cNvSpPr/>
      </xdr:nvSpPr>
      <xdr:spPr>
        <a:xfrm>
          <a:off x="14033500" y="62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124312</xdr:rowOff>
    </xdr:from>
    <xdr:to>
      <xdr:col>76</xdr:col>
      <xdr:colOff>22225</xdr:colOff>
      <xdr:row>31</xdr:row>
      <xdr:rowOff>169302</xdr:rowOff>
    </xdr:to>
    <xdr:cxnSp macro="">
      <xdr:nvCxnSpPr>
        <xdr:cNvPr id="146" name="直線コネクタ 145">
          <a:extLst>
            <a:ext uri="{FF2B5EF4-FFF2-40B4-BE49-F238E27FC236}">
              <a16:creationId xmlns:a16="http://schemas.microsoft.com/office/drawing/2014/main" id="{C65CB05C-C237-43B9-8601-F093196A73B3}"/>
            </a:ext>
          </a:extLst>
        </xdr:cNvPr>
        <xdr:cNvCxnSpPr/>
      </xdr:nvCxnSpPr>
      <xdr:spPr>
        <a:xfrm flipV="1">
          <a:off x="14084300" y="6039337"/>
          <a:ext cx="711200" cy="2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34301</xdr:rowOff>
    </xdr:from>
    <xdr:to>
      <xdr:col>68</xdr:col>
      <xdr:colOff>123825</xdr:colOff>
      <xdr:row>31</xdr:row>
      <xdr:rowOff>135901</xdr:rowOff>
    </xdr:to>
    <xdr:sp macro="" textlink="">
      <xdr:nvSpPr>
        <xdr:cNvPr id="147" name="楕円 146">
          <a:extLst>
            <a:ext uri="{FF2B5EF4-FFF2-40B4-BE49-F238E27FC236}">
              <a16:creationId xmlns:a16="http://schemas.microsoft.com/office/drawing/2014/main" id="{40DBE9A7-C49E-4F51-B5D6-A4FEE81A6E46}"/>
            </a:ext>
          </a:extLst>
        </xdr:cNvPr>
        <xdr:cNvSpPr/>
      </xdr:nvSpPr>
      <xdr:spPr>
        <a:xfrm>
          <a:off x="13271500" y="61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85101</xdr:rowOff>
    </xdr:from>
    <xdr:to>
      <xdr:col>72</xdr:col>
      <xdr:colOff>73025</xdr:colOff>
      <xdr:row>31</xdr:row>
      <xdr:rowOff>169302</xdr:rowOff>
    </xdr:to>
    <xdr:cxnSp macro="">
      <xdr:nvCxnSpPr>
        <xdr:cNvPr id="148" name="直線コネクタ 147">
          <a:extLst>
            <a:ext uri="{FF2B5EF4-FFF2-40B4-BE49-F238E27FC236}">
              <a16:creationId xmlns:a16="http://schemas.microsoft.com/office/drawing/2014/main" id="{35CCC763-B3D2-4A3D-B160-6212E09A5C93}"/>
            </a:ext>
          </a:extLst>
        </xdr:cNvPr>
        <xdr:cNvCxnSpPr/>
      </xdr:nvCxnSpPr>
      <xdr:spPr>
        <a:xfrm>
          <a:off x="13322300" y="6171576"/>
          <a:ext cx="762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157533</xdr:rowOff>
    </xdr:from>
    <xdr:to>
      <xdr:col>64</xdr:col>
      <xdr:colOff>123825</xdr:colOff>
      <xdr:row>31</xdr:row>
      <xdr:rowOff>87683</xdr:rowOff>
    </xdr:to>
    <xdr:sp macro="" textlink="">
      <xdr:nvSpPr>
        <xdr:cNvPr id="149" name="楕円 148">
          <a:extLst>
            <a:ext uri="{FF2B5EF4-FFF2-40B4-BE49-F238E27FC236}">
              <a16:creationId xmlns:a16="http://schemas.microsoft.com/office/drawing/2014/main" id="{00E3E12A-EC31-40FF-B0EC-D5214F48F690}"/>
            </a:ext>
          </a:extLst>
        </xdr:cNvPr>
        <xdr:cNvSpPr/>
      </xdr:nvSpPr>
      <xdr:spPr>
        <a:xfrm>
          <a:off x="12509500" y="60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36883</xdr:rowOff>
    </xdr:from>
    <xdr:to>
      <xdr:col>68</xdr:col>
      <xdr:colOff>73025</xdr:colOff>
      <xdr:row>31</xdr:row>
      <xdr:rowOff>85101</xdr:rowOff>
    </xdr:to>
    <xdr:cxnSp macro="">
      <xdr:nvCxnSpPr>
        <xdr:cNvPr id="150" name="直線コネクタ 149">
          <a:extLst>
            <a:ext uri="{FF2B5EF4-FFF2-40B4-BE49-F238E27FC236}">
              <a16:creationId xmlns:a16="http://schemas.microsoft.com/office/drawing/2014/main" id="{DCCD2FA3-5B57-40F0-8BB1-E10F1E12DB0A}"/>
            </a:ext>
          </a:extLst>
        </xdr:cNvPr>
        <xdr:cNvCxnSpPr/>
      </xdr:nvCxnSpPr>
      <xdr:spPr>
        <a:xfrm>
          <a:off x="12560300" y="6123358"/>
          <a:ext cx="7620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149257</xdr:rowOff>
    </xdr:from>
    <xdr:to>
      <xdr:col>60</xdr:col>
      <xdr:colOff>123825</xdr:colOff>
      <xdr:row>31</xdr:row>
      <xdr:rowOff>79407</xdr:rowOff>
    </xdr:to>
    <xdr:sp macro="" textlink="">
      <xdr:nvSpPr>
        <xdr:cNvPr id="151" name="楕円 150">
          <a:extLst>
            <a:ext uri="{FF2B5EF4-FFF2-40B4-BE49-F238E27FC236}">
              <a16:creationId xmlns:a16="http://schemas.microsoft.com/office/drawing/2014/main" id="{B3C88EF6-9FE3-4B5F-9656-E805A8E338BF}"/>
            </a:ext>
          </a:extLst>
        </xdr:cNvPr>
        <xdr:cNvSpPr/>
      </xdr:nvSpPr>
      <xdr:spPr>
        <a:xfrm>
          <a:off x="11747500" y="60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28607</xdr:rowOff>
    </xdr:from>
    <xdr:to>
      <xdr:col>64</xdr:col>
      <xdr:colOff>73025</xdr:colOff>
      <xdr:row>31</xdr:row>
      <xdr:rowOff>36883</xdr:rowOff>
    </xdr:to>
    <xdr:cxnSp macro="">
      <xdr:nvCxnSpPr>
        <xdr:cNvPr id="152" name="直線コネクタ 151">
          <a:extLst>
            <a:ext uri="{FF2B5EF4-FFF2-40B4-BE49-F238E27FC236}">
              <a16:creationId xmlns:a16="http://schemas.microsoft.com/office/drawing/2014/main" id="{58BB1F94-FD98-4F11-A7FE-1E9D86179477}"/>
            </a:ext>
          </a:extLst>
        </xdr:cNvPr>
        <xdr:cNvCxnSpPr/>
      </xdr:nvCxnSpPr>
      <xdr:spPr>
        <a:xfrm>
          <a:off x="11798300" y="6115082"/>
          <a:ext cx="762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3" name="n_1aveValue債務償還比率">
          <a:extLst>
            <a:ext uri="{FF2B5EF4-FFF2-40B4-BE49-F238E27FC236}">
              <a16:creationId xmlns:a16="http://schemas.microsoft.com/office/drawing/2014/main" id="{0D46DC02-8782-4492-B7B9-1AF65D8313B5}"/>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54" name="n_2aveValue債務償還比率">
          <a:extLst>
            <a:ext uri="{FF2B5EF4-FFF2-40B4-BE49-F238E27FC236}">
              <a16:creationId xmlns:a16="http://schemas.microsoft.com/office/drawing/2014/main" id="{CEF1202C-CD17-440E-AE08-64A060B38E77}"/>
            </a:ext>
          </a:extLst>
        </xdr:cNvPr>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55" name="n_3aveValue債務償還比率">
          <a:extLst>
            <a:ext uri="{FF2B5EF4-FFF2-40B4-BE49-F238E27FC236}">
              <a16:creationId xmlns:a16="http://schemas.microsoft.com/office/drawing/2014/main" id="{B86078C7-448D-4F46-8B3A-BA124DEE9439}"/>
            </a:ext>
          </a:extLst>
        </xdr:cNvPr>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56" name="n_4aveValue債務償還比率">
          <a:extLst>
            <a:ext uri="{FF2B5EF4-FFF2-40B4-BE49-F238E27FC236}">
              <a16:creationId xmlns:a16="http://schemas.microsoft.com/office/drawing/2014/main" id="{09A04D02-F474-4D68-8441-89DE78F66F74}"/>
            </a:ext>
          </a:extLst>
        </xdr:cNvPr>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65179</xdr:rowOff>
    </xdr:from>
    <xdr:ext cx="469744" cy="259045"/>
    <xdr:sp macro="" textlink="">
      <xdr:nvSpPr>
        <xdr:cNvPr id="157" name="n_1mainValue債務償還比率">
          <a:extLst>
            <a:ext uri="{FF2B5EF4-FFF2-40B4-BE49-F238E27FC236}">
              <a16:creationId xmlns:a16="http://schemas.microsoft.com/office/drawing/2014/main" id="{D8CAC0C0-EE77-43A2-B3BE-04345F6987CE}"/>
            </a:ext>
          </a:extLst>
        </xdr:cNvPr>
        <xdr:cNvSpPr txBox="1"/>
      </xdr:nvSpPr>
      <xdr:spPr>
        <a:xfrm>
          <a:off x="13836727" y="59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152428</xdr:rowOff>
    </xdr:from>
    <xdr:ext cx="469744" cy="259045"/>
    <xdr:sp macro="" textlink="">
      <xdr:nvSpPr>
        <xdr:cNvPr id="158" name="n_2mainValue債務償還比率">
          <a:extLst>
            <a:ext uri="{FF2B5EF4-FFF2-40B4-BE49-F238E27FC236}">
              <a16:creationId xmlns:a16="http://schemas.microsoft.com/office/drawing/2014/main" id="{217CA0FC-8A43-44CE-BF0A-B8807F73ED23}"/>
            </a:ext>
          </a:extLst>
        </xdr:cNvPr>
        <xdr:cNvSpPr txBox="1"/>
      </xdr:nvSpPr>
      <xdr:spPr>
        <a:xfrm>
          <a:off x="13087427" y="58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104210</xdr:rowOff>
    </xdr:from>
    <xdr:ext cx="469744" cy="259045"/>
    <xdr:sp macro="" textlink="">
      <xdr:nvSpPr>
        <xdr:cNvPr id="159" name="n_3mainValue債務償還比率">
          <a:extLst>
            <a:ext uri="{FF2B5EF4-FFF2-40B4-BE49-F238E27FC236}">
              <a16:creationId xmlns:a16="http://schemas.microsoft.com/office/drawing/2014/main" id="{FEBC8854-CF6F-44B3-948B-773FACFED249}"/>
            </a:ext>
          </a:extLst>
        </xdr:cNvPr>
        <xdr:cNvSpPr txBox="1"/>
      </xdr:nvSpPr>
      <xdr:spPr>
        <a:xfrm>
          <a:off x="12325427" y="58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95934</xdr:rowOff>
    </xdr:from>
    <xdr:ext cx="469744" cy="259045"/>
    <xdr:sp macro="" textlink="">
      <xdr:nvSpPr>
        <xdr:cNvPr id="160" name="n_4mainValue債務償還比率">
          <a:extLst>
            <a:ext uri="{FF2B5EF4-FFF2-40B4-BE49-F238E27FC236}">
              <a16:creationId xmlns:a16="http://schemas.microsoft.com/office/drawing/2014/main" id="{F13FB1D3-2FE3-4171-8934-E23A57344E1C}"/>
            </a:ext>
          </a:extLst>
        </xdr:cNvPr>
        <xdr:cNvSpPr txBox="1"/>
      </xdr:nvSpPr>
      <xdr:spPr>
        <a:xfrm>
          <a:off x="11563427" y="583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433B4AD-192A-4052-BAA1-9E4D822FE5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F7A0040-41D0-4412-A59C-61D310E2715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4DCD408-BEC5-4949-AC38-D1F196F7DA4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14A62E9D-653F-4766-8095-68DF4A2A436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302942B-39BC-4C48-8FFD-02CC05D9CCB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C2DABE8-B651-4A22-8CF8-672D5D40C35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952AB1-8AE0-4F7F-BC9F-42178360CF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46200D2-6491-4105-9D5A-04EED95865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F636EE-D21E-42E5-A0CC-329B128077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54229F-41CA-4581-84BB-5A2212CD70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9AF1FB-C664-4BC8-84F7-ABD502EDAC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9FC067-E5E8-477E-8A9B-889C8887BD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2E1DE2-41E7-4E65-873F-C9843870C7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24BBD7-EFB3-456E-A0DD-4AF60DCF80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B66D21-2898-40FC-A5F6-E1B7E7254C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B465DF-DF75-42E5-A8F0-1F46C327DB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1284CF-7109-47CE-90B1-808DC35F57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E437AC-BEA4-4278-A68F-0F82E03707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AC2183-DA69-4F12-AF1C-8561559762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7A4B37-75C4-48D4-AC2F-D4DB101D8C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E05EAE-5390-4333-A7FE-A81360D8CA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3B4BA6-D69F-4C87-93C6-8F2712A94D2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34F5EA-24A1-4E74-8B47-E2A92A7496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495471-4266-4B68-85AE-AFA2BABC5F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6174F9-2022-4EB6-B540-CCD659874A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FBCB840-BC84-42FB-AA74-2992F262DF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9FB456-8E3A-43E9-ABB2-0488E1E93A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D87E46-71D9-47DC-A808-6A87F92F8B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FC1136-8316-4B90-B750-A59381C43A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E43DEB-4D05-4814-85CE-4E52F866E9B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C4A423-7328-4673-9074-9EC5CF5122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A20D53-0E1C-48A2-AFB8-E62BFD373F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78B915-993D-4217-819A-62E5377F7A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99DE80-727E-4390-99C4-A1A0456B0DE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D38A8CD-6422-4439-9D7E-CE308775FB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970B5F-532D-44C3-A313-FEF783D4595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A72471-C310-4B6C-8F2F-1394497D50B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FD8DF1-FFA9-4FC7-B9F2-4F8C0E416B6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082261-5054-4222-88A5-7D7904B8A9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767357-4123-4E11-8265-472972532D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55170F-07F3-4724-9D85-54A1637A06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D45C66-FD77-469D-8BC0-0F17BF35A5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12EF87-D5BA-4D34-AC04-D987D54896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EF22C0-54E5-455F-AD1E-310DDB8668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B6D67B-C5EE-4196-B69F-BD6D3862EC7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ECD1D4-5929-48F4-8285-0BE42A79A1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7745497-E589-41BC-8A80-BCC2208204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D4CF2FA-F394-49AE-96BA-E9103A3CFFF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E976857-82C0-4456-AF2B-F68915C88E0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EF7FC87-C6ED-4326-8D9C-E7FA4F2E2F9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82EA164-C302-4AB6-B4F4-B64B38ABAE9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9BFA72B-312E-4451-ADAD-00915A23B57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9F0B80B-B3CC-43A5-9314-D46E20A8D1B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33324F8-68C0-48BB-97EB-2A9819CE5A9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7D71AD2-9F85-46F9-ADAF-FCE6C941A77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B6A11C6-EB17-421B-A924-9DC07DB3FA5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A9D0FDE-D6C8-4E35-BBE4-B6481DFDD72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9C7F984-24D0-4113-844A-C503FB56527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F8AF516-D018-4DDF-8A93-78296B1C58E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CB2A903-9BB9-4A25-A538-B0D90EBD40B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63CEEA7-2095-4A2C-B872-D59C467CB1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51B8902A-0593-488B-9955-DBFD6011F0F9}"/>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E5C81439-588A-4C59-B174-27E33D5B15DF}"/>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F17B573-891E-4757-8741-CA08A218C0D2}"/>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177FF26B-4B75-4E94-B592-B54BBCFA74F1}"/>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3670ED69-CEDD-4981-BDC2-DE4CF3B340D9}"/>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62880BB8-FFF5-49C9-8D0D-1818D3C2537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F20CBDE0-672A-45ED-87FF-7DD99CC0456D}"/>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8F1F0CD2-BBCA-44D6-A6CD-F450C26644F0}"/>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BD40345D-925F-4E19-B35D-52A0AED6C290}"/>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F4CA406B-1511-44ED-84D3-01C4BC097015}"/>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8850B304-A72F-4BE7-8A5B-9EA90C8989D8}"/>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5298FDC-D8D9-458C-A40F-348448A350D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66E50E-259A-4124-B191-681F876B27A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E0B2B3-EF5F-417D-B4B2-B0F9051B40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614D977-8157-4272-A370-EC933857B8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0BA0D85-5691-49A8-8FF3-BB8485DDC4D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a:extLst>
            <a:ext uri="{FF2B5EF4-FFF2-40B4-BE49-F238E27FC236}">
              <a16:creationId xmlns:a16="http://schemas.microsoft.com/office/drawing/2014/main" id="{3C185746-5E52-4DFC-A3B1-7A1B1C34ADAE}"/>
            </a:ext>
          </a:extLst>
        </xdr:cNvPr>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a:extLst>
            <a:ext uri="{FF2B5EF4-FFF2-40B4-BE49-F238E27FC236}">
              <a16:creationId xmlns:a16="http://schemas.microsoft.com/office/drawing/2014/main" id="{85EC8C56-6F79-444A-A3DC-56F281E5FE65}"/>
            </a:ext>
          </a:extLst>
        </xdr:cNvPr>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a:extLst>
            <a:ext uri="{FF2B5EF4-FFF2-40B4-BE49-F238E27FC236}">
              <a16:creationId xmlns:a16="http://schemas.microsoft.com/office/drawing/2014/main" id="{C832C3E2-4286-4894-8DDD-00061B6737ED}"/>
            </a:ext>
          </a:extLst>
        </xdr:cNvPr>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id="{8EAB56D6-4F03-45B3-AAA4-9D907215C38B}"/>
            </a:ext>
          </a:extLst>
        </xdr:cNvPr>
        <xdr:cNvCxnSpPr/>
      </xdr:nvCxnSpPr>
      <xdr:spPr>
        <a:xfrm>
          <a:off x="3797300" y="652653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97790</xdr:rowOff>
    </xdr:from>
    <xdr:to>
      <xdr:col>15</xdr:col>
      <xdr:colOff>101600</xdr:colOff>
      <xdr:row>38</xdr:row>
      <xdr:rowOff>27940</xdr:rowOff>
    </xdr:to>
    <xdr:sp macro="" textlink="">
      <xdr:nvSpPr>
        <xdr:cNvPr id="77" name="楕円 76">
          <a:extLst>
            <a:ext uri="{FF2B5EF4-FFF2-40B4-BE49-F238E27FC236}">
              <a16:creationId xmlns:a16="http://schemas.microsoft.com/office/drawing/2014/main" id="{6DC19D79-CFE9-472B-89E5-DF2652E64C7D}"/>
            </a:ext>
          </a:extLst>
        </xdr:cNvPr>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38</xdr:row>
      <xdr:rowOff>11430</xdr:rowOff>
    </xdr:to>
    <xdr:cxnSp macro="">
      <xdr:nvCxnSpPr>
        <xdr:cNvPr id="78" name="直線コネクタ 77">
          <a:extLst>
            <a:ext uri="{FF2B5EF4-FFF2-40B4-BE49-F238E27FC236}">
              <a16:creationId xmlns:a16="http://schemas.microsoft.com/office/drawing/2014/main" id="{11AE3669-C354-4B35-8436-9BDBC89A2656}"/>
            </a:ext>
          </a:extLst>
        </xdr:cNvPr>
        <xdr:cNvCxnSpPr/>
      </xdr:nvCxnSpPr>
      <xdr:spPr>
        <a:xfrm>
          <a:off x="2908300" y="6492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9" name="楕円 78">
          <a:extLst>
            <a:ext uri="{FF2B5EF4-FFF2-40B4-BE49-F238E27FC236}">
              <a16:creationId xmlns:a16="http://schemas.microsoft.com/office/drawing/2014/main" id="{B7484B97-0ECE-4D74-98D6-C0707E49320F}"/>
            </a:ext>
          </a:extLst>
        </xdr:cNvPr>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112395</xdr:rowOff>
    </xdr:from>
    <xdr:to>
      <xdr:col>15</xdr:col>
      <xdr:colOff>50800</xdr:colOff>
      <xdr:row>37</xdr:row>
      <xdr:rowOff>148590</xdr:rowOff>
    </xdr:to>
    <xdr:cxnSp macro="">
      <xdr:nvCxnSpPr>
        <xdr:cNvPr id="80" name="直線コネクタ 79">
          <a:extLst>
            <a:ext uri="{FF2B5EF4-FFF2-40B4-BE49-F238E27FC236}">
              <a16:creationId xmlns:a16="http://schemas.microsoft.com/office/drawing/2014/main" id="{65530FE7-8222-4C6A-BDFD-64C81A7BBDD4}"/>
            </a:ext>
          </a:extLst>
        </xdr:cNvPr>
        <xdr:cNvCxnSpPr/>
      </xdr:nvCxnSpPr>
      <xdr:spPr>
        <a:xfrm>
          <a:off x="2019300" y="64560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34925</xdr:rowOff>
    </xdr:from>
    <xdr:to>
      <xdr:col>6</xdr:col>
      <xdr:colOff>38100</xdr:colOff>
      <xdr:row>37</xdr:row>
      <xdr:rowOff>136525</xdr:rowOff>
    </xdr:to>
    <xdr:sp macro="" textlink="">
      <xdr:nvSpPr>
        <xdr:cNvPr id="81" name="楕円 80">
          <a:extLst>
            <a:ext uri="{FF2B5EF4-FFF2-40B4-BE49-F238E27FC236}">
              <a16:creationId xmlns:a16="http://schemas.microsoft.com/office/drawing/2014/main" id="{B100ECF0-C804-4D1C-846D-1F8AF8937710}"/>
            </a:ext>
          </a:extLst>
        </xdr:cNvPr>
        <xdr:cNvSpPr/>
      </xdr:nvSpPr>
      <xdr:spPr>
        <a:xfrm>
          <a:off x="1079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85725</xdr:rowOff>
    </xdr:from>
    <xdr:to>
      <xdr:col>10</xdr:col>
      <xdr:colOff>114300</xdr:colOff>
      <xdr:row>37</xdr:row>
      <xdr:rowOff>112395</xdr:rowOff>
    </xdr:to>
    <xdr:cxnSp macro="">
      <xdr:nvCxnSpPr>
        <xdr:cNvPr id="82" name="直線コネクタ 81">
          <a:extLst>
            <a:ext uri="{FF2B5EF4-FFF2-40B4-BE49-F238E27FC236}">
              <a16:creationId xmlns:a16="http://schemas.microsoft.com/office/drawing/2014/main" id="{DE76BCE5-326E-4592-9769-C5097B1C59C0}"/>
            </a:ext>
          </a:extLst>
        </xdr:cNvPr>
        <xdr:cNvCxnSpPr/>
      </xdr:nvCxnSpPr>
      <xdr:spPr>
        <a:xfrm>
          <a:off x="1130300" y="6429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0B00DEFC-8BA7-457E-898F-CACD324F1A68}"/>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79E1D465-BD9D-4C7E-97C4-E7D81B1EFFD5}"/>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34289E11-4224-4687-AC59-C1FBA0A70F19}"/>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F7CEFA5B-AA03-4CA3-888C-D6E5F4443772}"/>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78757</xdr:rowOff>
    </xdr:from>
    <xdr:ext cx="405111" cy="259045"/>
    <xdr:sp macro="" textlink="">
      <xdr:nvSpPr>
        <xdr:cNvPr id="87" name="n_1mainValue【道路】&#10;有形固定資産減価償却率">
          <a:extLst>
            <a:ext uri="{FF2B5EF4-FFF2-40B4-BE49-F238E27FC236}">
              <a16:creationId xmlns:a16="http://schemas.microsoft.com/office/drawing/2014/main" id="{1CF0C3D0-C8BB-42B1-9B5A-4965E3BB8455}"/>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8" name="n_2mainValue【道路】&#10;有形固定資産減価償却率">
          <a:extLst>
            <a:ext uri="{FF2B5EF4-FFF2-40B4-BE49-F238E27FC236}">
              <a16:creationId xmlns:a16="http://schemas.microsoft.com/office/drawing/2014/main" id="{1CDE32DA-7B84-4096-A0E2-C02E83EBE662}"/>
            </a:ext>
          </a:extLst>
        </xdr:cNvPr>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9" name="n_3mainValue【道路】&#10;有形固定資産減価償却率">
          <a:extLst>
            <a:ext uri="{FF2B5EF4-FFF2-40B4-BE49-F238E27FC236}">
              <a16:creationId xmlns:a16="http://schemas.microsoft.com/office/drawing/2014/main" id="{599B8550-4927-4637-BBC9-FD1581231CBB}"/>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90" name="n_4mainValue【道路】&#10;有形固定資産減価償却率">
          <a:extLst>
            <a:ext uri="{FF2B5EF4-FFF2-40B4-BE49-F238E27FC236}">
              <a16:creationId xmlns:a16="http://schemas.microsoft.com/office/drawing/2014/main" id="{9FB81ABC-9B74-4F61-8C83-6785951CE2AC}"/>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2718A65-4E56-4BF3-89D7-380AC52D81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0C37E5B-C858-4BED-9F68-5C5BA677C7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119AF5C-7001-4155-B01C-EA613DD222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35F9D5B-EB44-406B-96A9-CC0D25ADCD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57D611D-1E37-40F2-A0A5-18EE6AD414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E94FB34-6878-4C8B-B36E-3BA9646EF7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3237057-A5E5-49BF-8F48-C40FBAA10B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734CEE9-B486-4790-B745-92D0E76267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CA80D30-4DA8-4517-942B-30203BE94D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658C847-41BD-4EAB-9398-E8AB288C19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984916F-725C-405F-8845-E5E0DAF0143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CD2FC91-48AA-4DE7-9B7E-F3E3C8B958C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8E9F765-A8F6-4905-BBBE-218D8DB752D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3BFE2F6E-874E-48D6-A491-3A92F4B310A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35B642E-DD25-4974-BA6D-AF6FC992124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95428E5-0167-4A18-A6AB-2032EFBCB5A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215785F-82DC-47FA-A176-E1B0EC5751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E5869D6E-D8D9-4BF4-96BD-1C8ECFEC473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4C9616C-72ED-449C-9EA7-36CCE5E6DD7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1AED644-0017-43A7-A40C-CFA0F388C6D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FD0109D-72AA-4DF7-BD41-67926837E8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6F2B67EB-A934-466B-9C63-ACF0F2A71D3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277993B-2B4C-4D14-841A-732967ECFE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A87925C1-8927-4DAD-8CBB-C8471830B857}"/>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ED45C298-3189-4A94-93DA-129880011070}"/>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0376162F-0B1B-47F7-82EF-2436B9EAB314}"/>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2970F8A3-9C6C-4E43-8DB1-59F997A6226D}"/>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3C5E009B-5993-439C-A645-D92A90A0CD73}"/>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CFF5B430-3A5A-47D7-854E-5CE659B7DCCF}"/>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7CAA4620-6E56-4888-A9AD-C9FBDAB1242D}"/>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C29D8730-0E17-4EFE-9CA9-FF9DDCC4CF67}"/>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682320C9-1155-4DC6-A69D-F81753ACD01A}"/>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16746C58-DFDA-42FA-B191-C03249587987}"/>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4B6547A6-9A12-4A51-913E-1A607C48E1C3}"/>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BC95F1A-0501-4170-A3F7-131D5D271A8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7F6EE2-FAB0-4C28-BCF8-E0D6E853CD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5BA74DF-A5FD-4C69-9213-3966A7D4216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B913696-95F8-43C3-9A8E-FD173A8E7A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8BA5C6C-F139-418F-8962-5618AACADD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10255</xdr:rowOff>
    </xdr:from>
    <xdr:to>
      <xdr:col>55</xdr:col>
      <xdr:colOff>50800</xdr:colOff>
      <xdr:row>39</xdr:row>
      <xdr:rowOff>111855</xdr:rowOff>
    </xdr:to>
    <xdr:sp macro="" textlink="">
      <xdr:nvSpPr>
        <xdr:cNvPr id="130" name="楕円 129">
          <a:extLst>
            <a:ext uri="{FF2B5EF4-FFF2-40B4-BE49-F238E27FC236}">
              <a16:creationId xmlns:a16="http://schemas.microsoft.com/office/drawing/2014/main" id="{B17CD208-1E61-4E76-B66F-1903E0896AB5}"/>
            </a:ext>
          </a:extLst>
        </xdr:cNvPr>
        <xdr:cNvSpPr/>
      </xdr:nvSpPr>
      <xdr:spPr>
        <a:xfrm>
          <a:off x="10426700" y="66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160132</xdr:rowOff>
    </xdr:from>
    <xdr:ext cx="534377" cy="259045"/>
    <xdr:sp macro="" textlink="">
      <xdr:nvSpPr>
        <xdr:cNvPr id="131" name="【道路】&#10;一人当たり延長該当値テキスト">
          <a:extLst>
            <a:ext uri="{FF2B5EF4-FFF2-40B4-BE49-F238E27FC236}">
              <a16:creationId xmlns:a16="http://schemas.microsoft.com/office/drawing/2014/main" id="{723DA299-2F02-4DE1-AD4A-617B25CF9ACC}"/>
            </a:ext>
          </a:extLst>
        </xdr:cNvPr>
        <xdr:cNvSpPr txBox="1"/>
      </xdr:nvSpPr>
      <xdr:spPr>
        <a:xfrm>
          <a:off x="10515600" y="66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11284</xdr:rowOff>
    </xdr:from>
    <xdr:to>
      <xdr:col>50</xdr:col>
      <xdr:colOff>165100</xdr:colOff>
      <xdr:row>39</xdr:row>
      <xdr:rowOff>112884</xdr:rowOff>
    </xdr:to>
    <xdr:sp macro="" textlink="">
      <xdr:nvSpPr>
        <xdr:cNvPr id="132" name="楕円 131">
          <a:extLst>
            <a:ext uri="{FF2B5EF4-FFF2-40B4-BE49-F238E27FC236}">
              <a16:creationId xmlns:a16="http://schemas.microsoft.com/office/drawing/2014/main" id="{05877F48-640D-4738-BC56-B6D067F79759}"/>
            </a:ext>
          </a:extLst>
        </xdr:cNvPr>
        <xdr:cNvSpPr/>
      </xdr:nvSpPr>
      <xdr:spPr>
        <a:xfrm>
          <a:off x="9588500" y="66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61055</xdr:rowOff>
    </xdr:from>
    <xdr:to>
      <xdr:col>55</xdr:col>
      <xdr:colOff>0</xdr:colOff>
      <xdr:row>39</xdr:row>
      <xdr:rowOff>62084</xdr:rowOff>
    </xdr:to>
    <xdr:cxnSp macro="">
      <xdr:nvCxnSpPr>
        <xdr:cNvPr id="133" name="直線コネクタ 132">
          <a:extLst>
            <a:ext uri="{FF2B5EF4-FFF2-40B4-BE49-F238E27FC236}">
              <a16:creationId xmlns:a16="http://schemas.microsoft.com/office/drawing/2014/main" id="{48B80CD0-EB58-4401-BDCF-D5AFBE116234}"/>
            </a:ext>
          </a:extLst>
        </xdr:cNvPr>
        <xdr:cNvCxnSpPr/>
      </xdr:nvCxnSpPr>
      <xdr:spPr>
        <a:xfrm flipV="1">
          <a:off x="9639300" y="6747605"/>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20866</xdr:rowOff>
    </xdr:from>
    <xdr:to>
      <xdr:col>46</xdr:col>
      <xdr:colOff>38100</xdr:colOff>
      <xdr:row>39</xdr:row>
      <xdr:rowOff>122466</xdr:rowOff>
    </xdr:to>
    <xdr:sp macro="" textlink="">
      <xdr:nvSpPr>
        <xdr:cNvPr id="134" name="楕円 133">
          <a:extLst>
            <a:ext uri="{FF2B5EF4-FFF2-40B4-BE49-F238E27FC236}">
              <a16:creationId xmlns:a16="http://schemas.microsoft.com/office/drawing/2014/main" id="{00AFDB0D-94BE-443B-9271-C338C80FA458}"/>
            </a:ext>
          </a:extLst>
        </xdr:cNvPr>
        <xdr:cNvSpPr/>
      </xdr:nvSpPr>
      <xdr:spPr>
        <a:xfrm>
          <a:off x="8699500" y="67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62084</xdr:rowOff>
    </xdr:from>
    <xdr:to>
      <xdr:col>50</xdr:col>
      <xdr:colOff>114300</xdr:colOff>
      <xdr:row>39</xdr:row>
      <xdr:rowOff>71666</xdr:rowOff>
    </xdr:to>
    <xdr:cxnSp macro="">
      <xdr:nvCxnSpPr>
        <xdr:cNvPr id="135" name="直線コネクタ 134">
          <a:extLst>
            <a:ext uri="{FF2B5EF4-FFF2-40B4-BE49-F238E27FC236}">
              <a16:creationId xmlns:a16="http://schemas.microsoft.com/office/drawing/2014/main" id="{98AF86F7-6A83-41E8-8AD1-A97DF89F620D}"/>
            </a:ext>
          </a:extLst>
        </xdr:cNvPr>
        <xdr:cNvCxnSpPr/>
      </xdr:nvCxnSpPr>
      <xdr:spPr>
        <a:xfrm flipV="1">
          <a:off x="8750300" y="6748634"/>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29229</xdr:rowOff>
    </xdr:from>
    <xdr:to>
      <xdr:col>41</xdr:col>
      <xdr:colOff>101600</xdr:colOff>
      <xdr:row>39</xdr:row>
      <xdr:rowOff>130829</xdr:rowOff>
    </xdr:to>
    <xdr:sp macro="" textlink="">
      <xdr:nvSpPr>
        <xdr:cNvPr id="136" name="楕円 135">
          <a:extLst>
            <a:ext uri="{FF2B5EF4-FFF2-40B4-BE49-F238E27FC236}">
              <a16:creationId xmlns:a16="http://schemas.microsoft.com/office/drawing/2014/main" id="{81139E6C-9F95-4B14-9CA5-D995EA2EEC22}"/>
            </a:ext>
          </a:extLst>
        </xdr:cNvPr>
        <xdr:cNvSpPr/>
      </xdr:nvSpPr>
      <xdr:spPr>
        <a:xfrm>
          <a:off x="7810500" y="6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71666</xdr:rowOff>
    </xdr:from>
    <xdr:to>
      <xdr:col>45</xdr:col>
      <xdr:colOff>177800</xdr:colOff>
      <xdr:row>39</xdr:row>
      <xdr:rowOff>80029</xdr:rowOff>
    </xdr:to>
    <xdr:cxnSp macro="">
      <xdr:nvCxnSpPr>
        <xdr:cNvPr id="137" name="直線コネクタ 136">
          <a:extLst>
            <a:ext uri="{FF2B5EF4-FFF2-40B4-BE49-F238E27FC236}">
              <a16:creationId xmlns:a16="http://schemas.microsoft.com/office/drawing/2014/main" id="{46668346-147D-459F-B373-70F8C4D298AD}"/>
            </a:ext>
          </a:extLst>
        </xdr:cNvPr>
        <xdr:cNvCxnSpPr/>
      </xdr:nvCxnSpPr>
      <xdr:spPr>
        <a:xfrm flipV="1">
          <a:off x="7861300" y="6758216"/>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32868</xdr:rowOff>
    </xdr:from>
    <xdr:to>
      <xdr:col>36</xdr:col>
      <xdr:colOff>165100</xdr:colOff>
      <xdr:row>39</xdr:row>
      <xdr:rowOff>134468</xdr:rowOff>
    </xdr:to>
    <xdr:sp macro="" textlink="">
      <xdr:nvSpPr>
        <xdr:cNvPr id="138" name="楕円 137">
          <a:extLst>
            <a:ext uri="{FF2B5EF4-FFF2-40B4-BE49-F238E27FC236}">
              <a16:creationId xmlns:a16="http://schemas.microsoft.com/office/drawing/2014/main" id="{E0F7F781-CF21-429A-B9C1-DDD2F79702E1}"/>
            </a:ext>
          </a:extLst>
        </xdr:cNvPr>
        <xdr:cNvSpPr/>
      </xdr:nvSpPr>
      <xdr:spPr>
        <a:xfrm>
          <a:off x="6921500" y="67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80029</xdr:rowOff>
    </xdr:from>
    <xdr:to>
      <xdr:col>41</xdr:col>
      <xdr:colOff>50800</xdr:colOff>
      <xdr:row>39</xdr:row>
      <xdr:rowOff>83668</xdr:rowOff>
    </xdr:to>
    <xdr:cxnSp macro="">
      <xdr:nvCxnSpPr>
        <xdr:cNvPr id="139" name="直線コネクタ 138">
          <a:extLst>
            <a:ext uri="{FF2B5EF4-FFF2-40B4-BE49-F238E27FC236}">
              <a16:creationId xmlns:a16="http://schemas.microsoft.com/office/drawing/2014/main" id="{5CCBFCC9-CE8E-487D-9253-CCD87FDECC50}"/>
            </a:ext>
          </a:extLst>
        </xdr:cNvPr>
        <xdr:cNvCxnSpPr/>
      </xdr:nvCxnSpPr>
      <xdr:spPr>
        <a:xfrm flipV="1">
          <a:off x="6972300" y="6766579"/>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53152FA7-74A8-4FBC-B571-127DFB1C1431}"/>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B9DB840E-DA42-4B18-8653-E9E9B8AF7ED7}"/>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AA77B175-B1F1-43CE-9442-9D19AC06AB55}"/>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A9AB8CE8-2DB6-4E9F-9FAB-DB18C9A7C140}"/>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104011</xdr:rowOff>
    </xdr:from>
    <xdr:ext cx="534377" cy="259045"/>
    <xdr:sp macro="" textlink="">
      <xdr:nvSpPr>
        <xdr:cNvPr id="144" name="n_1mainValue【道路】&#10;一人当たり延長">
          <a:extLst>
            <a:ext uri="{FF2B5EF4-FFF2-40B4-BE49-F238E27FC236}">
              <a16:creationId xmlns:a16="http://schemas.microsoft.com/office/drawing/2014/main" id="{107439B4-5693-4E04-B456-B72222160821}"/>
            </a:ext>
          </a:extLst>
        </xdr:cNvPr>
        <xdr:cNvSpPr txBox="1"/>
      </xdr:nvSpPr>
      <xdr:spPr>
        <a:xfrm>
          <a:off x="9359411" y="6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113593</xdr:rowOff>
    </xdr:from>
    <xdr:ext cx="534377" cy="259045"/>
    <xdr:sp macro="" textlink="">
      <xdr:nvSpPr>
        <xdr:cNvPr id="145" name="n_2mainValue【道路】&#10;一人当たり延長">
          <a:extLst>
            <a:ext uri="{FF2B5EF4-FFF2-40B4-BE49-F238E27FC236}">
              <a16:creationId xmlns:a16="http://schemas.microsoft.com/office/drawing/2014/main" id="{16CBD16C-C23D-4040-8CAA-C9AD99F0ED38}"/>
            </a:ext>
          </a:extLst>
        </xdr:cNvPr>
        <xdr:cNvSpPr txBox="1"/>
      </xdr:nvSpPr>
      <xdr:spPr>
        <a:xfrm>
          <a:off x="8483111" y="68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121956</xdr:rowOff>
    </xdr:from>
    <xdr:ext cx="534377" cy="259045"/>
    <xdr:sp macro="" textlink="">
      <xdr:nvSpPr>
        <xdr:cNvPr id="146" name="n_3mainValue【道路】&#10;一人当たり延長">
          <a:extLst>
            <a:ext uri="{FF2B5EF4-FFF2-40B4-BE49-F238E27FC236}">
              <a16:creationId xmlns:a16="http://schemas.microsoft.com/office/drawing/2014/main" id="{B0BCD768-363B-427A-B359-1C7554E986DB}"/>
            </a:ext>
          </a:extLst>
        </xdr:cNvPr>
        <xdr:cNvSpPr txBox="1"/>
      </xdr:nvSpPr>
      <xdr:spPr>
        <a:xfrm>
          <a:off x="7594111" y="6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125595</xdr:rowOff>
    </xdr:from>
    <xdr:ext cx="534377" cy="259045"/>
    <xdr:sp macro="" textlink="">
      <xdr:nvSpPr>
        <xdr:cNvPr id="147" name="n_4mainValue【道路】&#10;一人当たり延長">
          <a:extLst>
            <a:ext uri="{FF2B5EF4-FFF2-40B4-BE49-F238E27FC236}">
              <a16:creationId xmlns:a16="http://schemas.microsoft.com/office/drawing/2014/main" id="{7F9D236D-BBD2-4575-9EBC-B37FAABDCB7A}"/>
            </a:ext>
          </a:extLst>
        </xdr:cNvPr>
        <xdr:cNvSpPr txBox="1"/>
      </xdr:nvSpPr>
      <xdr:spPr>
        <a:xfrm>
          <a:off x="6705111" y="68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68CF0C6-E36D-4E97-9AA5-942518B4BF1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9C67960-96A6-4856-9421-DE042DA8BD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F614E86-9B81-4C2F-9851-9CE40D3D16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01932AE-1304-453E-B71D-00B42AA174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7504508-B41D-425C-8F3C-5463F324C05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0C8B17A-A8B8-42EB-AD7A-C6C2A26F65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C43F090-C968-4B68-A087-841D06C305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9B732B4-40F6-4AA4-B598-2FEACBAB99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D2E3B15-A923-4A19-AB33-B6ACC00940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63EA780-F3BD-472F-A285-F445F1BEDE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7DCED96-AD6B-4AE9-8D21-5D26AF6F79F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0A00CCC-7FF1-45F0-8FB5-605012D77B6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15E8419-CB3C-48BB-8D61-0134AA5ADAF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AFA54B06-0959-4C66-B50D-70E3D843F9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CFBF598-ACF0-43B9-9791-4ADD152839D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ECD2095-5419-4A1A-991C-F195E5D8A9E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A634849-FD5E-47A2-B369-F2C51AFFFBB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C400594-62AC-4343-A868-DE257643A43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8E00460-DA97-49B6-88CA-BF02EF3E15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62A0396-CEC1-458E-BA48-2D8730FA8D3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34E1F2D-20DE-4414-A627-B974081264D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F03C224D-1D04-4DB2-9E21-292264F95B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0D26025-1103-4DC7-8FA6-CA61DA8D781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0CE1B54-2993-4EFB-99F7-CC9D874DEA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6C397B7-1FD8-4DA6-8F9C-6DAB4A3D7E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F071B5D9-4243-493A-86FD-43A8CE0BD80E}"/>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A605261B-2F8F-4B39-B000-F2CE52777D3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DCD1155A-D064-4B66-9A78-48386E00114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2CD6639-1136-44D4-87AA-D251A68363B3}"/>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6990FAA1-6F9E-465D-A889-18B9DC49ABE7}"/>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063E932-9B23-46B4-8E3F-2B5231DB0C23}"/>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13BEFC59-A06A-4890-8C89-B96D69B6C622}"/>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569E1575-C0D9-46CB-B071-8F4B6C06F9D2}"/>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4486892C-D752-495B-9D40-8D03CBE9ECBA}"/>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48DE8D24-A468-41A5-888F-6FFB90CF715D}"/>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38A7E5A3-2BDE-4D66-B4FE-B13B6023E631}"/>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FFCAA3B-437E-47E6-8E9F-FDC13DF453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64B9D34-AD81-4ECE-A893-EF70E920B8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FD6DFB0-EDD3-4232-A513-180051FBE3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1CC2A4E-BC5F-481F-9511-2C31106C86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B30D980-A43B-457A-B44F-D4144A1D6B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89" name="楕円 188">
          <a:extLst>
            <a:ext uri="{FF2B5EF4-FFF2-40B4-BE49-F238E27FC236}">
              <a16:creationId xmlns:a16="http://schemas.microsoft.com/office/drawing/2014/main" id="{9D97976F-11C7-457E-955E-6C51E48704A3}"/>
            </a:ext>
          </a:extLst>
        </xdr:cNvPr>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77302FA-243D-4142-B3C5-6CAB2E616444}"/>
            </a:ext>
          </a:extLst>
        </xdr:cNvPr>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91" name="楕円 190">
          <a:extLst>
            <a:ext uri="{FF2B5EF4-FFF2-40B4-BE49-F238E27FC236}">
              <a16:creationId xmlns:a16="http://schemas.microsoft.com/office/drawing/2014/main" id="{BD9870F2-D343-4277-8F8B-43F8E5C75C3B}"/>
            </a:ext>
          </a:extLst>
        </xdr:cNvPr>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32657</xdr:rowOff>
    </xdr:to>
    <xdr:cxnSp macro="">
      <xdr:nvCxnSpPr>
        <xdr:cNvPr id="192" name="直線コネクタ 191">
          <a:extLst>
            <a:ext uri="{FF2B5EF4-FFF2-40B4-BE49-F238E27FC236}">
              <a16:creationId xmlns:a16="http://schemas.microsoft.com/office/drawing/2014/main" id="{6B52570D-7E9E-4493-8C19-DFD2B96CC276}"/>
            </a:ext>
          </a:extLst>
        </xdr:cNvPr>
        <xdr:cNvCxnSpPr/>
      </xdr:nvCxnSpPr>
      <xdr:spPr>
        <a:xfrm>
          <a:off x="3797300" y="1046661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3" name="楕円 192">
          <a:extLst>
            <a:ext uri="{FF2B5EF4-FFF2-40B4-BE49-F238E27FC236}">
              <a16:creationId xmlns:a16="http://schemas.microsoft.com/office/drawing/2014/main" id="{A148BB8D-705A-476C-B5F0-D3D5E89A8795}"/>
            </a:ext>
          </a:extLst>
        </xdr:cNvPr>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8165</xdr:rowOff>
    </xdr:to>
    <xdr:cxnSp macro="">
      <xdr:nvCxnSpPr>
        <xdr:cNvPr id="194" name="直線コネクタ 193">
          <a:extLst>
            <a:ext uri="{FF2B5EF4-FFF2-40B4-BE49-F238E27FC236}">
              <a16:creationId xmlns:a16="http://schemas.microsoft.com/office/drawing/2014/main" id="{7F74C235-05CC-4B17-908E-44FF43AF4901}"/>
            </a:ext>
          </a:extLst>
        </xdr:cNvPr>
        <xdr:cNvCxnSpPr/>
      </xdr:nvCxnSpPr>
      <xdr:spPr>
        <a:xfrm>
          <a:off x="2908300" y="104372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5" name="楕円 194">
          <a:extLst>
            <a:ext uri="{FF2B5EF4-FFF2-40B4-BE49-F238E27FC236}">
              <a16:creationId xmlns:a16="http://schemas.microsoft.com/office/drawing/2014/main" id="{6F027C92-0DC9-4A04-BE74-830C4797B5D4}"/>
            </a:ext>
          </a:extLst>
        </xdr:cNvPr>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150223</xdr:rowOff>
    </xdr:to>
    <xdr:cxnSp macro="">
      <xdr:nvCxnSpPr>
        <xdr:cNvPr id="196" name="直線コネクタ 195">
          <a:extLst>
            <a:ext uri="{FF2B5EF4-FFF2-40B4-BE49-F238E27FC236}">
              <a16:creationId xmlns:a16="http://schemas.microsoft.com/office/drawing/2014/main" id="{502D116E-AF5E-4CFE-998D-45577E5F06F9}"/>
            </a:ext>
          </a:extLst>
        </xdr:cNvPr>
        <xdr:cNvCxnSpPr/>
      </xdr:nvCxnSpPr>
      <xdr:spPr>
        <a:xfrm>
          <a:off x="2019300" y="104208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60234</xdr:rowOff>
    </xdr:from>
    <xdr:to>
      <xdr:col>6</xdr:col>
      <xdr:colOff>38100</xdr:colOff>
      <xdr:row>60</xdr:row>
      <xdr:rowOff>161834</xdr:rowOff>
    </xdr:to>
    <xdr:sp macro="" textlink="">
      <xdr:nvSpPr>
        <xdr:cNvPr id="197" name="楕円 196">
          <a:extLst>
            <a:ext uri="{FF2B5EF4-FFF2-40B4-BE49-F238E27FC236}">
              <a16:creationId xmlns:a16="http://schemas.microsoft.com/office/drawing/2014/main" id="{756CD812-AA5B-4311-B88A-022DA0DEA84A}"/>
            </a:ext>
          </a:extLst>
        </xdr:cNvPr>
        <xdr:cNvSpPr/>
      </xdr:nvSpPr>
      <xdr:spPr>
        <a:xfrm>
          <a:off x="1079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111034</xdr:rowOff>
    </xdr:from>
    <xdr:to>
      <xdr:col>10</xdr:col>
      <xdr:colOff>114300</xdr:colOff>
      <xdr:row>60</xdr:row>
      <xdr:rowOff>133894</xdr:rowOff>
    </xdr:to>
    <xdr:cxnSp macro="">
      <xdr:nvCxnSpPr>
        <xdr:cNvPr id="198" name="直線コネクタ 197">
          <a:extLst>
            <a:ext uri="{FF2B5EF4-FFF2-40B4-BE49-F238E27FC236}">
              <a16:creationId xmlns:a16="http://schemas.microsoft.com/office/drawing/2014/main" id="{892A7DC2-7D93-4B76-8B44-A072B5399AC5}"/>
            </a:ext>
          </a:extLst>
        </xdr:cNvPr>
        <xdr:cNvCxnSpPr/>
      </xdr:nvCxnSpPr>
      <xdr:spPr>
        <a:xfrm>
          <a:off x="1130300" y="103980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E9538CA-D548-4B97-92DD-BD14B5ACFA79}"/>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19F76C5-FEB5-46FB-9815-FCC7B0376F67}"/>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5611627-5C3F-41F1-B664-9D06C14AE43E}"/>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B5362E0-5302-4F82-9CBE-10F66B83897A}"/>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AD3B91D-8074-4CFB-976D-531D232155C6}"/>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E4507EC1-EE8D-4150-A615-97CF957CFA9B}"/>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AF4B9FB-8964-4410-9150-0F30D8751CC1}"/>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6911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0AF5AFB-B095-4566-A395-F0D5232A8595}"/>
            </a:ext>
          </a:extLst>
        </xdr:cNvPr>
        <xdr:cNvSpPr txBox="1"/>
      </xdr:nvSpPr>
      <xdr:spPr>
        <a:xfrm>
          <a:off x="927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1F0C792-0477-494A-AA7C-3B1E28F554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38F1120-06DA-4122-B457-661DD311BE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690CE0C-C74C-4AA8-822B-1AC597E3B5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E8B609F-C718-49FB-AD86-24B9CCFEBD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D6841A0-6094-4541-A5ED-4A4111C557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134FFC4-0750-4E27-BEF4-7BD41B29CE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4F06AC0-664D-450A-9F0D-FC6FCD654D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C2D905A-BEEF-4213-82C1-2337288FA7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432A634-B4B4-4640-8104-77C0DAA014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1016A6C-FAD5-4C96-B8D6-049932AFED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E58EF2A-2657-435E-A744-60389AB4705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5E938990-D19A-4538-960F-9FAA676BE8C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01CD453-7A1C-4265-8111-853C8C4F939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73D3091-385B-4244-A6DB-5071A61ED7B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BD5D3E8D-46BF-4D04-A54A-32EA22FC9B1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75318267-B341-44CD-851C-EC710FDFECF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5BD9613A-A89D-4740-B1FE-B7B328860BE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6C3B5887-D5E4-4D9E-A70A-8E4ABF7D85B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B6B117F5-E0BE-4949-BCEB-944794E45AA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D79A4E40-91E1-42A6-A824-565CFD18168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30E16D73-BDE6-4D9B-A9CF-E968636F3BA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79E52CDC-41E6-47D1-A02F-763B11E632E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09CD7FB-7E67-4B1C-83CE-1E11F1EB32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C3FAE8E2-2B14-46CC-B1DA-0A96626419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03713C2-6B7C-430D-BFCF-672EACFF735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648EF85A-CB87-49DC-AB64-B2ADF001104C}"/>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7B2A1D1C-731F-4188-9049-54390DD21DAC}"/>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255AD8B1-D6FD-4A2E-9503-832B78786104}"/>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79ADDFFD-DA92-4D0B-A17B-2A2FBCB6D196}"/>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0536F6E3-6333-490A-AA4A-6D42254EEBDD}"/>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4E23252B-9DDD-4C6F-B5BC-98C36B419451}"/>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43B6069F-6A43-43C5-8CDC-456DECDAEE53}"/>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B6D20FCB-334C-4C6E-8A4A-AB1D2814E5F3}"/>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70544FF5-C88D-4F87-9A6B-ED050A9AEB81}"/>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B925F2D7-77A9-4434-BAB5-6C0A9E24FB33}"/>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534DFD83-A668-46D3-957F-9ED0CF14650C}"/>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C6CABF-470E-4A82-BF8C-C3B1A95B77F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D14E9D1-B175-4568-9E1F-0C281829114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1BE2DB5-385B-4FCE-A37B-6AC25FDC85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C345555-5337-4CB8-83B8-2267BBC98C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0C98566-F5F6-4F3D-817D-1C75243413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103750</xdr:rowOff>
    </xdr:from>
    <xdr:to>
      <xdr:col>55</xdr:col>
      <xdr:colOff>50800</xdr:colOff>
      <xdr:row>63</xdr:row>
      <xdr:rowOff>33900</xdr:rowOff>
    </xdr:to>
    <xdr:sp macro="" textlink="">
      <xdr:nvSpPr>
        <xdr:cNvPr id="248" name="楕円 247">
          <a:extLst>
            <a:ext uri="{FF2B5EF4-FFF2-40B4-BE49-F238E27FC236}">
              <a16:creationId xmlns:a16="http://schemas.microsoft.com/office/drawing/2014/main" id="{E4D28B5D-100A-4740-A01F-430769BBAB42}"/>
            </a:ext>
          </a:extLst>
        </xdr:cNvPr>
        <xdr:cNvSpPr/>
      </xdr:nvSpPr>
      <xdr:spPr>
        <a:xfrm>
          <a:off x="10426700" y="107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82177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EE4BB84-848C-49B5-B895-53939EAE192F}"/>
            </a:ext>
          </a:extLst>
        </xdr:cNvPr>
        <xdr:cNvSpPr txBox="1"/>
      </xdr:nvSpPr>
      <xdr:spPr>
        <a:xfrm>
          <a:off x="10515600" y="1071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109478</xdr:rowOff>
    </xdr:from>
    <xdr:to>
      <xdr:col>50</xdr:col>
      <xdr:colOff>165100</xdr:colOff>
      <xdr:row>63</xdr:row>
      <xdr:rowOff>39628</xdr:rowOff>
    </xdr:to>
    <xdr:sp macro="" textlink="">
      <xdr:nvSpPr>
        <xdr:cNvPr id="250" name="楕円 249">
          <a:extLst>
            <a:ext uri="{FF2B5EF4-FFF2-40B4-BE49-F238E27FC236}">
              <a16:creationId xmlns:a16="http://schemas.microsoft.com/office/drawing/2014/main" id="{7A37BEE4-9CA6-42C4-AB50-C000A210DCF3}"/>
            </a:ext>
          </a:extLst>
        </xdr:cNvPr>
        <xdr:cNvSpPr/>
      </xdr:nvSpPr>
      <xdr:spPr>
        <a:xfrm>
          <a:off x="9588500" y="107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154550</xdr:rowOff>
    </xdr:from>
    <xdr:to>
      <xdr:col>55</xdr:col>
      <xdr:colOff>0</xdr:colOff>
      <xdr:row>62</xdr:row>
      <xdr:rowOff>160278</xdr:rowOff>
    </xdr:to>
    <xdr:cxnSp macro="">
      <xdr:nvCxnSpPr>
        <xdr:cNvPr id="251" name="直線コネクタ 250">
          <a:extLst>
            <a:ext uri="{FF2B5EF4-FFF2-40B4-BE49-F238E27FC236}">
              <a16:creationId xmlns:a16="http://schemas.microsoft.com/office/drawing/2014/main" id="{F75895B5-068D-4FE8-846E-B6ADB36D607F}"/>
            </a:ext>
          </a:extLst>
        </xdr:cNvPr>
        <xdr:cNvCxnSpPr/>
      </xdr:nvCxnSpPr>
      <xdr:spPr>
        <a:xfrm flipV="1">
          <a:off x="9639300" y="10784450"/>
          <a:ext cx="8382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113884</xdr:rowOff>
    </xdr:from>
    <xdr:to>
      <xdr:col>46</xdr:col>
      <xdr:colOff>38100</xdr:colOff>
      <xdr:row>63</xdr:row>
      <xdr:rowOff>44034</xdr:rowOff>
    </xdr:to>
    <xdr:sp macro="" textlink="">
      <xdr:nvSpPr>
        <xdr:cNvPr id="252" name="楕円 251">
          <a:extLst>
            <a:ext uri="{FF2B5EF4-FFF2-40B4-BE49-F238E27FC236}">
              <a16:creationId xmlns:a16="http://schemas.microsoft.com/office/drawing/2014/main" id="{0EE1075E-10D0-4175-BDB7-8D31AE1E52A5}"/>
            </a:ext>
          </a:extLst>
        </xdr:cNvPr>
        <xdr:cNvSpPr/>
      </xdr:nvSpPr>
      <xdr:spPr>
        <a:xfrm>
          <a:off x="8699500" y="107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160278</xdr:rowOff>
    </xdr:from>
    <xdr:to>
      <xdr:col>50</xdr:col>
      <xdr:colOff>114300</xdr:colOff>
      <xdr:row>62</xdr:row>
      <xdr:rowOff>164684</xdr:rowOff>
    </xdr:to>
    <xdr:cxnSp macro="">
      <xdr:nvCxnSpPr>
        <xdr:cNvPr id="253" name="直線コネクタ 252">
          <a:extLst>
            <a:ext uri="{FF2B5EF4-FFF2-40B4-BE49-F238E27FC236}">
              <a16:creationId xmlns:a16="http://schemas.microsoft.com/office/drawing/2014/main" id="{B490A360-90CA-4E5A-9AFF-3B0A8AA85FC7}"/>
            </a:ext>
          </a:extLst>
        </xdr:cNvPr>
        <xdr:cNvCxnSpPr/>
      </xdr:nvCxnSpPr>
      <xdr:spPr>
        <a:xfrm flipV="1">
          <a:off x="8750300" y="10790178"/>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123610</xdr:rowOff>
    </xdr:from>
    <xdr:to>
      <xdr:col>41</xdr:col>
      <xdr:colOff>101600</xdr:colOff>
      <xdr:row>63</xdr:row>
      <xdr:rowOff>53760</xdr:rowOff>
    </xdr:to>
    <xdr:sp macro="" textlink="">
      <xdr:nvSpPr>
        <xdr:cNvPr id="254" name="楕円 253">
          <a:extLst>
            <a:ext uri="{FF2B5EF4-FFF2-40B4-BE49-F238E27FC236}">
              <a16:creationId xmlns:a16="http://schemas.microsoft.com/office/drawing/2014/main" id="{4B602B94-A57E-48AD-A59F-37FA142AD84A}"/>
            </a:ext>
          </a:extLst>
        </xdr:cNvPr>
        <xdr:cNvSpPr/>
      </xdr:nvSpPr>
      <xdr:spPr>
        <a:xfrm>
          <a:off x="7810500" y="107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164684</xdr:rowOff>
    </xdr:from>
    <xdr:to>
      <xdr:col>45</xdr:col>
      <xdr:colOff>177800</xdr:colOff>
      <xdr:row>63</xdr:row>
      <xdr:rowOff>2960</xdr:rowOff>
    </xdr:to>
    <xdr:cxnSp macro="">
      <xdr:nvCxnSpPr>
        <xdr:cNvPr id="255" name="直線コネクタ 254">
          <a:extLst>
            <a:ext uri="{FF2B5EF4-FFF2-40B4-BE49-F238E27FC236}">
              <a16:creationId xmlns:a16="http://schemas.microsoft.com/office/drawing/2014/main" id="{D4FAE8B8-A5B8-4A05-AD42-11F753F07715}"/>
            </a:ext>
          </a:extLst>
        </xdr:cNvPr>
        <xdr:cNvCxnSpPr/>
      </xdr:nvCxnSpPr>
      <xdr:spPr>
        <a:xfrm flipV="1">
          <a:off x="7861300" y="10794584"/>
          <a:ext cx="889000" cy="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145364</xdr:rowOff>
    </xdr:from>
    <xdr:to>
      <xdr:col>36</xdr:col>
      <xdr:colOff>165100</xdr:colOff>
      <xdr:row>63</xdr:row>
      <xdr:rowOff>75514</xdr:rowOff>
    </xdr:to>
    <xdr:sp macro="" textlink="">
      <xdr:nvSpPr>
        <xdr:cNvPr id="256" name="楕円 255">
          <a:extLst>
            <a:ext uri="{FF2B5EF4-FFF2-40B4-BE49-F238E27FC236}">
              <a16:creationId xmlns:a16="http://schemas.microsoft.com/office/drawing/2014/main" id="{1703A089-0FC9-4528-859A-1FD8FB1AE9F1}"/>
            </a:ext>
          </a:extLst>
        </xdr:cNvPr>
        <xdr:cNvSpPr/>
      </xdr:nvSpPr>
      <xdr:spPr>
        <a:xfrm>
          <a:off x="6921500" y="107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2960</xdr:rowOff>
    </xdr:from>
    <xdr:to>
      <xdr:col>41</xdr:col>
      <xdr:colOff>50800</xdr:colOff>
      <xdr:row>63</xdr:row>
      <xdr:rowOff>24714</xdr:rowOff>
    </xdr:to>
    <xdr:cxnSp macro="">
      <xdr:nvCxnSpPr>
        <xdr:cNvPr id="257" name="直線コネクタ 256">
          <a:extLst>
            <a:ext uri="{FF2B5EF4-FFF2-40B4-BE49-F238E27FC236}">
              <a16:creationId xmlns:a16="http://schemas.microsoft.com/office/drawing/2014/main" id="{6EA8AD94-5927-423C-AB68-C4D5C6DA6BBC}"/>
            </a:ext>
          </a:extLst>
        </xdr:cNvPr>
        <xdr:cNvCxnSpPr/>
      </xdr:nvCxnSpPr>
      <xdr:spPr>
        <a:xfrm flipV="1">
          <a:off x="6972300" y="10804310"/>
          <a:ext cx="889000" cy="2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9675C75B-518F-4EA5-8371-1570C3DC6FF7}"/>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411BC8E7-1B46-4857-895C-D31333990EA2}"/>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FAFC1EAC-C511-40F7-8287-BBC30AD7080B}"/>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4E976CEC-CD3D-4E87-B2DD-E1EA6C02EA90}"/>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30755</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2099640-C22F-4B5E-AABF-6501B1931069}"/>
            </a:ext>
          </a:extLst>
        </xdr:cNvPr>
        <xdr:cNvSpPr txBox="1"/>
      </xdr:nvSpPr>
      <xdr:spPr>
        <a:xfrm>
          <a:off x="9327095" y="1083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35161</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38B5C3AD-9704-4E03-8392-2505870ED48B}"/>
            </a:ext>
          </a:extLst>
        </xdr:cNvPr>
        <xdr:cNvSpPr txBox="1"/>
      </xdr:nvSpPr>
      <xdr:spPr>
        <a:xfrm>
          <a:off x="8450795" y="108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44887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B40FF5A3-DAA7-4EE3-AAE1-30E8E6BC3A00}"/>
            </a:ext>
          </a:extLst>
        </xdr:cNvPr>
        <xdr:cNvSpPr txBox="1"/>
      </xdr:nvSpPr>
      <xdr:spPr>
        <a:xfrm>
          <a:off x="7561795" y="1084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66641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48ABAEB7-2CD9-4143-9C0A-15F025754D35}"/>
            </a:ext>
          </a:extLst>
        </xdr:cNvPr>
        <xdr:cNvSpPr txBox="1"/>
      </xdr:nvSpPr>
      <xdr:spPr>
        <a:xfrm>
          <a:off x="6672795" y="1086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44FD3D3-2DDD-4CD5-AA68-7B947DB8199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33C58A1-E873-4654-AE0E-E17B41D226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51DCC4B-3F1A-47D4-89EF-A41ADCDFEEB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1E223BF-25C8-445A-BEB4-5C43F7F10E5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78CBABA-DDBE-408D-93CB-656F29C8C1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C48CD03-BE50-4F14-8E23-0B4BDCF569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591F09E-89D5-420A-BD65-19BBCEC678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C5B9D19-07E5-4A95-BC0B-423B513E07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97F120F-7A9E-4126-BB12-28E232F320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F318E73D-FB7D-4E0C-BE82-C9C92774E6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3A9A5D8-7977-4B57-8B84-065D3136A45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4D042E34-22E1-4103-B5B2-FC048529FC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A526B58C-ED7A-4293-9F9C-F04F9BCC65B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8F3D3C54-0529-43C6-AF9A-07570973AAC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FC8CFFF4-DA2A-4935-9DC3-072C434F007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290BD973-E791-47AC-ABCA-112B41F4F3E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0A9C5B7-2277-43C2-A7A3-886C7706141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E131BDB9-89F2-4C19-989F-9355F636487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6321135B-51CB-445E-A39D-DDDBFAF8829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1E66F2F7-AD64-4894-A2E3-9AAADCA50A8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3387B57-3DCC-426F-91A0-9FEF8339485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8AB7E5B-097C-4B91-9F81-D2CFC4B2E3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3E49F9D1-122A-42BE-9077-3B54FE06D05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B425F055-0D66-4A2F-9556-01C01801515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79C0E7B1-058A-4BB6-9BF8-5E7C5DF5E292}"/>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4019ACE0-6BF2-4C6E-9ABB-0A737613511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CB16CC0D-D599-47BC-BB6C-5CFA302EF93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A9DCE2FB-29D9-4E20-AD3A-498AB7E715DB}"/>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945F2FA3-C40E-4F27-929B-5B3022D75C1E}"/>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4EB60E6A-C7C4-4A14-BE0F-CCBA468FEB1D}"/>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6F359F98-C8EC-4036-9DA6-945F05BCE99D}"/>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C75F388D-13FA-47FC-9DCC-6A0121431F6A}"/>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F3A36153-20CB-4BD6-9FE2-502E2698DFFA}"/>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84941155-0A46-4B5D-B916-4D380FA27187}"/>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5A395054-3278-4CC4-A938-26AA9D5965B6}"/>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DDEC2FD-2C93-4E80-9113-AD173DA26E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5B78130-BFE5-4DC4-BCD0-45FC806785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F35A10D-E87D-4D30-8F02-9FDFB6B59B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65F16C0-CF96-4047-9575-A48D19B1770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A28208D-113A-4948-B15E-6CF4196C6F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306" name="楕円 305">
          <a:extLst>
            <a:ext uri="{FF2B5EF4-FFF2-40B4-BE49-F238E27FC236}">
              <a16:creationId xmlns:a16="http://schemas.microsoft.com/office/drawing/2014/main" id="{570EDDE7-18D4-4F7C-89CB-B6CA4B00127F}"/>
            </a:ext>
          </a:extLst>
        </xdr:cNvPr>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3B2C2414-108B-456D-ACCA-7214240C04A1}"/>
            </a:ext>
          </a:extLst>
        </xdr:cNvPr>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308" name="楕円 307">
          <a:extLst>
            <a:ext uri="{FF2B5EF4-FFF2-40B4-BE49-F238E27FC236}">
              <a16:creationId xmlns:a16="http://schemas.microsoft.com/office/drawing/2014/main" id="{2B3A3C21-98EB-4262-B100-D7C560CB2B94}"/>
            </a:ext>
          </a:extLst>
        </xdr:cNvPr>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160020</xdr:rowOff>
    </xdr:to>
    <xdr:cxnSp macro="">
      <xdr:nvCxnSpPr>
        <xdr:cNvPr id="309" name="直線コネクタ 308">
          <a:extLst>
            <a:ext uri="{FF2B5EF4-FFF2-40B4-BE49-F238E27FC236}">
              <a16:creationId xmlns:a16="http://schemas.microsoft.com/office/drawing/2014/main" id="{0D57A3A7-5B42-4396-9F3A-F1058A4B3022}"/>
            </a:ext>
          </a:extLst>
        </xdr:cNvPr>
        <xdr:cNvCxnSpPr/>
      </xdr:nvCxnSpPr>
      <xdr:spPr>
        <a:xfrm>
          <a:off x="3797300" y="13792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80645</xdr:rowOff>
    </xdr:from>
    <xdr:to>
      <xdr:col>15</xdr:col>
      <xdr:colOff>101600</xdr:colOff>
      <xdr:row>80</xdr:row>
      <xdr:rowOff>10795</xdr:rowOff>
    </xdr:to>
    <xdr:sp macro="" textlink="">
      <xdr:nvSpPr>
        <xdr:cNvPr id="310" name="楕円 309">
          <a:extLst>
            <a:ext uri="{FF2B5EF4-FFF2-40B4-BE49-F238E27FC236}">
              <a16:creationId xmlns:a16="http://schemas.microsoft.com/office/drawing/2014/main" id="{141D4D84-7148-4523-8FA8-F9A973463701}"/>
            </a:ext>
          </a:extLst>
        </xdr:cNvPr>
        <xdr:cNvSpPr/>
      </xdr:nvSpPr>
      <xdr:spPr>
        <a:xfrm>
          <a:off x="2857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131445</xdr:rowOff>
    </xdr:from>
    <xdr:to>
      <xdr:col>19</xdr:col>
      <xdr:colOff>177800</xdr:colOff>
      <xdr:row>80</xdr:row>
      <xdr:rowOff>76200</xdr:rowOff>
    </xdr:to>
    <xdr:cxnSp macro="">
      <xdr:nvCxnSpPr>
        <xdr:cNvPr id="311" name="直線コネクタ 310">
          <a:extLst>
            <a:ext uri="{FF2B5EF4-FFF2-40B4-BE49-F238E27FC236}">
              <a16:creationId xmlns:a16="http://schemas.microsoft.com/office/drawing/2014/main" id="{B599C891-72F8-456A-B028-536815D022BA}"/>
            </a:ext>
          </a:extLst>
        </xdr:cNvPr>
        <xdr:cNvCxnSpPr/>
      </xdr:nvCxnSpPr>
      <xdr:spPr>
        <a:xfrm>
          <a:off x="2908300" y="136759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12" name="楕円 311">
          <a:extLst>
            <a:ext uri="{FF2B5EF4-FFF2-40B4-BE49-F238E27FC236}">
              <a16:creationId xmlns:a16="http://schemas.microsoft.com/office/drawing/2014/main" id="{8E45F9D7-2BF3-4C87-8E0B-E994A8447AD6}"/>
            </a:ext>
          </a:extLst>
        </xdr:cNvPr>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131445</xdr:rowOff>
    </xdr:to>
    <xdr:cxnSp macro="">
      <xdr:nvCxnSpPr>
        <xdr:cNvPr id="313" name="直線コネクタ 312">
          <a:extLst>
            <a:ext uri="{FF2B5EF4-FFF2-40B4-BE49-F238E27FC236}">
              <a16:creationId xmlns:a16="http://schemas.microsoft.com/office/drawing/2014/main" id="{6B83CEF8-2E38-444F-941C-42A4BC9D6B89}"/>
            </a:ext>
          </a:extLst>
        </xdr:cNvPr>
        <xdr:cNvCxnSpPr/>
      </xdr:nvCxnSpPr>
      <xdr:spPr>
        <a:xfrm>
          <a:off x="2019300" y="135826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105411</xdr:rowOff>
    </xdr:from>
    <xdr:to>
      <xdr:col>6</xdr:col>
      <xdr:colOff>38100</xdr:colOff>
      <xdr:row>79</xdr:row>
      <xdr:rowOff>35561</xdr:rowOff>
    </xdr:to>
    <xdr:sp macro="" textlink="">
      <xdr:nvSpPr>
        <xdr:cNvPr id="314" name="楕円 313">
          <a:extLst>
            <a:ext uri="{FF2B5EF4-FFF2-40B4-BE49-F238E27FC236}">
              <a16:creationId xmlns:a16="http://schemas.microsoft.com/office/drawing/2014/main" id="{9ACC17D0-6E1B-481F-9D8B-771C857318F7}"/>
            </a:ext>
          </a:extLst>
        </xdr:cNvPr>
        <xdr:cNvSpPr/>
      </xdr:nvSpPr>
      <xdr:spPr>
        <a:xfrm>
          <a:off x="1079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156211</xdr:rowOff>
    </xdr:from>
    <xdr:to>
      <xdr:col>10</xdr:col>
      <xdr:colOff>114300</xdr:colOff>
      <xdr:row>79</xdr:row>
      <xdr:rowOff>38100</xdr:rowOff>
    </xdr:to>
    <xdr:cxnSp macro="">
      <xdr:nvCxnSpPr>
        <xdr:cNvPr id="315" name="直線コネクタ 314">
          <a:extLst>
            <a:ext uri="{FF2B5EF4-FFF2-40B4-BE49-F238E27FC236}">
              <a16:creationId xmlns:a16="http://schemas.microsoft.com/office/drawing/2014/main" id="{1E976DE9-5F44-4D1D-B4E6-8168FACA4783}"/>
            </a:ext>
          </a:extLst>
        </xdr:cNvPr>
        <xdr:cNvCxnSpPr/>
      </xdr:nvCxnSpPr>
      <xdr:spPr>
        <a:xfrm>
          <a:off x="1130300" y="135293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93363</xdr:rowOff>
    </xdr:from>
    <xdr:ext cx="405111" cy="259045"/>
    <xdr:sp macro="" textlink="">
      <xdr:nvSpPr>
        <xdr:cNvPr id="316" name="n_1aveValue【公営住宅】&#10;有形固定資産減価償却率">
          <a:extLst>
            <a:ext uri="{FF2B5EF4-FFF2-40B4-BE49-F238E27FC236}">
              <a16:creationId xmlns:a16="http://schemas.microsoft.com/office/drawing/2014/main" id="{E2800840-A06D-4629-A83B-4D73B5E71402}"/>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a:extLst>
            <a:ext uri="{FF2B5EF4-FFF2-40B4-BE49-F238E27FC236}">
              <a16:creationId xmlns:a16="http://schemas.microsoft.com/office/drawing/2014/main" id="{AA3E00AD-0CB0-4794-A9AA-6ECD9AA395C2}"/>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a:extLst>
            <a:ext uri="{FF2B5EF4-FFF2-40B4-BE49-F238E27FC236}">
              <a16:creationId xmlns:a16="http://schemas.microsoft.com/office/drawing/2014/main" id="{16FF3B2C-216E-481D-85CB-0E7D6283053A}"/>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9B1DA0DE-76EF-4718-8C5B-79AF2B105DBA}"/>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320" name="n_1mainValue【公営住宅】&#10;有形固定資産減価償却率">
          <a:extLst>
            <a:ext uri="{FF2B5EF4-FFF2-40B4-BE49-F238E27FC236}">
              <a16:creationId xmlns:a16="http://schemas.microsoft.com/office/drawing/2014/main" id="{A30912C1-8875-49A5-943E-EFA3C88E2CC5}"/>
            </a:ext>
          </a:extLst>
        </xdr:cNvPr>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27322</xdr:rowOff>
    </xdr:from>
    <xdr:ext cx="405111" cy="259045"/>
    <xdr:sp macro="" textlink="">
      <xdr:nvSpPr>
        <xdr:cNvPr id="321" name="n_2mainValue【公営住宅】&#10;有形固定資産減価償却率">
          <a:extLst>
            <a:ext uri="{FF2B5EF4-FFF2-40B4-BE49-F238E27FC236}">
              <a16:creationId xmlns:a16="http://schemas.microsoft.com/office/drawing/2014/main" id="{7AE4F6CB-C595-41CC-81E0-1605BC5060E4}"/>
            </a:ext>
          </a:extLst>
        </xdr:cNvPr>
        <xdr:cNvSpPr txBox="1"/>
      </xdr:nvSpPr>
      <xdr:spPr>
        <a:xfrm>
          <a:off x="27057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22" name="n_3mainValue【公営住宅】&#10;有形固定資産減価償却率">
          <a:extLst>
            <a:ext uri="{FF2B5EF4-FFF2-40B4-BE49-F238E27FC236}">
              <a16:creationId xmlns:a16="http://schemas.microsoft.com/office/drawing/2014/main" id="{0CF434B6-ED09-4DAE-8C6A-35611D735903}"/>
            </a:ext>
          </a:extLst>
        </xdr:cNvPr>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52088</xdr:rowOff>
    </xdr:from>
    <xdr:ext cx="405111" cy="259045"/>
    <xdr:sp macro="" textlink="">
      <xdr:nvSpPr>
        <xdr:cNvPr id="323" name="n_4mainValue【公営住宅】&#10;有形固定資産減価償却率">
          <a:extLst>
            <a:ext uri="{FF2B5EF4-FFF2-40B4-BE49-F238E27FC236}">
              <a16:creationId xmlns:a16="http://schemas.microsoft.com/office/drawing/2014/main" id="{2EB445B2-B588-48B5-A244-84CE76491F5C}"/>
            </a:ext>
          </a:extLst>
        </xdr:cNvPr>
        <xdr:cNvSpPr txBox="1"/>
      </xdr:nvSpPr>
      <xdr:spPr>
        <a:xfrm>
          <a:off x="927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DBA5C4C-CB21-4315-995D-C08BAAAACA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CDFB34A2-317C-4EFB-A9B4-8A3BB0B4A3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D815A33-53FA-4C76-8583-2F805DE17B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9E5C213-ECA2-4CE9-A30F-55C343DD30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70816A6-41E7-4AE7-ADCC-854C62A222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F6D6800-85E2-4DB1-B5AD-1CB49A4630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0DDFA40-7270-492F-8F8B-4C46C46CAA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54C971E-28EA-4193-9CF2-0EC8D1AA022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C5E8298-413F-4A01-A61F-CE9F2731F31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AD678D6-17FD-4B73-A0F6-5BC6044783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13309913-0DD6-4A96-86F5-2024B6E1840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99098361-C57D-483A-BD63-FFBEF517892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CED176-20E5-4225-80B7-BC9F421C954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DB95CABA-E855-4987-B396-C73810FE88D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EF450A5D-DE27-4B9C-8A6D-3A2469925CB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46E787E-4E31-4D3B-989E-4C4FB5E027C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E4E53521-5569-4F2F-B332-1FC32C7C845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3845E0D9-8ECF-4435-AFF9-847E3C9F4F4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E8ECD22-70FE-4968-953E-B2EA77863B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FF964E2-03E7-4EB3-9AC7-42ACA329927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623DBD3-9F21-4B53-8660-AE7A3DB66D1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10BD26E4-8A46-4130-9307-7DC6679E31E0}"/>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A8AE4D1E-54AC-44D9-BBB2-CF1BDFD877E2}"/>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822233B1-36F4-41D5-83EE-5F6D773DE419}"/>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546283C5-BF33-40E5-A212-2561EEF5EB10}"/>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DD12132E-ADBB-47DB-B2B1-801C8209DE15}"/>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18F5E05C-59CF-471D-B98E-3360675392DA}"/>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B63418D6-3D5D-4372-B09D-D7503AF851B2}"/>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A1CAAF87-E69F-4C7D-B134-4242D11DEA43}"/>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0C25F064-4F74-4B1B-8347-F991DCAEDCC1}"/>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71F31708-917C-4474-ADF4-C0209ED0020F}"/>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F10CE300-31F8-4FD0-83D7-6C30680EFA85}"/>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C0F80A1-07B5-4B59-A1ED-C0561A3B69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B77C08E-1FEF-4F16-BEC5-35E49CC20EE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A8D5C3F-5BAC-42FA-A6D6-4FCE7DA812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85DDEC3-7E19-4A14-88AF-3197A48B4F6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7E88FDD-12C9-49AF-82B1-7C8AF1098C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68681</xdr:rowOff>
    </xdr:from>
    <xdr:to>
      <xdr:col>55</xdr:col>
      <xdr:colOff>50800</xdr:colOff>
      <xdr:row>84</xdr:row>
      <xdr:rowOff>170281</xdr:rowOff>
    </xdr:to>
    <xdr:sp macro="" textlink="">
      <xdr:nvSpPr>
        <xdr:cNvPr id="361" name="楕円 360">
          <a:extLst>
            <a:ext uri="{FF2B5EF4-FFF2-40B4-BE49-F238E27FC236}">
              <a16:creationId xmlns:a16="http://schemas.microsoft.com/office/drawing/2014/main" id="{15797D76-ED2B-48DE-A2FB-3712AF837001}"/>
            </a:ext>
          </a:extLst>
        </xdr:cNvPr>
        <xdr:cNvSpPr/>
      </xdr:nvSpPr>
      <xdr:spPr>
        <a:xfrm>
          <a:off x="10426700" y="144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47108</xdr:rowOff>
    </xdr:from>
    <xdr:ext cx="469744" cy="259045"/>
    <xdr:sp macro="" textlink="">
      <xdr:nvSpPr>
        <xdr:cNvPr id="362" name="【公営住宅】&#10;一人当たり面積該当値テキスト">
          <a:extLst>
            <a:ext uri="{FF2B5EF4-FFF2-40B4-BE49-F238E27FC236}">
              <a16:creationId xmlns:a16="http://schemas.microsoft.com/office/drawing/2014/main" id="{A931E92F-8089-4CD1-AF82-BE46E4561EA3}"/>
            </a:ext>
          </a:extLst>
        </xdr:cNvPr>
        <xdr:cNvSpPr txBox="1"/>
      </xdr:nvSpPr>
      <xdr:spPr>
        <a:xfrm>
          <a:off x="10515600" y="144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72340</xdr:rowOff>
    </xdr:from>
    <xdr:to>
      <xdr:col>50</xdr:col>
      <xdr:colOff>165100</xdr:colOff>
      <xdr:row>85</xdr:row>
      <xdr:rowOff>2490</xdr:rowOff>
    </xdr:to>
    <xdr:sp macro="" textlink="">
      <xdr:nvSpPr>
        <xdr:cNvPr id="363" name="楕円 362">
          <a:extLst>
            <a:ext uri="{FF2B5EF4-FFF2-40B4-BE49-F238E27FC236}">
              <a16:creationId xmlns:a16="http://schemas.microsoft.com/office/drawing/2014/main" id="{0ED5402F-C7D6-428F-84E7-AE38D314BD26}"/>
            </a:ext>
          </a:extLst>
        </xdr:cNvPr>
        <xdr:cNvSpPr/>
      </xdr:nvSpPr>
      <xdr:spPr>
        <a:xfrm>
          <a:off x="9588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119481</xdr:rowOff>
    </xdr:from>
    <xdr:to>
      <xdr:col>55</xdr:col>
      <xdr:colOff>0</xdr:colOff>
      <xdr:row>84</xdr:row>
      <xdr:rowOff>123140</xdr:rowOff>
    </xdr:to>
    <xdr:cxnSp macro="">
      <xdr:nvCxnSpPr>
        <xdr:cNvPr id="364" name="直線コネクタ 363">
          <a:extLst>
            <a:ext uri="{FF2B5EF4-FFF2-40B4-BE49-F238E27FC236}">
              <a16:creationId xmlns:a16="http://schemas.microsoft.com/office/drawing/2014/main" id="{FBB229BD-774A-4180-8B5B-353E13A1067A}"/>
            </a:ext>
          </a:extLst>
        </xdr:cNvPr>
        <xdr:cNvCxnSpPr/>
      </xdr:nvCxnSpPr>
      <xdr:spPr>
        <a:xfrm flipV="1">
          <a:off x="9639300" y="14521281"/>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75540</xdr:rowOff>
    </xdr:from>
    <xdr:to>
      <xdr:col>46</xdr:col>
      <xdr:colOff>38100</xdr:colOff>
      <xdr:row>85</xdr:row>
      <xdr:rowOff>5690</xdr:rowOff>
    </xdr:to>
    <xdr:sp macro="" textlink="">
      <xdr:nvSpPr>
        <xdr:cNvPr id="365" name="楕円 364">
          <a:extLst>
            <a:ext uri="{FF2B5EF4-FFF2-40B4-BE49-F238E27FC236}">
              <a16:creationId xmlns:a16="http://schemas.microsoft.com/office/drawing/2014/main" id="{5A6A5357-0748-4278-8E2D-0C80D0D7283C}"/>
            </a:ext>
          </a:extLst>
        </xdr:cNvPr>
        <xdr:cNvSpPr/>
      </xdr:nvSpPr>
      <xdr:spPr>
        <a:xfrm>
          <a:off x="8699500" y="144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123140</xdr:rowOff>
    </xdr:from>
    <xdr:to>
      <xdr:col>50</xdr:col>
      <xdr:colOff>114300</xdr:colOff>
      <xdr:row>84</xdr:row>
      <xdr:rowOff>126340</xdr:rowOff>
    </xdr:to>
    <xdr:cxnSp macro="">
      <xdr:nvCxnSpPr>
        <xdr:cNvPr id="366" name="直線コネクタ 365">
          <a:extLst>
            <a:ext uri="{FF2B5EF4-FFF2-40B4-BE49-F238E27FC236}">
              <a16:creationId xmlns:a16="http://schemas.microsoft.com/office/drawing/2014/main" id="{529F30A8-CC05-4370-B23C-C22FDD0FEB16}"/>
            </a:ext>
          </a:extLst>
        </xdr:cNvPr>
        <xdr:cNvCxnSpPr/>
      </xdr:nvCxnSpPr>
      <xdr:spPr>
        <a:xfrm flipV="1">
          <a:off x="8750300" y="1452494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72797</xdr:rowOff>
    </xdr:from>
    <xdr:to>
      <xdr:col>41</xdr:col>
      <xdr:colOff>101600</xdr:colOff>
      <xdr:row>85</xdr:row>
      <xdr:rowOff>2947</xdr:rowOff>
    </xdr:to>
    <xdr:sp macro="" textlink="">
      <xdr:nvSpPr>
        <xdr:cNvPr id="367" name="楕円 366">
          <a:extLst>
            <a:ext uri="{FF2B5EF4-FFF2-40B4-BE49-F238E27FC236}">
              <a16:creationId xmlns:a16="http://schemas.microsoft.com/office/drawing/2014/main" id="{423E2F9B-124E-469D-AFC9-410862504BD1}"/>
            </a:ext>
          </a:extLst>
        </xdr:cNvPr>
        <xdr:cNvSpPr/>
      </xdr:nvSpPr>
      <xdr:spPr>
        <a:xfrm>
          <a:off x="7810500" y="14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123597</xdr:rowOff>
    </xdr:from>
    <xdr:to>
      <xdr:col>45</xdr:col>
      <xdr:colOff>177800</xdr:colOff>
      <xdr:row>84</xdr:row>
      <xdr:rowOff>126340</xdr:rowOff>
    </xdr:to>
    <xdr:cxnSp macro="">
      <xdr:nvCxnSpPr>
        <xdr:cNvPr id="368" name="直線コネクタ 367">
          <a:extLst>
            <a:ext uri="{FF2B5EF4-FFF2-40B4-BE49-F238E27FC236}">
              <a16:creationId xmlns:a16="http://schemas.microsoft.com/office/drawing/2014/main" id="{99FF70C5-9333-4B19-833C-A54CDEE5A138}"/>
            </a:ext>
          </a:extLst>
        </xdr:cNvPr>
        <xdr:cNvCxnSpPr/>
      </xdr:nvCxnSpPr>
      <xdr:spPr>
        <a:xfrm>
          <a:off x="7861300" y="145253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75997</xdr:rowOff>
    </xdr:from>
    <xdr:to>
      <xdr:col>36</xdr:col>
      <xdr:colOff>165100</xdr:colOff>
      <xdr:row>85</xdr:row>
      <xdr:rowOff>6147</xdr:rowOff>
    </xdr:to>
    <xdr:sp macro="" textlink="">
      <xdr:nvSpPr>
        <xdr:cNvPr id="369" name="楕円 368">
          <a:extLst>
            <a:ext uri="{FF2B5EF4-FFF2-40B4-BE49-F238E27FC236}">
              <a16:creationId xmlns:a16="http://schemas.microsoft.com/office/drawing/2014/main" id="{F36A88EA-7652-4186-9F66-60F6F37ABFCB}"/>
            </a:ext>
          </a:extLst>
        </xdr:cNvPr>
        <xdr:cNvSpPr/>
      </xdr:nvSpPr>
      <xdr:spPr>
        <a:xfrm>
          <a:off x="6921500" y="1447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123597</xdr:rowOff>
    </xdr:from>
    <xdr:to>
      <xdr:col>41</xdr:col>
      <xdr:colOff>50800</xdr:colOff>
      <xdr:row>84</xdr:row>
      <xdr:rowOff>126797</xdr:rowOff>
    </xdr:to>
    <xdr:cxnSp macro="">
      <xdr:nvCxnSpPr>
        <xdr:cNvPr id="370" name="直線コネクタ 369">
          <a:extLst>
            <a:ext uri="{FF2B5EF4-FFF2-40B4-BE49-F238E27FC236}">
              <a16:creationId xmlns:a16="http://schemas.microsoft.com/office/drawing/2014/main" id="{C32F6720-F334-4284-99D3-16AA5E7604F8}"/>
            </a:ext>
          </a:extLst>
        </xdr:cNvPr>
        <xdr:cNvCxnSpPr/>
      </xdr:nvCxnSpPr>
      <xdr:spPr>
        <a:xfrm flipV="1">
          <a:off x="6972300" y="1452539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93835380-A50E-4C47-A326-13E2822EEB7B}"/>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E02276D5-8CD3-4408-83FE-673F0C43BA73}"/>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99F8658E-E5A2-4447-9C75-AB474BACD4FB}"/>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9966EFED-B622-4A76-A04D-42DA0F9E5B29}"/>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165067</xdr:rowOff>
    </xdr:from>
    <xdr:ext cx="469744" cy="259045"/>
    <xdr:sp macro="" textlink="">
      <xdr:nvSpPr>
        <xdr:cNvPr id="375" name="n_1mainValue【公営住宅】&#10;一人当たり面積">
          <a:extLst>
            <a:ext uri="{FF2B5EF4-FFF2-40B4-BE49-F238E27FC236}">
              <a16:creationId xmlns:a16="http://schemas.microsoft.com/office/drawing/2014/main" id="{9291C22D-6282-4B98-848B-46487A01E805}"/>
            </a:ext>
          </a:extLst>
        </xdr:cNvPr>
        <xdr:cNvSpPr txBox="1"/>
      </xdr:nvSpPr>
      <xdr:spPr>
        <a:xfrm>
          <a:off x="9391727" y="145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168267</xdr:rowOff>
    </xdr:from>
    <xdr:ext cx="469744" cy="259045"/>
    <xdr:sp macro="" textlink="">
      <xdr:nvSpPr>
        <xdr:cNvPr id="376" name="n_2mainValue【公営住宅】&#10;一人当たり面積">
          <a:extLst>
            <a:ext uri="{FF2B5EF4-FFF2-40B4-BE49-F238E27FC236}">
              <a16:creationId xmlns:a16="http://schemas.microsoft.com/office/drawing/2014/main" id="{F0B5C294-492E-42CF-9AC2-28AA5DA64745}"/>
            </a:ext>
          </a:extLst>
        </xdr:cNvPr>
        <xdr:cNvSpPr txBox="1"/>
      </xdr:nvSpPr>
      <xdr:spPr>
        <a:xfrm>
          <a:off x="8515427" y="1457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165524</xdr:rowOff>
    </xdr:from>
    <xdr:ext cx="469744" cy="259045"/>
    <xdr:sp macro="" textlink="">
      <xdr:nvSpPr>
        <xdr:cNvPr id="377" name="n_3mainValue【公営住宅】&#10;一人当たり面積">
          <a:extLst>
            <a:ext uri="{FF2B5EF4-FFF2-40B4-BE49-F238E27FC236}">
              <a16:creationId xmlns:a16="http://schemas.microsoft.com/office/drawing/2014/main" id="{3F7396D1-6161-4A05-97D1-FA32E9AB5F9F}"/>
            </a:ext>
          </a:extLst>
        </xdr:cNvPr>
        <xdr:cNvSpPr txBox="1"/>
      </xdr:nvSpPr>
      <xdr:spPr>
        <a:xfrm>
          <a:off x="7626427" y="14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168724</xdr:rowOff>
    </xdr:from>
    <xdr:ext cx="469744" cy="259045"/>
    <xdr:sp macro="" textlink="">
      <xdr:nvSpPr>
        <xdr:cNvPr id="378" name="n_4mainValue【公営住宅】&#10;一人当たり面積">
          <a:extLst>
            <a:ext uri="{FF2B5EF4-FFF2-40B4-BE49-F238E27FC236}">
              <a16:creationId xmlns:a16="http://schemas.microsoft.com/office/drawing/2014/main" id="{D43F35F4-4B76-484D-9457-E7D35C978E4A}"/>
            </a:ext>
          </a:extLst>
        </xdr:cNvPr>
        <xdr:cNvSpPr txBox="1"/>
      </xdr:nvSpPr>
      <xdr:spPr>
        <a:xfrm>
          <a:off x="6737427" y="1457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4990D08-CC29-4864-B842-32ED62BC80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3E6F733-FC93-4C25-BFF4-3FAB313B53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5A9A7ACB-903F-4189-9995-CC86B73B07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4C1B52A-87BD-44A0-AF75-499A215DFA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7686168-6C4D-466E-A488-5B546C7C18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668CC40-43B1-45D0-A33A-226FBDA87C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3497E07-0085-4BB3-9F7D-E739009A4C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62E532C-2255-4D19-A1FC-06C332489BA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83696E6-7939-4513-8B41-DDC929A502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BE47C7D-4E67-4705-B587-9097B7812BF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9CC3499F-49DA-4385-8AE2-31A3D98960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DA441F54-A09F-4E14-93DB-C89300BAC4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00CEB46-412F-43D8-9C57-6438B5AAE9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3D4B0B6-B005-4C0B-A4C9-11EBE5467A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2154E81-CA52-4024-B73C-F7AAA2D2B4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0D438A9-F4D9-429A-A1AA-4C1CD3A3137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6D1161F-0EA0-4C8F-B57F-853548DBF7A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E527A96-A1FD-4267-A6E4-3358179B4A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1BF8283-5809-4BBE-9208-7983A1DBFA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1055EAC8-5CD1-4EB1-94D3-A090C3D616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C198409-F413-443A-8C34-E355B644E2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F4EA1E8-77F3-4C94-A254-58847D0D47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409A1217-A5A9-4B29-9202-79EBA6DECB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DD027A6-1339-44B2-ADAF-137F04C294B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BFBA49A-1F74-4BB4-8506-E8AF1868C2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E141B0EE-A6F1-4A51-B03C-AA0B47E5D4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2A46645A-EE1A-448D-99BE-DF215FBDAD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F234D87B-8923-4130-B9F9-F23265BA7E5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53D34F35-58E7-4BAC-A80E-9675B650E02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8977EB50-32FA-4464-B270-973F71F16D1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305EA855-7848-4397-8C2F-B3CF1FF6103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79EB5EA4-7EFC-44E3-8C9D-FB955A6B23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69CBCCF4-4959-4C68-A22B-7D5061C6E46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238B85D4-7663-4539-AF53-AAFAFE56A75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3A8394CB-6766-4E92-B2CF-E8D0EF78E1B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543F1A0C-34D7-4AC2-BB93-243D1B4A7E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7A85106E-825E-40A4-A235-6DBE2B98D55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25767574-F2C6-474B-A25C-1172FCF5E2B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7A5283DF-496D-4790-898F-FD527CB9701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E2516095-EE64-429B-984B-EB598E40A8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6988BD0B-DC92-4488-910A-C57E2228D2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27F272E9-AC49-4B8A-A7E6-3C66857DBD7F}"/>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2F7D6276-9523-4848-AD9E-2321CE38556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224255B5-FFF6-41D8-81D0-D34FDC88851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7DB17459-70F2-4A8C-AF28-2C6DAF7DC378}"/>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D3D1AAE5-3CA9-4BA0-8E48-115849578D6D}"/>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74184374-033F-4B76-9104-6F938A0A3054}"/>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A96F9326-C759-4839-8323-B55DB09725F6}"/>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376B704F-94DF-42FC-8CD7-F3F84D1C2A54}"/>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883F3C9C-5919-472E-854B-225DF21D00B0}"/>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0C0AE1CF-AE5C-4AFE-BF7C-AC8A59BD8698}"/>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E0442314-7772-4415-B129-E14122BEB901}"/>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63CA128-EE93-42FC-9B21-5764027410B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6F4F29D-5493-4C4A-9CB9-BB8D6C8418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5AD4379-872B-4CF8-858E-0AED3FADBB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EA14263-D876-4211-B81D-92651C31711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C0EA038-1C50-4F77-91DB-4783F5D532A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100511</xdr:rowOff>
    </xdr:from>
    <xdr:to>
      <xdr:col>85</xdr:col>
      <xdr:colOff>177800</xdr:colOff>
      <xdr:row>37</xdr:row>
      <xdr:rowOff>30661</xdr:rowOff>
    </xdr:to>
    <xdr:sp macro="" textlink="">
      <xdr:nvSpPr>
        <xdr:cNvPr id="436" name="楕円 435">
          <a:extLst>
            <a:ext uri="{FF2B5EF4-FFF2-40B4-BE49-F238E27FC236}">
              <a16:creationId xmlns:a16="http://schemas.microsoft.com/office/drawing/2014/main" id="{58813247-BA69-4FE2-AD4A-03932457B309}"/>
            </a:ext>
          </a:extLst>
        </xdr:cNvPr>
        <xdr:cNvSpPr/>
      </xdr:nvSpPr>
      <xdr:spPr>
        <a:xfrm>
          <a:off x="16268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123388</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84F40B5D-F4E3-43DB-8742-203E8427883E}"/>
            </a:ext>
          </a:extLst>
        </xdr:cNvPr>
        <xdr:cNvSpPr txBox="1"/>
      </xdr:nvSpPr>
      <xdr:spPr>
        <a:xfrm>
          <a:off x="16357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43361</xdr:rowOff>
    </xdr:from>
    <xdr:to>
      <xdr:col>81</xdr:col>
      <xdr:colOff>101600</xdr:colOff>
      <xdr:row>36</xdr:row>
      <xdr:rowOff>144961</xdr:rowOff>
    </xdr:to>
    <xdr:sp macro="" textlink="">
      <xdr:nvSpPr>
        <xdr:cNvPr id="438" name="楕円 437">
          <a:extLst>
            <a:ext uri="{FF2B5EF4-FFF2-40B4-BE49-F238E27FC236}">
              <a16:creationId xmlns:a16="http://schemas.microsoft.com/office/drawing/2014/main" id="{405F05D9-DD56-414E-858F-90D031DAEF97}"/>
            </a:ext>
          </a:extLst>
        </xdr:cNvPr>
        <xdr:cNvSpPr/>
      </xdr:nvSpPr>
      <xdr:spPr>
        <a:xfrm>
          <a:off x="15430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94161</xdr:rowOff>
    </xdr:from>
    <xdr:to>
      <xdr:col>85</xdr:col>
      <xdr:colOff>127000</xdr:colOff>
      <xdr:row>36</xdr:row>
      <xdr:rowOff>151311</xdr:rowOff>
    </xdr:to>
    <xdr:cxnSp macro="">
      <xdr:nvCxnSpPr>
        <xdr:cNvPr id="439" name="直線コネクタ 438">
          <a:extLst>
            <a:ext uri="{FF2B5EF4-FFF2-40B4-BE49-F238E27FC236}">
              <a16:creationId xmlns:a16="http://schemas.microsoft.com/office/drawing/2014/main" id="{E215FE15-6BFE-4E2C-9E57-3FE231428EC3}"/>
            </a:ext>
          </a:extLst>
        </xdr:cNvPr>
        <xdr:cNvCxnSpPr/>
      </xdr:nvCxnSpPr>
      <xdr:spPr>
        <a:xfrm>
          <a:off x="15481300" y="62663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159294</xdr:rowOff>
    </xdr:from>
    <xdr:to>
      <xdr:col>76</xdr:col>
      <xdr:colOff>165100</xdr:colOff>
      <xdr:row>36</xdr:row>
      <xdr:rowOff>89444</xdr:rowOff>
    </xdr:to>
    <xdr:sp macro="" textlink="">
      <xdr:nvSpPr>
        <xdr:cNvPr id="440" name="楕円 439">
          <a:extLst>
            <a:ext uri="{FF2B5EF4-FFF2-40B4-BE49-F238E27FC236}">
              <a16:creationId xmlns:a16="http://schemas.microsoft.com/office/drawing/2014/main" id="{3D57AC00-851E-4FD9-B2F0-15AC78A10CA3}"/>
            </a:ext>
          </a:extLst>
        </xdr:cNvPr>
        <xdr:cNvSpPr/>
      </xdr:nvSpPr>
      <xdr:spPr>
        <a:xfrm>
          <a:off x="14541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38644</xdr:rowOff>
    </xdr:from>
    <xdr:to>
      <xdr:col>81</xdr:col>
      <xdr:colOff>50800</xdr:colOff>
      <xdr:row>36</xdr:row>
      <xdr:rowOff>94161</xdr:rowOff>
    </xdr:to>
    <xdr:cxnSp macro="">
      <xdr:nvCxnSpPr>
        <xdr:cNvPr id="441" name="直線コネクタ 440">
          <a:extLst>
            <a:ext uri="{FF2B5EF4-FFF2-40B4-BE49-F238E27FC236}">
              <a16:creationId xmlns:a16="http://schemas.microsoft.com/office/drawing/2014/main" id="{ACC53420-FFB7-475F-A71B-2EE9BFF38A55}"/>
            </a:ext>
          </a:extLst>
        </xdr:cNvPr>
        <xdr:cNvCxnSpPr/>
      </xdr:nvCxnSpPr>
      <xdr:spPr>
        <a:xfrm>
          <a:off x="14592300" y="621084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102144</xdr:rowOff>
    </xdr:from>
    <xdr:to>
      <xdr:col>72</xdr:col>
      <xdr:colOff>38100</xdr:colOff>
      <xdr:row>36</xdr:row>
      <xdr:rowOff>32294</xdr:rowOff>
    </xdr:to>
    <xdr:sp macro="" textlink="">
      <xdr:nvSpPr>
        <xdr:cNvPr id="442" name="楕円 441">
          <a:extLst>
            <a:ext uri="{FF2B5EF4-FFF2-40B4-BE49-F238E27FC236}">
              <a16:creationId xmlns:a16="http://schemas.microsoft.com/office/drawing/2014/main" id="{A3B6727F-43C8-431C-BB7C-35C76F5A679B}"/>
            </a:ext>
          </a:extLst>
        </xdr:cNvPr>
        <xdr:cNvSpPr/>
      </xdr:nvSpPr>
      <xdr:spPr>
        <a:xfrm>
          <a:off x="13652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152944</xdr:rowOff>
    </xdr:from>
    <xdr:to>
      <xdr:col>76</xdr:col>
      <xdr:colOff>114300</xdr:colOff>
      <xdr:row>36</xdr:row>
      <xdr:rowOff>38644</xdr:rowOff>
    </xdr:to>
    <xdr:cxnSp macro="">
      <xdr:nvCxnSpPr>
        <xdr:cNvPr id="443" name="直線コネクタ 442">
          <a:extLst>
            <a:ext uri="{FF2B5EF4-FFF2-40B4-BE49-F238E27FC236}">
              <a16:creationId xmlns:a16="http://schemas.microsoft.com/office/drawing/2014/main" id="{38A2842A-896B-4EF1-AD46-AA0A56080F10}"/>
            </a:ext>
          </a:extLst>
        </xdr:cNvPr>
        <xdr:cNvCxnSpPr/>
      </xdr:nvCxnSpPr>
      <xdr:spPr>
        <a:xfrm>
          <a:off x="13703300" y="61536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49893</xdr:rowOff>
    </xdr:from>
    <xdr:to>
      <xdr:col>67</xdr:col>
      <xdr:colOff>101600</xdr:colOff>
      <xdr:row>35</xdr:row>
      <xdr:rowOff>151493</xdr:rowOff>
    </xdr:to>
    <xdr:sp macro="" textlink="">
      <xdr:nvSpPr>
        <xdr:cNvPr id="444" name="楕円 443">
          <a:extLst>
            <a:ext uri="{FF2B5EF4-FFF2-40B4-BE49-F238E27FC236}">
              <a16:creationId xmlns:a16="http://schemas.microsoft.com/office/drawing/2014/main" id="{D7D7E7C3-69F6-47B4-95B8-EFEF954218A2}"/>
            </a:ext>
          </a:extLst>
        </xdr:cNvPr>
        <xdr:cNvSpPr/>
      </xdr:nvSpPr>
      <xdr:spPr>
        <a:xfrm>
          <a:off x="12763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100693</xdr:rowOff>
    </xdr:from>
    <xdr:to>
      <xdr:col>71</xdr:col>
      <xdr:colOff>177800</xdr:colOff>
      <xdr:row>35</xdr:row>
      <xdr:rowOff>152944</xdr:rowOff>
    </xdr:to>
    <xdr:cxnSp macro="">
      <xdr:nvCxnSpPr>
        <xdr:cNvPr id="445" name="直線コネクタ 444">
          <a:extLst>
            <a:ext uri="{FF2B5EF4-FFF2-40B4-BE49-F238E27FC236}">
              <a16:creationId xmlns:a16="http://schemas.microsoft.com/office/drawing/2014/main" id="{6BB2A853-E3B9-46D3-9F9C-323219D75EFB}"/>
            </a:ext>
          </a:extLst>
        </xdr:cNvPr>
        <xdr:cNvCxnSpPr/>
      </xdr:nvCxnSpPr>
      <xdr:spPr>
        <a:xfrm>
          <a:off x="12814300" y="61014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E818361E-6A39-48C7-B888-2648B9CDF56B}"/>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B7C543FE-5C6A-44A1-A70F-4DCB26B676A6}"/>
            </a:ext>
          </a:extLst>
        </xdr:cNvPr>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9C92A76A-6667-4740-ADE9-E2F8E9147868}"/>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8C3C8C38-2F8B-4904-8EF3-028C0A337778}"/>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161488</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8FB1F5D4-5139-44B6-80AD-588FE46C9E43}"/>
            </a:ext>
          </a:extLst>
        </xdr:cNvPr>
        <xdr:cNvSpPr txBox="1"/>
      </xdr:nvSpPr>
      <xdr:spPr>
        <a:xfrm>
          <a:off x="15266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105971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F2504573-D1BE-4F63-8E2E-FFBEF0245047}"/>
            </a:ext>
          </a:extLst>
        </xdr:cNvPr>
        <xdr:cNvSpPr txBox="1"/>
      </xdr:nvSpPr>
      <xdr:spPr>
        <a:xfrm>
          <a:off x="143897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48821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A4ADD99F-AB42-4ED1-A602-DDE096A2A7C3}"/>
            </a:ext>
          </a:extLst>
        </xdr:cNvPr>
        <xdr:cNvSpPr txBox="1"/>
      </xdr:nvSpPr>
      <xdr:spPr>
        <a:xfrm>
          <a:off x="13500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168020</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2156FDE9-24F7-4CCE-AD40-CB23E13F9A6E}"/>
            </a:ext>
          </a:extLst>
        </xdr:cNvPr>
        <xdr:cNvSpPr txBox="1"/>
      </xdr:nvSpPr>
      <xdr:spPr>
        <a:xfrm>
          <a:off x="12611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89EE47B-273A-466B-9E9C-5FDC1F241E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24E22CF5-87E1-449F-9B06-DE0B066DA2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9DD7457-A9BF-4103-80C3-D592AA6ABD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841E2F9C-6060-4D18-B28C-A252EA3585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691819CC-AFC0-4FA8-8F4B-62006787D5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136C139E-3E2D-490C-B9A9-2037CD8B01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2BE13C6-47FF-46A3-B492-0F63B3DD2E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9ACC0A58-FC58-416B-8B07-A6CF7C6BDF2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E928C87B-2800-424F-B45E-1671ACEE2EA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2CECDEA2-52F0-49CF-A34D-9BD0CB3165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99541BF8-0834-4772-80E3-0CED029FD13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8B32C255-DBCA-4E6D-9BF9-95651B1AE9A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C6EA313C-9F09-415E-8D94-B70D3DCA668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8F27886C-C6D6-4D84-BADF-46D4CF4D84E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300A6AE2-3176-44F6-8C21-CD989A9E83B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5C350C29-4A45-488C-972B-295C0954986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E076AED-6DF2-43C8-BFBF-8EF80D14511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3D260D09-C36D-4D71-B6B4-4C9743D925B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87963E94-1739-467F-83C6-86BF37B08AA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240015FE-5729-4B10-BBAB-A92E129951F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A05F6DC4-BB73-4D40-85FF-35CCDDA7B4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F84500B1-6F09-4A01-90EA-849330FE895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6FB9844C-05CB-40FD-B905-A22C482BCC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CCBAB2CC-1DE0-48CF-B949-8333CA443223}"/>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85CF8C69-B586-472F-8259-74BC523027F1}"/>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550E76D9-0EB3-4806-8B8E-5183365CE322}"/>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5F5529F2-3836-48EE-86DE-1DCC37D48D1A}"/>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195AC1B8-5FE3-42BF-AD92-04A00397CC35}"/>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CD420AB4-CF45-46B9-8A31-0CC1C53EC96D}"/>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D29C870B-4BB2-4FA1-ACB3-E4E2176CB6FC}"/>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799FDFC3-A085-4678-B111-5675F812D524}"/>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71349A02-A9AF-48BF-BBB2-C0550F132EA5}"/>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ECE6E981-8CF1-4CAB-8FA2-17BD7622EFD3}"/>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C20C1B85-7B09-4487-AC1D-43281E26A9BE}"/>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CA65A9-17CB-4583-8F7D-36FAFE7EE2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B79D600-F1D9-4F13-9EFE-CCF47400D7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2688E00-5395-4326-89FE-365FE8DB01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452D75E-E960-4904-A7E2-F584C90C6F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3A4EF55-FE20-4867-B04E-62651FD19E4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93" name="楕円 492">
          <a:extLst>
            <a:ext uri="{FF2B5EF4-FFF2-40B4-BE49-F238E27FC236}">
              <a16:creationId xmlns:a16="http://schemas.microsoft.com/office/drawing/2014/main" id="{6E509FFA-171C-4B23-885D-174FC1002858}"/>
            </a:ext>
          </a:extLst>
        </xdr:cNvPr>
        <xdr:cNvSpPr/>
      </xdr:nvSpPr>
      <xdr:spPr>
        <a:xfrm>
          <a:off x="22110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118127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929BD77F-4E00-4845-B19B-1885B2EEB3C6}"/>
            </a:ext>
          </a:extLst>
        </xdr:cNvPr>
        <xdr:cNvSpPr txBox="1"/>
      </xdr:nvSpPr>
      <xdr:spPr>
        <a:xfrm>
          <a:off x="22199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145415</xdr:rowOff>
    </xdr:from>
    <xdr:to>
      <xdr:col>112</xdr:col>
      <xdr:colOff>38100</xdr:colOff>
      <xdr:row>40</xdr:row>
      <xdr:rowOff>75565</xdr:rowOff>
    </xdr:to>
    <xdr:sp macro="" textlink="">
      <xdr:nvSpPr>
        <xdr:cNvPr id="495" name="楕円 494">
          <a:extLst>
            <a:ext uri="{FF2B5EF4-FFF2-40B4-BE49-F238E27FC236}">
              <a16:creationId xmlns:a16="http://schemas.microsoft.com/office/drawing/2014/main" id="{7FE06C3A-2C15-4756-BB29-0B91750EB9E5}"/>
            </a:ext>
          </a:extLst>
        </xdr:cNvPr>
        <xdr:cNvSpPr/>
      </xdr:nvSpPr>
      <xdr:spPr>
        <a:xfrm>
          <a:off x="2127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19050</xdr:rowOff>
    </xdr:from>
    <xdr:to>
      <xdr:col>116</xdr:col>
      <xdr:colOff>63500</xdr:colOff>
      <xdr:row>40</xdr:row>
      <xdr:rowOff>24765</xdr:rowOff>
    </xdr:to>
    <xdr:cxnSp macro="">
      <xdr:nvCxnSpPr>
        <xdr:cNvPr id="496" name="直線コネクタ 495">
          <a:extLst>
            <a:ext uri="{FF2B5EF4-FFF2-40B4-BE49-F238E27FC236}">
              <a16:creationId xmlns:a16="http://schemas.microsoft.com/office/drawing/2014/main" id="{2F486403-F472-4C1C-A781-4043548B4904}"/>
            </a:ext>
          </a:extLst>
        </xdr:cNvPr>
        <xdr:cNvCxnSpPr/>
      </xdr:nvCxnSpPr>
      <xdr:spPr>
        <a:xfrm flipV="1">
          <a:off x="21323300" y="68770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149225</xdr:rowOff>
    </xdr:from>
    <xdr:to>
      <xdr:col>107</xdr:col>
      <xdr:colOff>101600</xdr:colOff>
      <xdr:row>40</xdr:row>
      <xdr:rowOff>79375</xdr:rowOff>
    </xdr:to>
    <xdr:sp macro="" textlink="">
      <xdr:nvSpPr>
        <xdr:cNvPr id="497" name="楕円 496">
          <a:extLst>
            <a:ext uri="{FF2B5EF4-FFF2-40B4-BE49-F238E27FC236}">
              <a16:creationId xmlns:a16="http://schemas.microsoft.com/office/drawing/2014/main" id="{AA9E8F57-B51E-4188-B263-E9C086F502F3}"/>
            </a:ext>
          </a:extLst>
        </xdr:cNvPr>
        <xdr:cNvSpPr/>
      </xdr:nvSpPr>
      <xdr:spPr>
        <a:xfrm>
          <a:off x="20383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24765</xdr:rowOff>
    </xdr:from>
    <xdr:to>
      <xdr:col>111</xdr:col>
      <xdr:colOff>177800</xdr:colOff>
      <xdr:row>40</xdr:row>
      <xdr:rowOff>28575</xdr:rowOff>
    </xdr:to>
    <xdr:cxnSp macro="">
      <xdr:nvCxnSpPr>
        <xdr:cNvPr id="498" name="直線コネクタ 497">
          <a:extLst>
            <a:ext uri="{FF2B5EF4-FFF2-40B4-BE49-F238E27FC236}">
              <a16:creationId xmlns:a16="http://schemas.microsoft.com/office/drawing/2014/main" id="{4851B9AF-D088-4962-9F1B-26270628F891}"/>
            </a:ext>
          </a:extLst>
        </xdr:cNvPr>
        <xdr:cNvCxnSpPr/>
      </xdr:nvCxnSpPr>
      <xdr:spPr>
        <a:xfrm flipV="1">
          <a:off x="20434300" y="68827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156845</xdr:rowOff>
    </xdr:from>
    <xdr:to>
      <xdr:col>102</xdr:col>
      <xdr:colOff>165100</xdr:colOff>
      <xdr:row>40</xdr:row>
      <xdr:rowOff>86995</xdr:rowOff>
    </xdr:to>
    <xdr:sp macro="" textlink="">
      <xdr:nvSpPr>
        <xdr:cNvPr id="499" name="楕円 498">
          <a:extLst>
            <a:ext uri="{FF2B5EF4-FFF2-40B4-BE49-F238E27FC236}">
              <a16:creationId xmlns:a16="http://schemas.microsoft.com/office/drawing/2014/main" id="{6E6D7CB9-1E4E-43C4-B002-429BDFA9EAE9}"/>
            </a:ext>
          </a:extLst>
        </xdr:cNvPr>
        <xdr:cNvSpPr/>
      </xdr:nvSpPr>
      <xdr:spPr>
        <a:xfrm>
          <a:off x="19494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28575</xdr:rowOff>
    </xdr:from>
    <xdr:to>
      <xdr:col>107</xdr:col>
      <xdr:colOff>50800</xdr:colOff>
      <xdr:row>40</xdr:row>
      <xdr:rowOff>36195</xdr:rowOff>
    </xdr:to>
    <xdr:cxnSp macro="">
      <xdr:nvCxnSpPr>
        <xdr:cNvPr id="500" name="直線コネクタ 499">
          <a:extLst>
            <a:ext uri="{FF2B5EF4-FFF2-40B4-BE49-F238E27FC236}">
              <a16:creationId xmlns:a16="http://schemas.microsoft.com/office/drawing/2014/main" id="{60301DE4-87C3-474D-8138-BECAB595232C}"/>
            </a:ext>
          </a:extLst>
        </xdr:cNvPr>
        <xdr:cNvCxnSpPr/>
      </xdr:nvCxnSpPr>
      <xdr:spPr>
        <a:xfrm flipV="1">
          <a:off x="19545300" y="68865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160655</xdr:rowOff>
    </xdr:from>
    <xdr:to>
      <xdr:col>98</xdr:col>
      <xdr:colOff>38100</xdr:colOff>
      <xdr:row>40</xdr:row>
      <xdr:rowOff>90805</xdr:rowOff>
    </xdr:to>
    <xdr:sp macro="" textlink="">
      <xdr:nvSpPr>
        <xdr:cNvPr id="501" name="楕円 500">
          <a:extLst>
            <a:ext uri="{FF2B5EF4-FFF2-40B4-BE49-F238E27FC236}">
              <a16:creationId xmlns:a16="http://schemas.microsoft.com/office/drawing/2014/main" id="{882E791D-B0D1-4EBD-A91D-A737B07899C5}"/>
            </a:ext>
          </a:extLst>
        </xdr:cNvPr>
        <xdr:cNvSpPr/>
      </xdr:nvSpPr>
      <xdr:spPr>
        <a:xfrm>
          <a:off x="18605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36195</xdr:rowOff>
    </xdr:from>
    <xdr:to>
      <xdr:col>102</xdr:col>
      <xdr:colOff>114300</xdr:colOff>
      <xdr:row>40</xdr:row>
      <xdr:rowOff>40005</xdr:rowOff>
    </xdr:to>
    <xdr:cxnSp macro="">
      <xdr:nvCxnSpPr>
        <xdr:cNvPr id="502" name="直線コネクタ 501">
          <a:extLst>
            <a:ext uri="{FF2B5EF4-FFF2-40B4-BE49-F238E27FC236}">
              <a16:creationId xmlns:a16="http://schemas.microsoft.com/office/drawing/2014/main" id="{30BD719A-274F-4CA7-B105-5FFAEF9BAEF7}"/>
            </a:ext>
          </a:extLst>
        </xdr:cNvPr>
        <xdr:cNvCxnSpPr/>
      </xdr:nvCxnSpPr>
      <xdr:spPr>
        <a:xfrm flipV="1">
          <a:off x="18656300" y="6894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508D88B5-6F63-453A-8E87-976FF30B675A}"/>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F3F5206-FA98-45F9-A599-73A15E80700C}"/>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986B9EF8-1511-4014-979D-13A81305673B}"/>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8D65D0D9-1B2E-4C5B-B248-05923552DE99}"/>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66692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3DB3CFA5-6272-4F8B-98CC-6BCAF30C4015}"/>
            </a:ext>
          </a:extLst>
        </xdr:cNvPr>
        <xdr:cNvSpPr txBox="1"/>
      </xdr:nvSpPr>
      <xdr:spPr>
        <a:xfrm>
          <a:off x="21075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70502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58A849C9-B886-40FE-A995-8F5212480C6B}"/>
            </a:ext>
          </a:extLst>
        </xdr:cNvPr>
        <xdr:cNvSpPr txBox="1"/>
      </xdr:nvSpPr>
      <xdr:spPr>
        <a:xfrm>
          <a:off x="20199427"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78122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BCC293B6-92BB-4EA3-974B-54894C8ADEE0}"/>
            </a:ext>
          </a:extLst>
        </xdr:cNvPr>
        <xdr:cNvSpPr txBox="1"/>
      </xdr:nvSpPr>
      <xdr:spPr>
        <a:xfrm>
          <a:off x="19310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81932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F9BBBEFD-10FB-483A-B22B-E2D65FD81875}"/>
            </a:ext>
          </a:extLst>
        </xdr:cNvPr>
        <xdr:cNvSpPr txBox="1"/>
      </xdr:nvSpPr>
      <xdr:spPr>
        <a:xfrm>
          <a:off x="18421427" y="69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5A750B8B-AC8D-4626-8099-ED5FF4F374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C33F9426-0A6C-4D2E-801B-B1E2723F1A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8824724-05B0-4234-A112-A389F45918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8E41AD89-7458-4C6F-8140-BE649480F6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CB3032DF-1455-436C-8404-267EDCD024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EEA31217-707A-4B6F-8A82-EEA1809A17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A6C5934-81F5-4339-89EE-15EE2DB6217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B7CC1070-5865-46F7-BB30-D4AAA4B7CC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DDA8163-6CF7-447D-B062-70421EC94C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E7EDFBB2-2C10-408B-9210-C00D3AA01B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3424AD2D-569D-4C0C-8E38-007FE21D87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A8860-D0D8-41C8-9166-CFD507B70EC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5DDD4E9E-D5D3-4ECD-9099-CE13E29FF26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186DDC2F-7796-4BFB-8703-5E55779521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A4C901D9-06B8-4A13-B124-0067F05E4D0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8E165862-2935-49A9-B70D-B90FD604CC5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B7D7A80B-07AE-4DD1-89F6-D0BBD5A2C70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149BAEB-831B-48EA-9E26-F305C03BB6F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BC95D7D4-E5C7-48B4-9BD7-E34922A57B1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CE4B1CB5-938C-4113-95E6-05D33E675BC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4B7A3150-8E6F-40B0-AFAB-01F5EB48AC8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37EFB9E8-FABA-4E33-BA48-55BBADE4BF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B976CF8F-FBCD-4CAD-A96C-A8E5392B05B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1709FA06-5808-41B7-89D7-32C647D935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5DAFF4D7-ED03-410F-8425-AAA7A037FA32}"/>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705FCDF2-BD8F-4411-ABB2-5ADFEB9DA55C}"/>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C000BBC5-748D-4E62-9B1B-5B9AE476626A}"/>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5B6F4542-4D72-40B1-B3F0-9A0503088C23}"/>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ABA49FD3-6F4F-4D00-8620-61A4B256FFB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A16880F-876E-4888-A878-6933A4C7FBF4}"/>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7A506919-98A6-447A-A20D-BF33CA85A7D9}"/>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04E4EE25-38B7-451C-BADE-1E6117A3AEA7}"/>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12111167-4B97-489C-B620-D7D118FAA2E5}"/>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D72841D6-48B8-47D4-B04D-5A88C87CD6C4}"/>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5C87F4B3-B27A-48F4-A1BD-15023988D6BF}"/>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6D40823-BD46-407C-AB27-B1B6E692E5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33E1A3E-2982-469F-9816-50810BA7112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1E2D96E-5E33-4CF1-BCB9-55CDD148EE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EE3CE91-2658-4EEA-9619-1366FE56C0B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7754EC9-52F8-4315-B49E-F082A56EEFD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551" name="楕円 550">
          <a:extLst>
            <a:ext uri="{FF2B5EF4-FFF2-40B4-BE49-F238E27FC236}">
              <a16:creationId xmlns:a16="http://schemas.microsoft.com/office/drawing/2014/main" id="{445808EC-B801-4B0F-9712-61A1D3B645B7}"/>
            </a:ext>
          </a:extLst>
        </xdr:cNvPr>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8BAF863-7574-47F2-BFCA-66CAD7AD44B0}"/>
            </a:ext>
          </a:extLst>
        </xdr:cNvPr>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553" name="楕円 552">
          <a:extLst>
            <a:ext uri="{FF2B5EF4-FFF2-40B4-BE49-F238E27FC236}">
              <a16:creationId xmlns:a16="http://schemas.microsoft.com/office/drawing/2014/main" id="{1BD6F8B7-897E-4B1E-B1A0-8A5C57BC4879}"/>
            </a:ext>
          </a:extLst>
        </xdr:cNvPr>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55245</xdr:rowOff>
    </xdr:to>
    <xdr:cxnSp macro="">
      <xdr:nvCxnSpPr>
        <xdr:cNvPr id="554" name="直線コネクタ 553">
          <a:extLst>
            <a:ext uri="{FF2B5EF4-FFF2-40B4-BE49-F238E27FC236}">
              <a16:creationId xmlns:a16="http://schemas.microsoft.com/office/drawing/2014/main" id="{90978472-1C4F-44E3-A6B8-F787CED79830}"/>
            </a:ext>
          </a:extLst>
        </xdr:cNvPr>
        <xdr:cNvCxnSpPr/>
      </xdr:nvCxnSpPr>
      <xdr:spPr>
        <a:xfrm>
          <a:off x="15481300" y="104679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80645</xdr:rowOff>
    </xdr:from>
    <xdr:to>
      <xdr:col>76</xdr:col>
      <xdr:colOff>165100</xdr:colOff>
      <xdr:row>61</xdr:row>
      <xdr:rowOff>10795</xdr:rowOff>
    </xdr:to>
    <xdr:sp macro="" textlink="">
      <xdr:nvSpPr>
        <xdr:cNvPr id="555" name="楕円 554">
          <a:extLst>
            <a:ext uri="{FF2B5EF4-FFF2-40B4-BE49-F238E27FC236}">
              <a16:creationId xmlns:a16="http://schemas.microsoft.com/office/drawing/2014/main" id="{CC4F84CC-C623-4101-9AD7-C12E1145B0CE}"/>
            </a:ext>
          </a:extLst>
        </xdr:cNvPr>
        <xdr:cNvSpPr/>
      </xdr:nvSpPr>
      <xdr:spPr>
        <a:xfrm>
          <a:off x="14541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131445</xdr:rowOff>
    </xdr:from>
    <xdr:to>
      <xdr:col>81</xdr:col>
      <xdr:colOff>50800</xdr:colOff>
      <xdr:row>61</xdr:row>
      <xdr:rowOff>9525</xdr:rowOff>
    </xdr:to>
    <xdr:cxnSp macro="">
      <xdr:nvCxnSpPr>
        <xdr:cNvPr id="556" name="直線コネクタ 555">
          <a:extLst>
            <a:ext uri="{FF2B5EF4-FFF2-40B4-BE49-F238E27FC236}">
              <a16:creationId xmlns:a16="http://schemas.microsoft.com/office/drawing/2014/main" id="{2E70CB82-017B-4D34-9E28-C31DA87151C5}"/>
            </a:ext>
          </a:extLst>
        </xdr:cNvPr>
        <xdr:cNvCxnSpPr/>
      </xdr:nvCxnSpPr>
      <xdr:spPr>
        <a:xfrm>
          <a:off x="14592300" y="104184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557" name="楕円 556">
          <a:extLst>
            <a:ext uri="{FF2B5EF4-FFF2-40B4-BE49-F238E27FC236}">
              <a16:creationId xmlns:a16="http://schemas.microsoft.com/office/drawing/2014/main" id="{043727C8-4EED-48C8-B030-3CB27F7DFC2C}"/>
            </a:ext>
          </a:extLst>
        </xdr:cNvPr>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131445</xdr:rowOff>
    </xdr:to>
    <xdr:cxnSp macro="">
      <xdr:nvCxnSpPr>
        <xdr:cNvPr id="558" name="直線コネクタ 557">
          <a:extLst>
            <a:ext uri="{FF2B5EF4-FFF2-40B4-BE49-F238E27FC236}">
              <a16:creationId xmlns:a16="http://schemas.microsoft.com/office/drawing/2014/main" id="{E0D9C03D-6FD9-407F-AC2A-5A801A94693A}"/>
            </a:ext>
          </a:extLst>
        </xdr:cNvPr>
        <xdr:cNvCxnSpPr/>
      </xdr:nvCxnSpPr>
      <xdr:spPr>
        <a:xfrm>
          <a:off x="13703300" y="10389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xdr:rowOff>
    </xdr:from>
    <xdr:to>
      <xdr:col>67</xdr:col>
      <xdr:colOff>101600</xdr:colOff>
      <xdr:row>60</xdr:row>
      <xdr:rowOff>113665</xdr:rowOff>
    </xdr:to>
    <xdr:sp macro="" textlink="">
      <xdr:nvSpPr>
        <xdr:cNvPr id="559" name="楕円 558">
          <a:extLst>
            <a:ext uri="{FF2B5EF4-FFF2-40B4-BE49-F238E27FC236}">
              <a16:creationId xmlns:a16="http://schemas.microsoft.com/office/drawing/2014/main" id="{978CD4CF-F74A-4093-A376-6F15ADC7CCDF}"/>
            </a:ext>
          </a:extLst>
        </xdr:cNvPr>
        <xdr:cNvSpPr/>
      </xdr:nvSpPr>
      <xdr:spPr>
        <a:xfrm>
          <a:off x="12763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62865</xdr:rowOff>
    </xdr:from>
    <xdr:to>
      <xdr:col>71</xdr:col>
      <xdr:colOff>177800</xdr:colOff>
      <xdr:row>60</xdr:row>
      <xdr:rowOff>102870</xdr:rowOff>
    </xdr:to>
    <xdr:cxnSp macro="">
      <xdr:nvCxnSpPr>
        <xdr:cNvPr id="560" name="直線コネクタ 559">
          <a:extLst>
            <a:ext uri="{FF2B5EF4-FFF2-40B4-BE49-F238E27FC236}">
              <a16:creationId xmlns:a16="http://schemas.microsoft.com/office/drawing/2014/main" id="{66DDD31D-0954-41D2-93ED-A1398CCEB06C}"/>
            </a:ext>
          </a:extLst>
        </xdr:cNvPr>
        <xdr:cNvCxnSpPr/>
      </xdr:nvCxnSpPr>
      <xdr:spPr>
        <a:xfrm>
          <a:off x="12814300" y="10349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1AA02AE4-E760-49AA-8243-7E0070C94722}"/>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aveValue【学校施設】&#10;有形固定資産減価償却率">
          <a:extLst>
            <a:ext uri="{FF2B5EF4-FFF2-40B4-BE49-F238E27FC236}">
              <a16:creationId xmlns:a16="http://schemas.microsoft.com/office/drawing/2014/main" id="{D235E054-43ED-4D80-BD8A-4616A7CB10FA}"/>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a:extLst>
            <a:ext uri="{FF2B5EF4-FFF2-40B4-BE49-F238E27FC236}">
              <a16:creationId xmlns:a16="http://schemas.microsoft.com/office/drawing/2014/main" id="{6B2C0AC3-65BC-4BB6-9700-F010A274E52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4" name="n_4aveValue【学校施設】&#10;有形固定資産減価償却率">
          <a:extLst>
            <a:ext uri="{FF2B5EF4-FFF2-40B4-BE49-F238E27FC236}">
              <a16:creationId xmlns:a16="http://schemas.microsoft.com/office/drawing/2014/main" id="{5A9D38C3-E8C3-4647-8C74-F15514E6FEBD}"/>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565" name="n_1mainValue【学校施設】&#10;有形固定資産減価償却率">
          <a:extLst>
            <a:ext uri="{FF2B5EF4-FFF2-40B4-BE49-F238E27FC236}">
              <a16:creationId xmlns:a16="http://schemas.microsoft.com/office/drawing/2014/main" id="{280120AA-1683-4BAC-911A-7B5FA5477741}"/>
            </a:ext>
          </a:extLst>
        </xdr:cNvPr>
        <xdr:cNvSpPr txBox="1"/>
      </xdr:nvSpPr>
      <xdr:spPr>
        <a:xfrm>
          <a:off x="15266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566" name="n_2mainValue【学校施設】&#10;有形固定資産減価償却率">
          <a:extLst>
            <a:ext uri="{FF2B5EF4-FFF2-40B4-BE49-F238E27FC236}">
              <a16:creationId xmlns:a16="http://schemas.microsoft.com/office/drawing/2014/main" id="{E1102219-A9BA-431E-9A0A-86AB8A67E07D}"/>
            </a:ext>
          </a:extLst>
        </xdr:cNvPr>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144797</xdr:rowOff>
    </xdr:from>
    <xdr:ext cx="405111" cy="259045"/>
    <xdr:sp macro="" textlink="">
      <xdr:nvSpPr>
        <xdr:cNvPr id="567" name="n_3mainValue【学校施設】&#10;有形固定資産減価償却率">
          <a:extLst>
            <a:ext uri="{FF2B5EF4-FFF2-40B4-BE49-F238E27FC236}">
              <a16:creationId xmlns:a16="http://schemas.microsoft.com/office/drawing/2014/main" id="{D226C352-A6F1-4AFD-8EB7-4F8ED370CC6E}"/>
            </a:ext>
          </a:extLst>
        </xdr:cNvPr>
        <xdr:cNvSpPr txBox="1"/>
      </xdr:nvSpPr>
      <xdr:spPr>
        <a:xfrm>
          <a:off x="13500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568" name="n_4mainValue【学校施設】&#10;有形固定資産減価償却率">
          <a:extLst>
            <a:ext uri="{FF2B5EF4-FFF2-40B4-BE49-F238E27FC236}">
              <a16:creationId xmlns:a16="http://schemas.microsoft.com/office/drawing/2014/main" id="{7BA7DCED-C5C5-4A0C-8386-D25AE9ABF6DA}"/>
            </a:ext>
          </a:extLst>
        </xdr:cNvPr>
        <xdr:cNvSpPr txBox="1"/>
      </xdr:nvSpPr>
      <xdr:spPr>
        <a:xfrm>
          <a:off x="12611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9677A46-4E93-4EEA-9439-3538711138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ED3E675E-7760-4965-ADE6-2BBBEECC37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F3A1C47-AAD9-4C4B-B752-922DB1B65A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C91EE414-58DD-4D43-A6C6-0B88E25DD9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F2FEB78-ED81-403A-BC8C-41C15DFEA8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08F43F3-9D98-4880-90D3-3E885125B9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64C5CE9-183C-4364-BE68-2274A624041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4877E32-34E8-44ED-8B97-BF1D502887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1C9CB0D8-A516-4DD0-8283-430EA27A6E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1C565F3-3FF9-492D-8965-700E93562E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E3FC8A1-D8F7-458D-B6D0-CA40F88F550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F1AE7E83-5209-4472-9D37-59BEA30D37B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3D6F20DB-CE3D-48D8-A7D2-E0B44534766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A04D6FF5-62B3-4473-B622-FB0382BB2E4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8E39AAF6-C2C3-4B38-8509-7613248ACE0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A51983F4-9A3C-4A9C-8C8C-25E80F59C2C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635C562A-AD01-44D9-B2CF-3E971C4D5A4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0C1D0604-4CDE-4C98-9245-811F2A83154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521D314A-5E80-4DF6-92E6-A2439935839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F2C11DE1-9B7E-4B8E-BB6B-2DE3E83902B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C530AE62-1E49-4AE5-BB77-D4590596E81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BEFF7D07-CA0E-4276-A5AC-F06EDD009A6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B6D097DE-A7CE-430D-AB4C-045A5600EC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F2280444-02B5-4692-9C92-9B4F8BB461C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39C0681D-FEC4-4548-828A-C9D012BE120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6EE997A3-AF90-4C62-9B6B-ECB6710666F9}"/>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2B83D4E0-6852-43E2-9E39-61BB7B1BA6C8}"/>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4F501EB1-C105-42B4-80BE-08A6A099B86A}"/>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A39D6A7F-A437-472D-9AAC-DFF76CFB3E55}"/>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0E1CC558-F3AB-43A7-938B-9A3814C4BD94}"/>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29C742AB-5325-4335-939B-23E7B68CE4EF}"/>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3DA0D25B-AADA-4DD3-869C-9B50EFE48542}"/>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743B4D9C-4AD2-4E69-A1E5-91D9B91E1C22}"/>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2CF5D54A-E4F4-4730-98BF-56333F47B544}"/>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08B192DA-404A-4B52-878B-D01F6DF84648}"/>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F95610F8-0B65-4159-BD03-3C3CD4306759}"/>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8C8F890-6EFB-41B3-9F1B-3B98537D47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04481F6-0B9A-4191-8D49-E60DDE51379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0084B62-C082-4C6E-A1FC-C3327BDA92F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4D63C47-867E-427D-94B0-A29D89C165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2C09B6E-107D-413E-9FFE-49232FA5D7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55009</xdr:rowOff>
    </xdr:from>
    <xdr:to>
      <xdr:col>116</xdr:col>
      <xdr:colOff>114300</xdr:colOff>
      <xdr:row>63</xdr:row>
      <xdr:rowOff>156609</xdr:rowOff>
    </xdr:to>
    <xdr:sp macro="" textlink="">
      <xdr:nvSpPr>
        <xdr:cNvPr id="610" name="楕円 609">
          <a:extLst>
            <a:ext uri="{FF2B5EF4-FFF2-40B4-BE49-F238E27FC236}">
              <a16:creationId xmlns:a16="http://schemas.microsoft.com/office/drawing/2014/main" id="{E859EAFD-8EE7-4C81-BE37-087B0D806F5E}"/>
            </a:ext>
          </a:extLst>
        </xdr:cNvPr>
        <xdr:cNvSpPr/>
      </xdr:nvSpPr>
      <xdr:spPr>
        <a:xfrm>
          <a:off x="22110700" y="108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141386</xdr:rowOff>
    </xdr:from>
    <xdr:ext cx="469744" cy="259045"/>
    <xdr:sp macro="" textlink="">
      <xdr:nvSpPr>
        <xdr:cNvPr id="611" name="【学校施設】&#10;一人当たり面積該当値テキスト">
          <a:extLst>
            <a:ext uri="{FF2B5EF4-FFF2-40B4-BE49-F238E27FC236}">
              <a16:creationId xmlns:a16="http://schemas.microsoft.com/office/drawing/2014/main" id="{894C8497-D721-48E8-9DD9-9E111F0CA3F7}"/>
            </a:ext>
          </a:extLst>
        </xdr:cNvPr>
        <xdr:cNvSpPr txBox="1"/>
      </xdr:nvSpPr>
      <xdr:spPr>
        <a:xfrm>
          <a:off x="22199600" y="1077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57459</xdr:rowOff>
    </xdr:from>
    <xdr:to>
      <xdr:col>112</xdr:col>
      <xdr:colOff>38100</xdr:colOff>
      <xdr:row>63</xdr:row>
      <xdr:rowOff>159059</xdr:rowOff>
    </xdr:to>
    <xdr:sp macro="" textlink="">
      <xdr:nvSpPr>
        <xdr:cNvPr id="612" name="楕円 611">
          <a:extLst>
            <a:ext uri="{FF2B5EF4-FFF2-40B4-BE49-F238E27FC236}">
              <a16:creationId xmlns:a16="http://schemas.microsoft.com/office/drawing/2014/main" id="{437AD518-C9E9-4DE9-A8F4-4F86F61D9521}"/>
            </a:ext>
          </a:extLst>
        </xdr:cNvPr>
        <xdr:cNvSpPr/>
      </xdr:nvSpPr>
      <xdr:spPr>
        <a:xfrm>
          <a:off x="21272500" y="108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105809</xdr:rowOff>
    </xdr:from>
    <xdr:to>
      <xdr:col>116</xdr:col>
      <xdr:colOff>63500</xdr:colOff>
      <xdr:row>63</xdr:row>
      <xdr:rowOff>108259</xdr:rowOff>
    </xdr:to>
    <xdr:cxnSp macro="">
      <xdr:nvCxnSpPr>
        <xdr:cNvPr id="613" name="直線コネクタ 612">
          <a:extLst>
            <a:ext uri="{FF2B5EF4-FFF2-40B4-BE49-F238E27FC236}">
              <a16:creationId xmlns:a16="http://schemas.microsoft.com/office/drawing/2014/main" id="{38257C65-7C16-4E46-A464-4FABF3C2F9C9}"/>
            </a:ext>
          </a:extLst>
        </xdr:cNvPr>
        <xdr:cNvCxnSpPr/>
      </xdr:nvCxnSpPr>
      <xdr:spPr>
        <a:xfrm flipV="1">
          <a:off x="21323300" y="10907159"/>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60234</xdr:rowOff>
    </xdr:from>
    <xdr:to>
      <xdr:col>107</xdr:col>
      <xdr:colOff>101600</xdr:colOff>
      <xdr:row>63</xdr:row>
      <xdr:rowOff>161834</xdr:rowOff>
    </xdr:to>
    <xdr:sp macro="" textlink="">
      <xdr:nvSpPr>
        <xdr:cNvPr id="614" name="楕円 613">
          <a:extLst>
            <a:ext uri="{FF2B5EF4-FFF2-40B4-BE49-F238E27FC236}">
              <a16:creationId xmlns:a16="http://schemas.microsoft.com/office/drawing/2014/main" id="{E41F39E8-4C7A-4EBC-82FF-1FD4CFFC7E37}"/>
            </a:ext>
          </a:extLst>
        </xdr:cNvPr>
        <xdr:cNvSpPr/>
      </xdr:nvSpPr>
      <xdr:spPr>
        <a:xfrm>
          <a:off x="20383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108259</xdr:rowOff>
    </xdr:from>
    <xdr:to>
      <xdr:col>111</xdr:col>
      <xdr:colOff>177800</xdr:colOff>
      <xdr:row>63</xdr:row>
      <xdr:rowOff>111034</xdr:rowOff>
    </xdr:to>
    <xdr:cxnSp macro="">
      <xdr:nvCxnSpPr>
        <xdr:cNvPr id="615" name="直線コネクタ 614">
          <a:extLst>
            <a:ext uri="{FF2B5EF4-FFF2-40B4-BE49-F238E27FC236}">
              <a16:creationId xmlns:a16="http://schemas.microsoft.com/office/drawing/2014/main" id="{7E4A4CC2-6995-43E7-B639-08C3CD025EA3}"/>
            </a:ext>
          </a:extLst>
        </xdr:cNvPr>
        <xdr:cNvCxnSpPr/>
      </xdr:nvCxnSpPr>
      <xdr:spPr>
        <a:xfrm flipV="1">
          <a:off x="20434300" y="10909609"/>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63664</xdr:rowOff>
    </xdr:from>
    <xdr:to>
      <xdr:col>102</xdr:col>
      <xdr:colOff>165100</xdr:colOff>
      <xdr:row>63</xdr:row>
      <xdr:rowOff>165264</xdr:rowOff>
    </xdr:to>
    <xdr:sp macro="" textlink="">
      <xdr:nvSpPr>
        <xdr:cNvPr id="616" name="楕円 615">
          <a:extLst>
            <a:ext uri="{FF2B5EF4-FFF2-40B4-BE49-F238E27FC236}">
              <a16:creationId xmlns:a16="http://schemas.microsoft.com/office/drawing/2014/main" id="{C623B597-F488-47A1-99F6-BBF7C49C5F79}"/>
            </a:ext>
          </a:extLst>
        </xdr:cNvPr>
        <xdr:cNvSpPr/>
      </xdr:nvSpPr>
      <xdr:spPr>
        <a:xfrm>
          <a:off x="19494500" y="1086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111034</xdr:rowOff>
    </xdr:from>
    <xdr:to>
      <xdr:col>107</xdr:col>
      <xdr:colOff>50800</xdr:colOff>
      <xdr:row>63</xdr:row>
      <xdr:rowOff>114464</xdr:rowOff>
    </xdr:to>
    <xdr:cxnSp macro="">
      <xdr:nvCxnSpPr>
        <xdr:cNvPr id="617" name="直線コネクタ 616">
          <a:extLst>
            <a:ext uri="{FF2B5EF4-FFF2-40B4-BE49-F238E27FC236}">
              <a16:creationId xmlns:a16="http://schemas.microsoft.com/office/drawing/2014/main" id="{898CB972-AE5D-4BAB-8BC5-A5BED6D0BED7}"/>
            </a:ext>
          </a:extLst>
        </xdr:cNvPr>
        <xdr:cNvCxnSpPr/>
      </xdr:nvCxnSpPr>
      <xdr:spPr>
        <a:xfrm flipV="1">
          <a:off x="19545300" y="1091238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65786</xdr:rowOff>
    </xdr:from>
    <xdr:to>
      <xdr:col>98</xdr:col>
      <xdr:colOff>38100</xdr:colOff>
      <xdr:row>63</xdr:row>
      <xdr:rowOff>167386</xdr:rowOff>
    </xdr:to>
    <xdr:sp macro="" textlink="">
      <xdr:nvSpPr>
        <xdr:cNvPr id="618" name="楕円 617">
          <a:extLst>
            <a:ext uri="{FF2B5EF4-FFF2-40B4-BE49-F238E27FC236}">
              <a16:creationId xmlns:a16="http://schemas.microsoft.com/office/drawing/2014/main" id="{FBAC32CC-7293-45D2-9F02-8E574F6442EA}"/>
            </a:ext>
          </a:extLst>
        </xdr:cNvPr>
        <xdr:cNvSpPr/>
      </xdr:nvSpPr>
      <xdr:spPr>
        <a:xfrm>
          <a:off x="18605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114464</xdr:rowOff>
    </xdr:from>
    <xdr:to>
      <xdr:col>102</xdr:col>
      <xdr:colOff>114300</xdr:colOff>
      <xdr:row>63</xdr:row>
      <xdr:rowOff>116586</xdr:rowOff>
    </xdr:to>
    <xdr:cxnSp macro="">
      <xdr:nvCxnSpPr>
        <xdr:cNvPr id="619" name="直線コネクタ 618">
          <a:extLst>
            <a:ext uri="{FF2B5EF4-FFF2-40B4-BE49-F238E27FC236}">
              <a16:creationId xmlns:a16="http://schemas.microsoft.com/office/drawing/2014/main" id="{9BFD2908-48E0-4B8A-B0D0-1A91ECB5A74B}"/>
            </a:ext>
          </a:extLst>
        </xdr:cNvPr>
        <xdr:cNvCxnSpPr/>
      </xdr:nvCxnSpPr>
      <xdr:spPr>
        <a:xfrm flipV="1">
          <a:off x="18656300" y="1091581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a:extLst>
            <a:ext uri="{FF2B5EF4-FFF2-40B4-BE49-F238E27FC236}">
              <a16:creationId xmlns:a16="http://schemas.microsoft.com/office/drawing/2014/main" id="{73EB1BD5-5E8B-4476-97D3-522861C3BA87}"/>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28B25CC0-E99A-4E97-A8E3-3B1CF27A24CF}"/>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D83DE255-F6A4-4700-AFCC-9CF0C4F347FA}"/>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a:extLst>
            <a:ext uri="{FF2B5EF4-FFF2-40B4-BE49-F238E27FC236}">
              <a16:creationId xmlns:a16="http://schemas.microsoft.com/office/drawing/2014/main" id="{581CD3DA-80CA-406E-BCB1-37A8D2C1048D}"/>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150186</xdr:rowOff>
    </xdr:from>
    <xdr:ext cx="469744" cy="259045"/>
    <xdr:sp macro="" textlink="">
      <xdr:nvSpPr>
        <xdr:cNvPr id="624" name="n_1mainValue【学校施設】&#10;一人当たり面積">
          <a:extLst>
            <a:ext uri="{FF2B5EF4-FFF2-40B4-BE49-F238E27FC236}">
              <a16:creationId xmlns:a16="http://schemas.microsoft.com/office/drawing/2014/main" id="{888DB007-5B13-4241-8BCB-33CF0703725B}"/>
            </a:ext>
          </a:extLst>
        </xdr:cNvPr>
        <xdr:cNvSpPr txBox="1"/>
      </xdr:nvSpPr>
      <xdr:spPr>
        <a:xfrm>
          <a:off x="21075727" y="1095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152961</xdr:rowOff>
    </xdr:from>
    <xdr:ext cx="469744" cy="259045"/>
    <xdr:sp macro="" textlink="">
      <xdr:nvSpPr>
        <xdr:cNvPr id="625" name="n_2mainValue【学校施設】&#10;一人当たり面積">
          <a:extLst>
            <a:ext uri="{FF2B5EF4-FFF2-40B4-BE49-F238E27FC236}">
              <a16:creationId xmlns:a16="http://schemas.microsoft.com/office/drawing/2014/main" id="{BA457B29-2E0A-4598-AAE2-DFD57CC0E715}"/>
            </a:ext>
          </a:extLst>
        </xdr:cNvPr>
        <xdr:cNvSpPr txBox="1"/>
      </xdr:nvSpPr>
      <xdr:spPr>
        <a:xfrm>
          <a:off x="20199427" y="109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156391</xdr:rowOff>
    </xdr:from>
    <xdr:ext cx="469744" cy="259045"/>
    <xdr:sp macro="" textlink="">
      <xdr:nvSpPr>
        <xdr:cNvPr id="626" name="n_3mainValue【学校施設】&#10;一人当たり面積">
          <a:extLst>
            <a:ext uri="{FF2B5EF4-FFF2-40B4-BE49-F238E27FC236}">
              <a16:creationId xmlns:a16="http://schemas.microsoft.com/office/drawing/2014/main" id="{D5812393-91AB-4D53-AEFD-FBFF8397C914}"/>
            </a:ext>
          </a:extLst>
        </xdr:cNvPr>
        <xdr:cNvSpPr txBox="1"/>
      </xdr:nvSpPr>
      <xdr:spPr>
        <a:xfrm>
          <a:off x="19310427" y="1095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158513</xdr:rowOff>
    </xdr:from>
    <xdr:ext cx="469744" cy="259045"/>
    <xdr:sp macro="" textlink="">
      <xdr:nvSpPr>
        <xdr:cNvPr id="627" name="n_4mainValue【学校施設】&#10;一人当たり面積">
          <a:extLst>
            <a:ext uri="{FF2B5EF4-FFF2-40B4-BE49-F238E27FC236}">
              <a16:creationId xmlns:a16="http://schemas.microsoft.com/office/drawing/2014/main" id="{1410218C-96B5-444C-9BE6-191568F37F1F}"/>
            </a:ext>
          </a:extLst>
        </xdr:cNvPr>
        <xdr:cNvSpPr txBox="1"/>
      </xdr:nvSpPr>
      <xdr:spPr>
        <a:xfrm>
          <a:off x="184214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60CAD17-05D9-47EC-87EF-03AF825882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9782AEF-6EF1-45E2-BF34-CA0D6A419B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9633A5D0-811B-4A57-A5F8-EFD7571032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DF3C2D7F-EC4F-41CE-A742-D974189A8D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F0FEAE0F-E4E1-44A0-988A-A46377CC085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3D7DC3BC-69B1-480B-B1C7-A65779EA29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51C84B28-A9D4-440E-A617-54E44A2CED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665A12FC-6542-47B8-8650-8338630C057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58E5DA68-2157-4514-9BA7-26F6D682496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D044D22A-F20A-4B6F-A4B2-11E4D07FBD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346E1688-D070-4023-83BB-FA9448D3D73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31E1EE41-C5BB-459F-A78E-BF126CB40A3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26BEC339-E5F7-46AE-B32C-467F732A6FB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D2548DBB-047C-4796-BA4B-B9BA77C3488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383AD3F4-84A7-474C-9C72-4A6E57C239D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DA8772C2-6792-40B1-B45A-6DCEEA22FC5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9BDD7DF4-BF11-4ABB-887A-D59C5FA24E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175A38AF-70DC-4F14-8C77-820BAF33F56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D8340B1C-4B6B-4607-B8EF-C610C8A2314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07CC8EB2-96E7-435F-9729-C8AD0A4BD96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F6B4B935-9CB5-47D9-878C-81C73E58B7E4}"/>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3A45A3A7-9FF8-4923-89F9-36C926E62E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41B08CA7-E4CA-4E3C-B1D8-39802620E8B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89459C49-D174-47B5-93F1-6380442DEAA6}"/>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8D881FE5-CFBA-4717-8089-689A317827C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2569002B-6425-436B-8FDA-1896633C2BD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495E5974-D438-45DE-BE20-3FB961E58DF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936FFA63-0970-4474-8258-10C6A3D77DB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656" name="【児童館】&#10;有形固定資産減価償却率平均値テキスト">
          <a:extLst>
            <a:ext uri="{FF2B5EF4-FFF2-40B4-BE49-F238E27FC236}">
              <a16:creationId xmlns:a16="http://schemas.microsoft.com/office/drawing/2014/main" id="{718AA58E-83C4-4734-8D68-451C3EC86BE1}"/>
            </a:ext>
          </a:extLst>
        </xdr:cNvPr>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a:extLst>
            <a:ext uri="{FF2B5EF4-FFF2-40B4-BE49-F238E27FC236}">
              <a16:creationId xmlns:a16="http://schemas.microsoft.com/office/drawing/2014/main" id="{3C0B989C-89BA-40B9-9AA7-FFEF17416787}"/>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a:extLst>
            <a:ext uri="{FF2B5EF4-FFF2-40B4-BE49-F238E27FC236}">
              <a16:creationId xmlns:a16="http://schemas.microsoft.com/office/drawing/2014/main" id="{6749D711-4286-4EFC-B53B-C9431690367B}"/>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a:extLst>
            <a:ext uri="{FF2B5EF4-FFF2-40B4-BE49-F238E27FC236}">
              <a16:creationId xmlns:a16="http://schemas.microsoft.com/office/drawing/2014/main" id="{CE38F605-3397-4CAA-BA1D-B02C8980672C}"/>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a:extLst>
            <a:ext uri="{FF2B5EF4-FFF2-40B4-BE49-F238E27FC236}">
              <a16:creationId xmlns:a16="http://schemas.microsoft.com/office/drawing/2014/main" id="{B37C7718-0D63-4A4B-AF69-62761C865A5D}"/>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a:extLst>
            <a:ext uri="{FF2B5EF4-FFF2-40B4-BE49-F238E27FC236}">
              <a16:creationId xmlns:a16="http://schemas.microsoft.com/office/drawing/2014/main" id="{1AA18DC8-911A-41EB-8602-E9012FC4A1BA}"/>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37ABCB1-1766-4F6A-A821-45A1D77785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1D30818-B34E-48E9-996D-F72D4A6B57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D93F7B1-2AA9-41CB-8807-07469EFA76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FD2F245-B69A-4C5F-97C2-24B65EBE5C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66AAAB89-971F-4278-8104-D029CD15C9D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149861</xdr:rowOff>
    </xdr:from>
    <xdr:to>
      <xdr:col>85</xdr:col>
      <xdr:colOff>177800</xdr:colOff>
      <xdr:row>83</xdr:row>
      <xdr:rowOff>80011</xdr:rowOff>
    </xdr:to>
    <xdr:sp macro="" textlink="">
      <xdr:nvSpPr>
        <xdr:cNvPr id="667" name="楕円 666">
          <a:extLst>
            <a:ext uri="{FF2B5EF4-FFF2-40B4-BE49-F238E27FC236}">
              <a16:creationId xmlns:a16="http://schemas.microsoft.com/office/drawing/2014/main" id="{168CD39B-9477-40DF-994D-6F290A2C9981}"/>
            </a:ext>
          </a:extLst>
        </xdr:cNvPr>
        <xdr:cNvSpPr/>
      </xdr:nvSpPr>
      <xdr:spPr>
        <a:xfrm>
          <a:off x="16268700" y="14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1288</xdr:rowOff>
    </xdr:from>
    <xdr:ext cx="405111" cy="259045"/>
    <xdr:sp macro="" textlink="">
      <xdr:nvSpPr>
        <xdr:cNvPr id="668" name="【児童館】&#10;有形固定資産減価償却率該当値テキスト">
          <a:extLst>
            <a:ext uri="{FF2B5EF4-FFF2-40B4-BE49-F238E27FC236}">
              <a16:creationId xmlns:a16="http://schemas.microsoft.com/office/drawing/2014/main" id="{F1F42E41-5DD3-4ECB-AA18-09D1ECCD84E8}"/>
            </a:ext>
          </a:extLst>
        </xdr:cNvPr>
        <xdr:cNvSpPr txBox="1"/>
      </xdr:nvSpPr>
      <xdr:spPr>
        <a:xfrm>
          <a:off x="16357600" y="1406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119380</xdr:rowOff>
    </xdr:from>
    <xdr:to>
      <xdr:col>81</xdr:col>
      <xdr:colOff>101600</xdr:colOff>
      <xdr:row>83</xdr:row>
      <xdr:rowOff>49530</xdr:rowOff>
    </xdr:to>
    <xdr:sp macro="" textlink="">
      <xdr:nvSpPr>
        <xdr:cNvPr id="669" name="楕円 668">
          <a:extLst>
            <a:ext uri="{FF2B5EF4-FFF2-40B4-BE49-F238E27FC236}">
              <a16:creationId xmlns:a16="http://schemas.microsoft.com/office/drawing/2014/main" id="{1F96411C-EB0E-497F-B7C9-E5A855C69290}"/>
            </a:ext>
          </a:extLst>
        </xdr:cNvPr>
        <xdr:cNvSpPr/>
      </xdr:nvSpPr>
      <xdr:spPr>
        <a:xfrm>
          <a:off x="154305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170180</xdr:rowOff>
    </xdr:from>
    <xdr:to>
      <xdr:col>85</xdr:col>
      <xdr:colOff>127000</xdr:colOff>
      <xdr:row>83</xdr:row>
      <xdr:rowOff>29211</xdr:rowOff>
    </xdr:to>
    <xdr:cxnSp macro="">
      <xdr:nvCxnSpPr>
        <xdr:cNvPr id="670" name="直線コネクタ 669">
          <a:extLst>
            <a:ext uri="{FF2B5EF4-FFF2-40B4-BE49-F238E27FC236}">
              <a16:creationId xmlns:a16="http://schemas.microsoft.com/office/drawing/2014/main" id="{B9592035-D1B2-4D5D-9320-30CA408F2A25}"/>
            </a:ext>
          </a:extLst>
        </xdr:cNvPr>
        <xdr:cNvCxnSpPr/>
      </xdr:nvCxnSpPr>
      <xdr:spPr>
        <a:xfrm>
          <a:off x="15481300" y="142290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87630</xdr:rowOff>
    </xdr:from>
    <xdr:to>
      <xdr:col>76</xdr:col>
      <xdr:colOff>165100</xdr:colOff>
      <xdr:row>83</xdr:row>
      <xdr:rowOff>17780</xdr:rowOff>
    </xdr:to>
    <xdr:sp macro="" textlink="">
      <xdr:nvSpPr>
        <xdr:cNvPr id="671" name="楕円 670">
          <a:extLst>
            <a:ext uri="{FF2B5EF4-FFF2-40B4-BE49-F238E27FC236}">
              <a16:creationId xmlns:a16="http://schemas.microsoft.com/office/drawing/2014/main" id="{DDBF5B1B-EE0B-440A-8E5E-DE33735C2E9E}"/>
            </a:ext>
          </a:extLst>
        </xdr:cNvPr>
        <xdr:cNvSpPr/>
      </xdr:nvSpPr>
      <xdr:spPr>
        <a:xfrm>
          <a:off x="14541500" y="141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138430</xdr:rowOff>
    </xdr:from>
    <xdr:to>
      <xdr:col>81</xdr:col>
      <xdr:colOff>50800</xdr:colOff>
      <xdr:row>82</xdr:row>
      <xdr:rowOff>170180</xdr:rowOff>
    </xdr:to>
    <xdr:cxnSp macro="">
      <xdr:nvCxnSpPr>
        <xdr:cNvPr id="672" name="直線コネクタ 671">
          <a:extLst>
            <a:ext uri="{FF2B5EF4-FFF2-40B4-BE49-F238E27FC236}">
              <a16:creationId xmlns:a16="http://schemas.microsoft.com/office/drawing/2014/main" id="{AD853980-0643-40CC-8390-3D1F505C33E9}"/>
            </a:ext>
          </a:extLst>
        </xdr:cNvPr>
        <xdr:cNvCxnSpPr/>
      </xdr:nvCxnSpPr>
      <xdr:spPr>
        <a:xfrm>
          <a:off x="14592300" y="141973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57150</xdr:rowOff>
    </xdr:from>
    <xdr:to>
      <xdr:col>72</xdr:col>
      <xdr:colOff>38100</xdr:colOff>
      <xdr:row>82</xdr:row>
      <xdr:rowOff>158750</xdr:rowOff>
    </xdr:to>
    <xdr:sp macro="" textlink="">
      <xdr:nvSpPr>
        <xdr:cNvPr id="673" name="楕円 672">
          <a:extLst>
            <a:ext uri="{FF2B5EF4-FFF2-40B4-BE49-F238E27FC236}">
              <a16:creationId xmlns:a16="http://schemas.microsoft.com/office/drawing/2014/main" id="{7D433918-7431-404D-8276-A81D653B457C}"/>
            </a:ext>
          </a:extLst>
        </xdr:cNvPr>
        <xdr:cNvSpPr/>
      </xdr:nvSpPr>
      <xdr:spPr>
        <a:xfrm>
          <a:off x="13652500" y="141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107950</xdr:rowOff>
    </xdr:from>
    <xdr:to>
      <xdr:col>76</xdr:col>
      <xdr:colOff>114300</xdr:colOff>
      <xdr:row>82</xdr:row>
      <xdr:rowOff>138430</xdr:rowOff>
    </xdr:to>
    <xdr:cxnSp macro="">
      <xdr:nvCxnSpPr>
        <xdr:cNvPr id="674" name="直線コネクタ 673">
          <a:extLst>
            <a:ext uri="{FF2B5EF4-FFF2-40B4-BE49-F238E27FC236}">
              <a16:creationId xmlns:a16="http://schemas.microsoft.com/office/drawing/2014/main" id="{43589642-229B-4902-8722-8F8DB666B4EC}"/>
            </a:ext>
          </a:extLst>
        </xdr:cNvPr>
        <xdr:cNvCxnSpPr/>
      </xdr:nvCxnSpPr>
      <xdr:spPr>
        <a:xfrm>
          <a:off x="13703300" y="14166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40639</xdr:rowOff>
    </xdr:from>
    <xdr:to>
      <xdr:col>67</xdr:col>
      <xdr:colOff>101600</xdr:colOff>
      <xdr:row>82</xdr:row>
      <xdr:rowOff>142239</xdr:rowOff>
    </xdr:to>
    <xdr:sp macro="" textlink="">
      <xdr:nvSpPr>
        <xdr:cNvPr id="675" name="楕円 674">
          <a:extLst>
            <a:ext uri="{FF2B5EF4-FFF2-40B4-BE49-F238E27FC236}">
              <a16:creationId xmlns:a16="http://schemas.microsoft.com/office/drawing/2014/main" id="{9A5AE00B-63E4-4D0F-BA34-AD5CAB398B31}"/>
            </a:ext>
          </a:extLst>
        </xdr:cNvPr>
        <xdr:cNvSpPr/>
      </xdr:nvSpPr>
      <xdr:spPr>
        <a:xfrm>
          <a:off x="1276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107950</xdr:rowOff>
    </xdr:to>
    <xdr:cxnSp macro="">
      <xdr:nvCxnSpPr>
        <xdr:cNvPr id="676" name="直線コネクタ 675">
          <a:extLst>
            <a:ext uri="{FF2B5EF4-FFF2-40B4-BE49-F238E27FC236}">
              <a16:creationId xmlns:a16="http://schemas.microsoft.com/office/drawing/2014/main" id="{50CBA0BE-3787-4E6A-ACB5-50C3D80022D0}"/>
            </a:ext>
          </a:extLst>
        </xdr:cNvPr>
        <xdr:cNvCxnSpPr/>
      </xdr:nvCxnSpPr>
      <xdr:spPr>
        <a:xfrm>
          <a:off x="12814300" y="1415033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77" name="n_1aveValue【児童館】&#10;有形固定資産減価償却率">
          <a:extLst>
            <a:ext uri="{FF2B5EF4-FFF2-40B4-BE49-F238E27FC236}">
              <a16:creationId xmlns:a16="http://schemas.microsoft.com/office/drawing/2014/main" id="{FFCFCE39-510D-4BE1-B647-D198C2DBA9C8}"/>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93997</xdr:rowOff>
    </xdr:from>
    <xdr:ext cx="405111" cy="259045"/>
    <xdr:sp macro="" textlink="">
      <xdr:nvSpPr>
        <xdr:cNvPr id="678" name="n_2aveValue【児童館】&#10;有形固定資産減価償却率">
          <a:extLst>
            <a:ext uri="{FF2B5EF4-FFF2-40B4-BE49-F238E27FC236}">
              <a16:creationId xmlns:a16="http://schemas.microsoft.com/office/drawing/2014/main" id="{F3B531D3-AB37-4713-B0CB-61F5FDC04612}"/>
            </a:ext>
          </a:extLst>
        </xdr:cNvPr>
        <xdr:cNvSpPr txBox="1"/>
      </xdr:nvSpPr>
      <xdr:spPr>
        <a:xfrm>
          <a:off x="14389744" y="1432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166388</xdr:rowOff>
    </xdr:from>
    <xdr:ext cx="405111" cy="259045"/>
    <xdr:sp macro="" textlink="">
      <xdr:nvSpPr>
        <xdr:cNvPr id="679" name="n_3aveValue【児童館】&#10;有形固定資産減価償却率">
          <a:extLst>
            <a:ext uri="{FF2B5EF4-FFF2-40B4-BE49-F238E27FC236}">
              <a16:creationId xmlns:a16="http://schemas.microsoft.com/office/drawing/2014/main" id="{A5DB97CC-542E-4E21-8C75-5486C12A9ECD}"/>
            </a:ext>
          </a:extLst>
        </xdr:cNvPr>
        <xdr:cNvSpPr txBox="1"/>
      </xdr:nvSpPr>
      <xdr:spPr>
        <a:xfrm>
          <a:off x="13500744"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680" name="n_4aveValue【児童館】&#10;有形固定資産減価償却率">
          <a:extLst>
            <a:ext uri="{FF2B5EF4-FFF2-40B4-BE49-F238E27FC236}">
              <a16:creationId xmlns:a16="http://schemas.microsoft.com/office/drawing/2014/main" id="{771D1600-9DC2-436C-8E26-0A611553DEE6}"/>
            </a:ext>
          </a:extLst>
        </xdr:cNvPr>
        <xdr:cNvSpPr txBox="1"/>
      </xdr:nvSpPr>
      <xdr:spPr>
        <a:xfrm>
          <a:off x="12611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66057</xdr:rowOff>
    </xdr:from>
    <xdr:ext cx="405111" cy="259045"/>
    <xdr:sp macro="" textlink="">
      <xdr:nvSpPr>
        <xdr:cNvPr id="681" name="n_1mainValue【児童館】&#10;有形固定資産減価償却率">
          <a:extLst>
            <a:ext uri="{FF2B5EF4-FFF2-40B4-BE49-F238E27FC236}">
              <a16:creationId xmlns:a16="http://schemas.microsoft.com/office/drawing/2014/main" id="{BD9F3CD7-2B8D-40DA-9855-422DE88F00FC}"/>
            </a:ext>
          </a:extLst>
        </xdr:cNvPr>
        <xdr:cNvSpPr txBox="1"/>
      </xdr:nvSpPr>
      <xdr:spPr>
        <a:xfrm>
          <a:off x="15266044" y="1395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34307</xdr:rowOff>
    </xdr:from>
    <xdr:ext cx="405111" cy="259045"/>
    <xdr:sp macro="" textlink="">
      <xdr:nvSpPr>
        <xdr:cNvPr id="682" name="n_2mainValue【児童館】&#10;有形固定資産減価償却率">
          <a:extLst>
            <a:ext uri="{FF2B5EF4-FFF2-40B4-BE49-F238E27FC236}">
              <a16:creationId xmlns:a16="http://schemas.microsoft.com/office/drawing/2014/main" id="{B391B387-BC3F-4885-AFDB-AB7166B69426}"/>
            </a:ext>
          </a:extLst>
        </xdr:cNvPr>
        <xdr:cNvSpPr txBox="1"/>
      </xdr:nvSpPr>
      <xdr:spPr>
        <a:xfrm>
          <a:off x="143897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3827</xdr:rowOff>
    </xdr:from>
    <xdr:ext cx="405111" cy="259045"/>
    <xdr:sp macro="" textlink="">
      <xdr:nvSpPr>
        <xdr:cNvPr id="683" name="n_3mainValue【児童館】&#10;有形固定資産減価償却率">
          <a:extLst>
            <a:ext uri="{FF2B5EF4-FFF2-40B4-BE49-F238E27FC236}">
              <a16:creationId xmlns:a16="http://schemas.microsoft.com/office/drawing/2014/main" id="{CB7CBC7F-3751-460F-A1BE-2912373C0A6E}"/>
            </a:ext>
          </a:extLst>
        </xdr:cNvPr>
        <xdr:cNvSpPr txBox="1"/>
      </xdr:nvSpPr>
      <xdr:spPr>
        <a:xfrm>
          <a:off x="13500744"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158766</xdr:rowOff>
    </xdr:from>
    <xdr:ext cx="405111" cy="259045"/>
    <xdr:sp macro="" textlink="">
      <xdr:nvSpPr>
        <xdr:cNvPr id="684" name="n_4mainValue【児童館】&#10;有形固定資産減価償却率">
          <a:extLst>
            <a:ext uri="{FF2B5EF4-FFF2-40B4-BE49-F238E27FC236}">
              <a16:creationId xmlns:a16="http://schemas.microsoft.com/office/drawing/2014/main" id="{4328D014-DF5A-4D6A-8523-C6733BE7123F}"/>
            </a:ext>
          </a:extLst>
        </xdr:cNvPr>
        <xdr:cNvSpPr txBox="1"/>
      </xdr:nvSpPr>
      <xdr:spPr>
        <a:xfrm>
          <a:off x="12611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FE38C376-7DBA-47B6-BB95-FB8BFF562F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39C80014-516D-4F2D-B9F9-0364FCC90A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A90089FC-26B6-464C-8DD1-E67A33A515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4A89780-49D7-44A9-9798-61549A82E0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D05D3601-CCD3-45E2-9261-272E39DF91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77178BEF-B319-490C-9076-FE7A0867DA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7240EF4-53AF-4109-8B85-8480A3B5C8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2F3587FE-CF6E-4F8E-A38F-8F046BBB04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D4312B30-B5A5-4C9C-B00F-07F916AB967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F942BC49-AE6E-467C-A8C7-B94EF1D7A50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D4B3CAC4-325E-4164-AA3C-E0E9D16DF50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C086609D-D26C-4677-9AA8-CE2FC30B498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5BC03F5B-E342-4F7A-A83C-51FB8007E82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B6B3BAEA-A6DA-40B2-B033-E07563FE56E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437C4CA2-5D6A-43A9-B3CF-B8B6A244D78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79D8DB7-2290-462C-A387-AF864C12016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C78D0BBE-866D-40AC-90B1-BB7F1F3AE04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ED70AB07-6966-4E0A-ABC3-067D24630C2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88AB7545-68B1-477C-B8D5-654BA123985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E7D88B32-E8B2-4BE2-BCE5-CDAD07C6477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49309A02-BF03-487A-AF2C-0981B56869E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9C63C826-5310-4192-A7E9-4A0CF055CED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43EBEEA7-4F39-4022-855C-081ACA9979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a:extLst>
            <a:ext uri="{FF2B5EF4-FFF2-40B4-BE49-F238E27FC236}">
              <a16:creationId xmlns:a16="http://schemas.microsoft.com/office/drawing/2014/main" id="{23DFB6A0-428F-4DC6-8A94-32E41D1ABCD3}"/>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a:extLst>
            <a:ext uri="{FF2B5EF4-FFF2-40B4-BE49-F238E27FC236}">
              <a16:creationId xmlns:a16="http://schemas.microsoft.com/office/drawing/2014/main" id="{30BA566B-99D0-4206-9A2C-97E3EE9A5D8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a:extLst>
            <a:ext uri="{FF2B5EF4-FFF2-40B4-BE49-F238E27FC236}">
              <a16:creationId xmlns:a16="http://schemas.microsoft.com/office/drawing/2014/main" id="{28A29122-FDCF-48AF-9600-E0D1A888DA0C}"/>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a:extLst>
            <a:ext uri="{FF2B5EF4-FFF2-40B4-BE49-F238E27FC236}">
              <a16:creationId xmlns:a16="http://schemas.microsoft.com/office/drawing/2014/main" id="{919DE696-30C6-49EB-A20A-B1961B9F545B}"/>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a:extLst>
            <a:ext uri="{FF2B5EF4-FFF2-40B4-BE49-F238E27FC236}">
              <a16:creationId xmlns:a16="http://schemas.microsoft.com/office/drawing/2014/main" id="{8520ADFE-7EFF-47D8-A508-EB798EC92A6F}"/>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713" name="【児童館】&#10;一人当たり面積平均値テキスト">
          <a:extLst>
            <a:ext uri="{FF2B5EF4-FFF2-40B4-BE49-F238E27FC236}">
              <a16:creationId xmlns:a16="http://schemas.microsoft.com/office/drawing/2014/main" id="{79A15BFD-7965-4F55-86F8-C0FED8A0513B}"/>
            </a:ext>
          </a:extLst>
        </xdr:cNvPr>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a:extLst>
            <a:ext uri="{FF2B5EF4-FFF2-40B4-BE49-F238E27FC236}">
              <a16:creationId xmlns:a16="http://schemas.microsoft.com/office/drawing/2014/main" id="{2CE5A859-D95A-4045-9897-9E1E95911CE5}"/>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a:extLst>
            <a:ext uri="{FF2B5EF4-FFF2-40B4-BE49-F238E27FC236}">
              <a16:creationId xmlns:a16="http://schemas.microsoft.com/office/drawing/2014/main" id="{883C5105-FB1C-45A8-BB8F-231F9CF6C6F2}"/>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6" name="フローチャート: 判断 715">
          <a:extLst>
            <a:ext uri="{FF2B5EF4-FFF2-40B4-BE49-F238E27FC236}">
              <a16:creationId xmlns:a16="http://schemas.microsoft.com/office/drawing/2014/main" id="{777AFE97-BF0A-4B93-A33A-56EE977EB4ED}"/>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7" name="フローチャート: 判断 716">
          <a:extLst>
            <a:ext uri="{FF2B5EF4-FFF2-40B4-BE49-F238E27FC236}">
              <a16:creationId xmlns:a16="http://schemas.microsoft.com/office/drawing/2014/main" id="{1DC0D66F-872D-4F05-86C1-8180D204EDE5}"/>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8" name="フローチャート: 判断 717">
          <a:extLst>
            <a:ext uri="{FF2B5EF4-FFF2-40B4-BE49-F238E27FC236}">
              <a16:creationId xmlns:a16="http://schemas.microsoft.com/office/drawing/2014/main" id="{B454C66F-7C01-4942-A7B9-09DB2FA4AF16}"/>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4FA0219-5DAF-4376-8CEF-8546B9CCA7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E415D96-DA44-4892-B7F8-9CED77AB39C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419D62C-4D58-4025-B94D-5A9ABA63DC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6454A02-DFDD-49DD-A6C0-9754B5659A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4605713-047A-4A0D-A7E7-D0C80493D90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4" name="楕円 723">
          <a:extLst>
            <a:ext uri="{FF2B5EF4-FFF2-40B4-BE49-F238E27FC236}">
              <a16:creationId xmlns:a16="http://schemas.microsoft.com/office/drawing/2014/main" id="{C584F80E-42F1-4227-A660-BB0DE2E26C53}"/>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5" name="【児童館】&#10;一人当たり面積該当値テキスト">
          <a:extLst>
            <a:ext uri="{FF2B5EF4-FFF2-40B4-BE49-F238E27FC236}">
              <a16:creationId xmlns:a16="http://schemas.microsoft.com/office/drawing/2014/main" id="{15F0940C-5C46-4260-8265-CE07A4D410B2}"/>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6" name="楕円 725">
          <a:extLst>
            <a:ext uri="{FF2B5EF4-FFF2-40B4-BE49-F238E27FC236}">
              <a16:creationId xmlns:a16="http://schemas.microsoft.com/office/drawing/2014/main" id="{DCC22A83-AE4C-495A-A2AD-1DAED39B00E9}"/>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7" name="直線コネクタ 726">
          <a:extLst>
            <a:ext uri="{FF2B5EF4-FFF2-40B4-BE49-F238E27FC236}">
              <a16:creationId xmlns:a16="http://schemas.microsoft.com/office/drawing/2014/main" id="{E64BCF54-6006-47AA-A858-9C7FE96B70D4}"/>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728" name="楕円 727">
          <a:extLst>
            <a:ext uri="{FF2B5EF4-FFF2-40B4-BE49-F238E27FC236}">
              <a16:creationId xmlns:a16="http://schemas.microsoft.com/office/drawing/2014/main" id="{7B1A8A26-3FB6-45EC-9797-FD0A38FF4D0A}"/>
            </a:ext>
          </a:extLst>
        </xdr:cNvPr>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3811</xdr:rowOff>
    </xdr:to>
    <xdr:cxnSp macro="">
      <xdr:nvCxnSpPr>
        <xdr:cNvPr id="729" name="直線コネクタ 728">
          <a:extLst>
            <a:ext uri="{FF2B5EF4-FFF2-40B4-BE49-F238E27FC236}">
              <a16:creationId xmlns:a16="http://schemas.microsoft.com/office/drawing/2014/main" id="{51F830C5-2F16-4A6D-99A1-2064580D0E4F}"/>
            </a:ext>
          </a:extLst>
        </xdr:cNvPr>
        <xdr:cNvCxnSpPr/>
      </xdr:nvCxnSpPr>
      <xdr:spPr>
        <a:xfrm flipV="1">
          <a:off x="20434300" y="14744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124461</xdr:rowOff>
    </xdr:from>
    <xdr:to>
      <xdr:col>102</xdr:col>
      <xdr:colOff>165100</xdr:colOff>
      <xdr:row>86</xdr:row>
      <xdr:rowOff>54611</xdr:rowOff>
    </xdr:to>
    <xdr:sp macro="" textlink="">
      <xdr:nvSpPr>
        <xdr:cNvPr id="730" name="楕円 729">
          <a:extLst>
            <a:ext uri="{FF2B5EF4-FFF2-40B4-BE49-F238E27FC236}">
              <a16:creationId xmlns:a16="http://schemas.microsoft.com/office/drawing/2014/main" id="{78FD3651-E2EB-4002-B415-D6950A4149A1}"/>
            </a:ext>
          </a:extLst>
        </xdr:cNvPr>
        <xdr:cNvSpPr/>
      </xdr:nvSpPr>
      <xdr:spPr>
        <a:xfrm>
          <a:off x="19494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3811</xdr:rowOff>
    </xdr:from>
    <xdr:to>
      <xdr:col>107</xdr:col>
      <xdr:colOff>50800</xdr:colOff>
      <xdr:row>86</xdr:row>
      <xdr:rowOff>3811</xdr:rowOff>
    </xdr:to>
    <xdr:cxnSp macro="">
      <xdr:nvCxnSpPr>
        <xdr:cNvPr id="731" name="直線コネクタ 730">
          <a:extLst>
            <a:ext uri="{FF2B5EF4-FFF2-40B4-BE49-F238E27FC236}">
              <a16:creationId xmlns:a16="http://schemas.microsoft.com/office/drawing/2014/main" id="{B29584B7-B2C0-4F92-A9CC-128A6EF3BD84}"/>
            </a:ext>
          </a:extLst>
        </xdr:cNvPr>
        <xdr:cNvCxnSpPr/>
      </xdr:nvCxnSpPr>
      <xdr:spPr>
        <a:xfrm>
          <a:off x="19545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732" name="楕円 731">
          <a:extLst>
            <a:ext uri="{FF2B5EF4-FFF2-40B4-BE49-F238E27FC236}">
              <a16:creationId xmlns:a16="http://schemas.microsoft.com/office/drawing/2014/main" id="{3E09927A-D815-4DB8-B8CF-1C89C2CB1E6A}"/>
            </a:ext>
          </a:extLst>
        </xdr:cNvPr>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3811</xdr:rowOff>
    </xdr:from>
    <xdr:to>
      <xdr:col>102</xdr:col>
      <xdr:colOff>114300</xdr:colOff>
      <xdr:row>86</xdr:row>
      <xdr:rowOff>7620</xdr:rowOff>
    </xdr:to>
    <xdr:cxnSp macro="">
      <xdr:nvCxnSpPr>
        <xdr:cNvPr id="733" name="直線コネクタ 732">
          <a:extLst>
            <a:ext uri="{FF2B5EF4-FFF2-40B4-BE49-F238E27FC236}">
              <a16:creationId xmlns:a16="http://schemas.microsoft.com/office/drawing/2014/main" id="{8A9BC11C-045F-483A-939D-392C03461A87}"/>
            </a:ext>
          </a:extLst>
        </xdr:cNvPr>
        <xdr:cNvCxnSpPr/>
      </xdr:nvCxnSpPr>
      <xdr:spPr>
        <a:xfrm flipV="1">
          <a:off x="18656300" y="14748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4" name="n_1aveValue【児童館】&#10;一人当たり面積">
          <a:extLst>
            <a:ext uri="{FF2B5EF4-FFF2-40B4-BE49-F238E27FC236}">
              <a16:creationId xmlns:a16="http://schemas.microsoft.com/office/drawing/2014/main" id="{FFE6769C-FCF4-4E75-BA41-32B13BAB8555}"/>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5" name="n_2aveValue【児童館】&#10;一人当たり面積">
          <a:extLst>
            <a:ext uri="{FF2B5EF4-FFF2-40B4-BE49-F238E27FC236}">
              <a16:creationId xmlns:a16="http://schemas.microsoft.com/office/drawing/2014/main" id="{BEEA9C54-6B83-4564-B737-5F59394AAABD}"/>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736" name="n_3aveValue【児童館】&#10;一人当たり面積">
          <a:extLst>
            <a:ext uri="{FF2B5EF4-FFF2-40B4-BE49-F238E27FC236}">
              <a16:creationId xmlns:a16="http://schemas.microsoft.com/office/drawing/2014/main" id="{F21BA630-2897-4DB6-AF41-B632B6AD9C3D}"/>
            </a:ext>
          </a:extLst>
        </xdr:cNvPr>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37" name="n_4aveValue【児童館】&#10;一人当たり面積">
          <a:extLst>
            <a:ext uri="{FF2B5EF4-FFF2-40B4-BE49-F238E27FC236}">
              <a16:creationId xmlns:a16="http://schemas.microsoft.com/office/drawing/2014/main" id="{4F17D2A3-BF71-4E70-9031-9341DD2F06AE}"/>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8" name="n_1mainValue【児童館】&#10;一人当たり面積">
          <a:extLst>
            <a:ext uri="{FF2B5EF4-FFF2-40B4-BE49-F238E27FC236}">
              <a16:creationId xmlns:a16="http://schemas.microsoft.com/office/drawing/2014/main" id="{F453D088-4C55-402A-9B91-EC677177788E}"/>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739" name="n_2mainValue【児童館】&#10;一人当たり面積">
          <a:extLst>
            <a:ext uri="{FF2B5EF4-FFF2-40B4-BE49-F238E27FC236}">
              <a16:creationId xmlns:a16="http://schemas.microsoft.com/office/drawing/2014/main" id="{91A0BA41-F5CA-4928-8568-81E258AD4616}"/>
            </a:ext>
          </a:extLst>
        </xdr:cNvPr>
        <xdr:cNvSpPr txBox="1"/>
      </xdr:nvSpPr>
      <xdr:spPr>
        <a:xfrm>
          <a:off x="20199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45738</xdr:rowOff>
    </xdr:from>
    <xdr:ext cx="469744" cy="259045"/>
    <xdr:sp macro="" textlink="">
      <xdr:nvSpPr>
        <xdr:cNvPr id="740" name="n_3mainValue【児童館】&#10;一人当たり面積">
          <a:extLst>
            <a:ext uri="{FF2B5EF4-FFF2-40B4-BE49-F238E27FC236}">
              <a16:creationId xmlns:a16="http://schemas.microsoft.com/office/drawing/2014/main" id="{E9015CE0-9369-4B47-AD16-576E5E058642}"/>
            </a:ext>
          </a:extLst>
        </xdr:cNvPr>
        <xdr:cNvSpPr txBox="1"/>
      </xdr:nvSpPr>
      <xdr:spPr>
        <a:xfrm>
          <a:off x="19310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49547</xdr:rowOff>
    </xdr:from>
    <xdr:ext cx="469744" cy="259045"/>
    <xdr:sp macro="" textlink="">
      <xdr:nvSpPr>
        <xdr:cNvPr id="741" name="n_4mainValue【児童館】&#10;一人当たり面積">
          <a:extLst>
            <a:ext uri="{FF2B5EF4-FFF2-40B4-BE49-F238E27FC236}">
              <a16:creationId xmlns:a16="http://schemas.microsoft.com/office/drawing/2014/main" id="{4F88ADA7-40C3-4BFB-A0C8-EBAA47839FD8}"/>
            </a:ext>
          </a:extLst>
        </xdr:cNvPr>
        <xdr:cNvSpPr txBox="1"/>
      </xdr:nvSpPr>
      <xdr:spPr>
        <a:xfrm>
          <a:off x="18421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DFDAEA4D-2CD5-4221-A5DA-DE497E2FF9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35719730-15CA-4847-8E75-B7060EDA3D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3FED39A6-FB37-4465-A276-3BC87971DC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7266DB60-BF9C-4BDC-A413-E682C4D31B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A0B19DE4-30CC-4532-B29F-28653B497A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6B977E2-7CB5-4818-84E1-93308F3EBA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15038AF-0097-4D10-9DB6-734B802581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B7BF5379-DE22-423F-8D9D-2CD7DE6295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56D3E70C-0FB6-4D2D-9734-F2A86DBA46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9D0763D4-E1F2-44E3-BB9A-D85976161A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2874B6D1-C13F-4885-A389-5169AC268A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2ADC277A-AAC2-4A6B-B76F-4D6F94AFAD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DBCC4E4C-802F-4630-B5B4-64258DD8537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CBD9DD01-613A-4237-80BB-9BECB260273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2D209B1B-22C8-4179-A11B-CF2543B3C4D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946A6300-473C-4F67-BB78-944B97FDAF0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903E54B2-6416-4B21-8A0F-64897E87842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A3B69A0B-034F-4A73-B23C-4580FA97805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6002D483-A6CA-485A-9274-617B0DE1FBC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60D356C7-C62B-4E7E-9B1F-1DB2C85271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92BEE424-F35D-4E04-B648-D230515ECE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006DD048-DE7D-4614-A9C0-AE7CC8853B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863D2085-58D1-4BCB-ACFB-1CF1D96F870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E41D4D45-53DA-4EA7-ABEF-7B1C7B22D4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B5DDEF23-F4D7-47C0-B353-4D56BC84CE9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1EDC084A-8B6E-4153-80BC-D913F3B40E3B}"/>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a:extLst>
            <a:ext uri="{FF2B5EF4-FFF2-40B4-BE49-F238E27FC236}">
              <a16:creationId xmlns:a16="http://schemas.microsoft.com/office/drawing/2014/main" id="{450B340A-0874-4928-98A5-964C3F65B0A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D9362749-A098-434D-9183-026FE20B66E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0" name="【公民館】&#10;有形固定資産減価償却率最大値テキスト">
          <a:extLst>
            <a:ext uri="{FF2B5EF4-FFF2-40B4-BE49-F238E27FC236}">
              <a16:creationId xmlns:a16="http://schemas.microsoft.com/office/drawing/2014/main" id="{E5212C3C-EFE2-4839-AEC6-699EFDBE004A}"/>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a:extLst>
            <a:ext uri="{FF2B5EF4-FFF2-40B4-BE49-F238E27FC236}">
              <a16:creationId xmlns:a16="http://schemas.microsoft.com/office/drawing/2014/main" id="{56540E8C-E83D-46F4-A875-AFF59DA2B38F}"/>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72" name="【公民館】&#10;有形固定資産減価償却率平均値テキスト">
          <a:extLst>
            <a:ext uri="{FF2B5EF4-FFF2-40B4-BE49-F238E27FC236}">
              <a16:creationId xmlns:a16="http://schemas.microsoft.com/office/drawing/2014/main" id="{03403D24-A104-4999-8543-7BB2DC86B67F}"/>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3" name="フローチャート: 判断 772">
          <a:extLst>
            <a:ext uri="{FF2B5EF4-FFF2-40B4-BE49-F238E27FC236}">
              <a16:creationId xmlns:a16="http://schemas.microsoft.com/office/drawing/2014/main" id="{52B00655-EF67-4133-A3FB-F7F451C59C40}"/>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4" name="フローチャート: 判断 773">
          <a:extLst>
            <a:ext uri="{FF2B5EF4-FFF2-40B4-BE49-F238E27FC236}">
              <a16:creationId xmlns:a16="http://schemas.microsoft.com/office/drawing/2014/main" id="{79268792-F553-4E4E-A03C-128E9254956A}"/>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75" name="フローチャート: 判断 774">
          <a:extLst>
            <a:ext uri="{FF2B5EF4-FFF2-40B4-BE49-F238E27FC236}">
              <a16:creationId xmlns:a16="http://schemas.microsoft.com/office/drawing/2014/main" id="{C74D4487-E7D6-45ED-9E67-1ADE5795B904}"/>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76" name="フローチャート: 判断 775">
          <a:extLst>
            <a:ext uri="{FF2B5EF4-FFF2-40B4-BE49-F238E27FC236}">
              <a16:creationId xmlns:a16="http://schemas.microsoft.com/office/drawing/2014/main" id="{32720091-685F-46AD-823C-FBFF40DA759A}"/>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77" name="フローチャート: 判断 776">
          <a:extLst>
            <a:ext uri="{FF2B5EF4-FFF2-40B4-BE49-F238E27FC236}">
              <a16:creationId xmlns:a16="http://schemas.microsoft.com/office/drawing/2014/main" id="{B0D90DC3-C975-4F3C-926A-876CBBE2647F}"/>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FF59652-5B83-4A09-A7B9-FD3DC7EA317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655FB4B-0524-4F16-B5D6-87872E817A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B1607CE-8DDF-496A-B59A-7795A13E9A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F4FF56B-289D-4A35-864C-4B20DEFACE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66A72C22-9735-45CF-82F1-FBBF46797F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83" name="楕円 782">
          <a:extLst>
            <a:ext uri="{FF2B5EF4-FFF2-40B4-BE49-F238E27FC236}">
              <a16:creationId xmlns:a16="http://schemas.microsoft.com/office/drawing/2014/main" id="{7708AB1C-3F97-4197-9F01-EF120DE4F563}"/>
            </a:ext>
          </a:extLst>
        </xdr:cNvPr>
        <xdr:cNvSpPr/>
      </xdr:nvSpPr>
      <xdr:spPr>
        <a:xfrm>
          <a:off x="16268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10358</xdr:rowOff>
    </xdr:from>
    <xdr:ext cx="405111" cy="259045"/>
    <xdr:sp macro="" textlink="">
      <xdr:nvSpPr>
        <xdr:cNvPr id="784" name="【公民館】&#10;有形固定資産減価償却率該当値テキスト">
          <a:extLst>
            <a:ext uri="{FF2B5EF4-FFF2-40B4-BE49-F238E27FC236}">
              <a16:creationId xmlns:a16="http://schemas.microsoft.com/office/drawing/2014/main" id="{2541FA0D-17A1-43F1-A2DC-08CED2060227}"/>
            </a:ext>
          </a:extLst>
        </xdr:cNvPr>
        <xdr:cNvSpPr txBox="1"/>
      </xdr:nvSpPr>
      <xdr:spPr>
        <a:xfrm>
          <a:off x="16357600"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785" name="楕円 784">
          <a:extLst>
            <a:ext uri="{FF2B5EF4-FFF2-40B4-BE49-F238E27FC236}">
              <a16:creationId xmlns:a16="http://schemas.microsoft.com/office/drawing/2014/main" id="{75B238D6-D011-4849-B5E5-C8CE5161E742}"/>
            </a:ext>
          </a:extLst>
        </xdr:cNvPr>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82731</xdr:rowOff>
    </xdr:to>
    <xdr:cxnSp macro="">
      <xdr:nvCxnSpPr>
        <xdr:cNvPr id="786" name="直線コネクタ 785">
          <a:extLst>
            <a:ext uri="{FF2B5EF4-FFF2-40B4-BE49-F238E27FC236}">
              <a16:creationId xmlns:a16="http://schemas.microsoft.com/office/drawing/2014/main" id="{90C0CA38-9D89-4E15-AD78-B72D60DC57C1}"/>
            </a:ext>
          </a:extLst>
        </xdr:cNvPr>
        <xdr:cNvCxnSpPr/>
      </xdr:nvCxnSpPr>
      <xdr:spPr>
        <a:xfrm>
          <a:off x="15481300" y="1824010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144599</xdr:rowOff>
    </xdr:from>
    <xdr:to>
      <xdr:col>76</xdr:col>
      <xdr:colOff>165100</xdr:colOff>
      <xdr:row>106</xdr:row>
      <xdr:rowOff>74749</xdr:rowOff>
    </xdr:to>
    <xdr:sp macro="" textlink="">
      <xdr:nvSpPr>
        <xdr:cNvPr id="787" name="楕円 786">
          <a:extLst>
            <a:ext uri="{FF2B5EF4-FFF2-40B4-BE49-F238E27FC236}">
              <a16:creationId xmlns:a16="http://schemas.microsoft.com/office/drawing/2014/main" id="{405AA51A-C118-426B-B8AC-5B0462813D02}"/>
            </a:ext>
          </a:extLst>
        </xdr:cNvPr>
        <xdr:cNvSpPr/>
      </xdr:nvSpPr>
      <xdr:spPr>
        <a:xfrm>
          <a:off x="14541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23949</xdr:rowOff>
    </xdr:from>
    <xdr:to>
      <xdr:col>81</xdr:col>
      <xdr:colOff>50800</xdr:colOff>
      <xdr:row>106</xdr:row>
      <xdr:rowOff>66402</xdr:rowOff>
    </xdr:to>
    <xdr:cxnSp macro="">
      <xdr:nvCxnSpPr>
        <xdr:cNvPr id="788" name="直線コネクタ 787">
          <a:extLst>
            <a:ext uri="{FF2B5EF4-FFF2-40B4-BE49-F238E27FC236}">
              <a16:creationId xmlns:a16="http://schemas.microsoft.com/office/drawing/2014/main" id="{3DBA11B3-B02B-4991-9C59-79A8A633C28C}"/>
            </a:ext>
          </a:extLst>
        </xdr:cNvPr>
        <xdr:cNvCxnSpPr/>
      </xdr:nvCxnSpPr>
      <xdr:spPr>
        <a:xfrm>
          <a:off x="14592300" y="181976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789" name="楕円 788">
          <a:extLst>
            <a:ext uri="{FF2B5EF4-FFF2-40B4-BE49-F238E27FC236}">
              <a16:creationId xmlns:a16="http://schemas.microsoft.com/office/drawing/2014/main" id="{3DC91A49-7825-44D8-9874-B594F8EC8DAC}"/>
            </a:ext>
          </a:extLst>
        </xdr:cNvPr>
        <xdr:cNvSpPr/>
      </xdr:nvSpPr>
      <xdr:spPr>
        <a:xfrm>
          <a:off x="1365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157843</xdr:rowOff>
    </xdr:from>
    <xdr:to>
      <xdr:col>76</xdr:col>
      <xdr:colOff>114300</xdr:colOff>
      <xdr:row>106</xdr:row>
      <xdr:rowOff>23949</xdr:rowOff>
    </xdr:to>
    <xdr:cxnSp macro="">
      <xdr:nvCxnSpPr>
        <xdr:cNvPr id="790" name="直線コネクタ 789">
          <a:extLst>
            <a:ext uri="{FF2B5EF4-FFF2-40B4-BE49-F238E27FC236}">
              <a16:creationId xmlns:a16="http://schemas.microsoft.com/office/drawing/2014/main" id="{8D8688C1-36CD-4434-8A63-C0BABF85DD20}"/>
            </a:ext>
          </a:extLst>
        </xdr:cNvPr>
        <xdr:cNvCxnSpPr/>
      </xdr:nvCxnSpPr>
      <xdr:spPr>
        <a:xfrm>
          <a:off x="13703300" y="181600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102144</xdr:rowOff>
    </xdr:from>
    <xdr:to>
      <xdr:col>67</xdr:col>
      <xdr:colOff>101600</xdr:colOff>
      <xdr:row>106</xdr:row>
      <xdr:rowOff>32294</xdr:rowOff>
    </xdr:to>
    <xdr:sp macro="" textlink="">
      <xdr:nvSpPr>
        <xdr:cNvPr id="791" name="楕円 790">
          <a:extLst>
            <a:ext uri="{FF2B5EF4-FFF2-40B4-BE49-F238E27FC236}">
              <a16:creationId xmlns:a16="http://schemas.microsoft.com/office/drawing/2014/main" id="{504E9F38-5015-4CD9-ACCB-73A79360A449}"/>
            </a:ext>
          </a:extLst>
        </xdr:cNvPr>
        <xdr:cNvSpPr/>
      </xdr:nvSpPr>
      <xdr:spPr>
        <a:xfrm>
          <a:off x="12763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152944</xdr:rowOff>
    </xdr:from>
    <xdr:to>
      <xdr:col>71</xdr:col>
      <xdr:colOff>177800</xdr:colOff>
      <xdr:row>105</xdr:row>
      <xdr:rowOff>157843</xdr:rowOff>
    </xdr:to>
    <xdr:cxnSp macro="">
      <xdr:nvCxnSpPr>
        <xdr:cNvPr id="792" name="直線コネクタ 791">
          <a:extLst>
            <a:ext uri="{FF2B5EF4-FFF2-40B4-BE49-F238E27FC236}">
              <a16:creationId xmlns:a16="http://schemas.microsoft.com/office/drawing/2014/main" id="{E6C75850-A195-45DC-B00B-456B6941CC39}"/>
            </a:ext>
          </a:extLst>
        </xdr:cNvPr>
        <xdr:cNvCxnSpPr/>
      </xdr:nvCxnSpPr>
      <xdr:spPr>
        <a:xfrm>
          <a:off x="12814300" y="181551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793" name="n_1aveValue【公民館】&#10;有形固定資産減価償却率">
          <a:extLst>
            <a:ext uri="{FF2B5EF4-FFF2-40B4-BE49-F238E27FC236}">
              <a16:creationId xmlns:a16="http://schemas.microsoft.com/office/drawing/2014/main" id="{56DF8614-273C-4FAD-A70B-95A849F8223C}"/>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794" name="n_2aveValue【公民館】&#10;有形固定資産減価償却率">
          <a:extLst>
            <a:ext uri="{FF2B5EF4-FFF2-40B4-BE49-F238E27FC236}">
              <a16:creationId xmlns:a16="http://schemas.microsoft.com/office/drawing/2014/main" id="{69818BBE-A826-418C-BE39-6C5889956283}"/>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795" name="n_3aveValue【公民館】&#10;有形固定資産減価償却率">
          <a:extLst>
            <a:ext uri="{FF2B5EF4-FFF2-40B4-BE49-F238E27FC236}">
              <a16:creationId xmlns:a16="http://schemas.microsoft.com/office/drawing/2014/main" id="{D9FAC62C-F4DD-41E0-8335-6635F26C8272}"/>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796" name="n_4aveValue【公民館】&#10;有形固定資産減価償却率">
          <a:extLst>
            <a:ext uri="{FF2B5EF4-FFF2-40B4-BE49-F238E27FC236}">
              <a16:creationId xmlns:a16="http://schemas.microsoft.com/office/drawing/2014/main" id="{7AB10347-B079-4E16-A084-460B633C2B37}"/>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797" name="n_1mainValue【公民館】&#10;有形固定資産減価償却率">
          <a:extLst>
            <a:ext uri="{FF2B5EF4-FFF2-40B4-BE49-F238E27FC236}">
              <a16:creationId xmlns:a16="http://schemas.microsoft.com/office/drawing/2014/main" id="{EE2C1007-2751-4944-912C-8D67F8A1C575}"/>
            </a:ext>
          </a:extLst>
        </xdr:cNvPr>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65876</xdr:rowOff>
    </xdr:from>
    <xdr:ext cx="405111" cy="259045"/>
    <xdr:sp macro="" textlink="">
      <xdr:nvSpPr>
        <xdr:cNvPr id="798" name="n_2mainValue【公民館】&#10;有形固定資産減価償却率">
          <a:extLst>
            <a:ext uri="{FF2B5EF4-FFF2-40B4-BE49-F238E27FC236}">
              <a16:creationId xmlns:a16="http://schemas.microsoft.com/office/drawing/2014/main" id="{460E936E-9F40-44E8-9135-B61BF889D0EF}"/>
            </a:ext>
          </a:extLst>
        </xdr:cNvPr>
        <xdr:cNvSpPr txBox="1"/>
      </xdr:nvSpPr>
      <xdr:spPr>
        <a:xfrm>
          <a:off x="14389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53720</xdr:rowOff>
    </xdr:from>
    <xdr:ext cx="405111" cy="259045"/>
    <xdr:sp macro="" textlink="">
      <xdr:nvSpPr>
        <xdr:cNvPr id="799" name="n_3mainValue【公民館】&#10;有形固定資産減価償却率">
          <a:extLst>
            <a:ext uri="{FF2B5EF4-FFF2-40B4-BE49-F238E27FC236}">
              <a16:creationId xmlns:a16="http://schemas.microsoft.com/office/drawing/2014/main" id="{25DF3FB7-DE76-4440-9714-421E998643B0}"/>
            </a:ext>
          </a:extLst>
        </xdr:cNvPr>
        <xdr:cNvSpPr txBox="1"/>
      </xdr:nvSpPr>
      <xdr:spPr>
        <a:xfrm>
          <a:off x="13500744" y="1788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800" name="n_4mainValue【公民館】&#10;有形固定資産減価償却率">
          <a:extLst>
            <a:ext uri="{FF2B5EF4-FFF2-40B4-BE49-F238E27FC236}">
              <a16:creationId xmlns:a16="http://schemas.microsoft.com/office/drawing/2014/main" id="{F3CC8CDD-7350-4445-A1BC-0E150988351A}"/>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63903F05-9B35-446A-A398-131D98973A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C27C8D75-D590-43A1-BFC2-3F4CD8E9CF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6856EEE9-5CCF-4AD1-94F9-F60059E021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46B6AD17-AABA-4430-A97F-31CC29F88E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2329DD75-0513-46B6-8E3D-3BF017DAB0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A7F5A5E4-69CA-4EB2-BA15-79D3290C5D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E9866F70-44C0-47D2-B24F-7D26E46F1A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F163E17-3E72-4200-BC5B-E72E202D15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9DF71DAE-D667-4697-B59C-AD81FA9563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10D22487-1874-43BC-ADDC-A82658C362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81D57D4D-F543-4731-A671-F38E7CAB27F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4DB4BCF-7FF4-4296-8884-5F94473DDF5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F7DD998-9818-4884-BA2A-83671689F59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5116D2FD-0746-43AC-A984-61E3B00D193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80EC7CF0-BF58-4001-BB67-4B7228C521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409F2513-AF29-4C3D-AD44-C5F2F4013CC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6C17A8E6-24E8-46F5-9664-11B0A052598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7EC8600D-4D8D-4A72-9A50-C5F9EE43B4E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44406D91-DDDD-4C34-AE87-7CFEF99456E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D1C9F724-0BBA-4077-B273-06168A5CF0F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F8632729-9271-4D5A-A7E4-3FFD864947E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D78A4300-C78C-4BAB-9CF7-4D60A902C41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87FEBFF5-03A5-409D-9969-7A799616563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9FFFD79D-F00F-46B6-B327-43097E3337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5788AF71-AFB9-4656-8F09-088FC00F21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a:extLst>
            <a:ext uri="{FF2B5EF4-FFF2-40B4-BE49-F238E27FC236}">
              <a16:creationId xmlns:a16="http://schemas.microsoft.com/office/drawing/2014/main" id="{1CAC8737-0CB8-407C-8D24-27FD50D7F6B7}"/>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a:extLst>
            <a:ext uri="{FF2B5EF4-FFF2-40B4-BE49-F238E27FC236}">
              <a16:creationId xmlns:a16="http://schemas.microsoft.com/office/drawing/2014/main" id="{2E6BD72F-F2A4-43A9-8771-4A187CFB963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a:extLst>
            <a:ext uri="{FF2B5EF4-FFF2-40B4-BE49-F238E27FC236}">
              <a16:creationId xmlns:a16="http://schemas.microsoft.com/office/drawing/2014/main" id="{A12E30E4-BBA8-4B71-A98F-901FE910CE4F}"/>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9" name="【公民館】&#10;一人当たり面積最大値テキスト">
          <a:extLst>
            <a:ext uri="{FF2B5EF4-FFF2-40B4-BE49-F238E27FC236}">
              <a16:creationId xmlns:a16="http://schemas.microsoft.com/office/drawing/2014/main" id="{FDE2DDC5-F888-4D89-A51F-43124CF30D2D}"/>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a:extLst>
            <a:ext uri="{FF2B5EF4-FFF2-40B4-BE49-F238E27FC236}">
              <a16:creationId xmlns:a16="http://schemas.microsoft.com/office/drawing/2014/main" id="{335413F5-3DA4-4D84-9E23-555251B316C5}"/>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31" name="【公民館】&#10;一人当たり面積平均値テキスト">
          <a:extLst>
            <a:ext uri="{FF2B5EF4-FFF2-40B4-BE49-F238E27FC236}">
              <a16:creationId xmlns:a16="http://schemas.microsoft.com/office/drawing/2014/main" id="{14E8B233-FD54-438D-B7E7-10226CD3A569}"/>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2" name="フローチャート: 判断 831">
          <a:extLst>
            <a:ext uri="{FF2B5EF4-FFF2-40B4-BE49-F238E27FC236}">
              <a16:creationId xmlns:a16="http://schemas.microsoft.com/office/drawing/2014/main" id="{F35732EA-B0B9-49EC-B5CF-686B646A5BD6}"/>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3" name="フローチャート: 判断 832">
          <a:extLst>
            <a:ext uri="{FF2B5EF4-FFF2-40B4-BE49-F238E27FC236}">
              <a16:creationId xmlns:a16="http://schemas.microsoft.com/office/drawing/2014/main" id="{5064F25E-5D21-4688-B30F-4182EE5BE6D9}"/>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34" name="フローチャート: 判断 833">
          <a:extLst>
            <a:ext uri="{FF2B5EF4-FFF2-40B4-BE49-F238E27FC236}">
              <a16:creationId xmlns:a16="http://schemas.microsoft.com/office/drawing/2014/main" id="{0E738A47-5F47-4995-BCB4-357B7FE058F7}"/>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5" name="フローチャート: 判断 834">
          <a:extLst>
            <a:ext uri="{FF2B5EF4-FFF2-40B4-BE49-F238E27FC236}">
              <a16:creationId xmlns:a16="http://schemas.microsoft.com/office/drawing/2014/main" id="{85B66264-73CC-48BC-8DCA-5342C3536C5B}"/>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36" name="フローチャート: 判断 835">
          <a:extLst>
            <a:ext uri="{FF2B5EF4-FFF2-40B4-BE49-F238E27FC236}">
              <a16:creationId xmlns:a16="http://schemas.microsoft.com/office/drawing/2014/main" id="{ACD4BB2F-7112-465E-89EA-A7E16BFF3A78}"/>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F16DF0E-68FF-443F-BB32-B746E069BA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D99C096-A86B-43E9-B6C1-5F1EFDC64E2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EBF5A0E-2E94-4F16-89A3-A69F63FBF9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7D69D54D-AFB6-4A8C-AE2A-9DBF29C985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2ADCCD8C-46EB-4DE9-B592-07EAAA41D4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153307</xdr:rowOff>
    </xdr:from>
    <xdr:to>
      <xdr:col>116</xdr:col>
      <xdr:colOff>114300</xdr:colOff>
      <xdr:row>108</xdr:row>
      <xdr:rowOff>83457</xdr:rowOff>
    </xdr:to>
    <xdr:sp macro="" textlink="">
      <xdr:nvSpPr>
        <xdr:cNvPr id="842" name="楕円 841">
          <a:extLst>
            <a:ext uri="{FF2B5EF4-FFF2-40B4-BE49-F238E27FC236}">
              <a16:creationId xmlns:a16="http://schemas.microsoft.com/office/drawing/2014/main" id="{918C5083-9F18-4B9F-84F7-A080470AA138}"/>
            </a:ext>
          </a:extLst>
        </xdr:cNvPr>
        <xdr:cNvSpPr/>
      </xdr:nvSpPr>
      <xdr:spPr>
        <a:xfrm>
          <a:off x="221107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131734</xdr:rowOff>
    </xdr:from>
    <xdr:ext cx="469744" cy="259045"/>
    <xdr:sp macro="" textlink="">
      <xdr:nvSpPr>
        <xdr:cNvPr id="843" name="【公民館】&#10;一人当たり面積該当値テキスト">
          <a:extLst>
            <a:ext uri="{FF2B5EF4-FFF2-40B4-BE49-F238E27FC236}">
              <a16:creationId xmlns:a16="http://schemas.microsoft.com/office/drawing/2014/main" id="{E158B10F-1FDE-45D2-9738-18AD095CD263}"/>
            </a:ext>
          </a:extLst>
        </xdr:cNvPr>
        <xdr:cNvSpPr txBox="1"/>
      </xdr:nvSpPr>
      <xdr:spPr>
        <a:xfrm>
          <a:off x="22199600" y="184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155484</xdr:rowOff>
    </xdr:from>
    <xdr:to>
      <xdr:col>112</xdr:col>
      <xdr:colOff>38100</xdr:colOff>
      <xdr:row>108</xdr:row>
      <xdr:rowOff>85634</xdr:rowOff>
    </xdr:to>
    <xdr:sp macro="" textlink="">
      <xdr:nvSpPr>
        <xdr:cNvPr id="844" name="楕円 843">
          <a:extLst>
            <a:ext uri="{FF2B5EF4-FFF2-40B4-BE49-F238E27FC236}">
              <a16:creationId xmlns:a16="http://schemas.microsoft.com/office/drawing/2014/main" id="{29CCC3CA-2802-4BA9-8582-40E38AF8D039}"/>
            </a:ext>
          </a:extLst>
        </xdr:cNvPr>
        <xdr:cNvSpPr/>
      </xdr:nvSpPr>
      <xdr:spPr>
        <a:xfrm>
          <a:off x="21272500" y="185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32657</xdr:rowOff>
    </xdr:from>
    <xdr:to>
      <xdr:col>116</xdr:col>
      <xdr:colOff>63500</xdr:colOff>
      <xdr:row>108</xdr:row>
      <xdr:rowOff>34834</xdr:rowOff>
    </xdr:to>
    <xdr:cxnSp macro="">
      <xdr:nvCxnSpPr>
        <xdr:cNvPr id="845" name="直線コネクタ 844">
          <a:extLst>
            <a:ext uri="{FF2B5EF4-FFF2-40B4-BE49-F238E27FC236}">
              <a16:creationId xmlns:a16="http://schemas.microsoft.com/office/drawing/2014/main" id="{DFD15DEA-0A7D-4DEB-B803-3E75B6B4F973}"/>
            </a:ext>
          </a:extLst>
        </xdr:cNvPr>
        <xdr:cNvCxnSpPr/>
      </xdr:nvCxnSpPr>
      <xdr:spPr>
        <a:xfrm flipV="1">
          <a:off x="21323300" y="1854925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46" name="楕円 845">
          <a:extLst>
            <a:ext uri="{FF2B5EF4-FFF2-40B4-BE49-F238E27FC236}">
              <a16:creationId xmlns:a16="http://schemas.microsoft.com/office/drawing/2014/main" id="{EB659A5C-5A2E-4790-9F9B-958D3F2C8175}"/>
            </a:ext>
          </a:extLst>
        </xdr:cNvPr>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34834</xdr:rowOff>
    </xdr:from>
    <xdr:to>
      <xdr:col>111</xdr:col>
      <xdr:colOff>177800</xdr:colOff>
      <xdr:row>108</xdr:row>
      <xdr:rowOff>37012</xdr:rowOff>
    </xdr:to>
    <xdr:cxnSp macro="">
      <xdr:nvCxnSpPr>
        <xdr:cNvPr id="847" name="直線コネクタ 846">
          <a:extLst>
            <a:ext uri="{FF2B5EF4-FFF2-40B4-BE49-F238E27FC236}">
              <a16:creationId xmlns:a16="http://schemas.microsoft.com/office/drawing/2014/main" id="{096563EF-4F9F-4E08-8088-8C5B4A555659}"/>
            </a:ext>
          </a:extLst>
        </xdr:cNvPr>
        <xdr:cNvCxnSpPr/>
      </xdr:nvCxnSpPr>
      <xdr:spPr>
        <a:xfrm flipV="1">
          <a:off x="20434300" y="185514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48" name="楕円 847">
          <a:extLst>
            <a:ext uri="{FF2B5EF4-FFF2-40B4-BE49-F238E27FC236}">
              <a16:creationId xmlns:a16="http://schemas.microsoft.com/office/drawing/2014/main" id="{8708CFA2-CFB9-43C7-AD36-039352687A4A}"/>
            </a:ext>
          </a:extLst>
        </xdr:cNvPr>
        <xdr:cNvSpPr/>
      </xdr:nvSpPr>
      <xdr:spPr>
        <a:xfrm>
          <a:off x="19494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37012</xdr:rowOff>
    </xdr:from>
    <xdr:to>
      <xdr:col>107</xdr:col>
      <xdr:colOff>50800</xdr:colOff>
      <xdr:row>108</xdr:row>
      <xdr:rowOff>40277</xdr:rowOff>
    </xdr:to>
    <xdr:cxnSp macro="">
      <xdr:nvCxnSpPr>
        <xdr:cNvPr id="849" name="直線コネクタ 848">
          <a:extLst>
            <a:ext uri="{FF2B5EF4-FFF2-40B4-BE49-F238E27FC236}">
              <a16:creationId xmlns:a16="http://schemas.microsoft.com/office/drawing/2014/main" id="{C1506480-AC8A-457C-B941-7A6AF640F035}"/>
            </a:ext>
          </a:extLst>
        </xdr:cNvPr>
        <xdr:cNvCxnSpPr/>
      </xdr:nvCxnSpPr>
      <xdr:spPr>
        <a:xfrm flipV="1">
          <a:off x="19545300" y="1855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163105</xdr:rowOff>
    </xdr:from>
    <xdr:to>
      <xdr:col>98</xdr:col>
      <xdr:colOff>38100</xdr:colOff>
      <xdr:row>108</xdr:row>
      <xdr:rowOff>93255</xdr:rowOff>
    </xdr:to>
    <xdr:sp macro="" textlink="">
      <xdr:nvSpPr>
        <xdr:cNvPr id="850" name="楕円 849">
          <a:extLst>
            <a:ext uri="{FF2B5EF4-FFF2-40B4-BE49-F238E27FC236}">
              <a16:creationId xmlns:a16="http://schemas.microsoft.com/office/drawing/2014/main" id="{06E9C6F3-DCBF-4D53-9E12-9673A87F678D}"/>
            </a:ext>
          </a:extLst>
        </xdr:cNvPr>
        <xdr:cNvSpPr/>
      </xdr:nvSpPr>
      <xdr:spPr>
        <a:xfrm>
          <a:off x="186055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40277</xdr:rowOff>
    </xdr:from>
    <xdr:to>
      <xdr:col>102</xdr:col>
      <xdr:colOff>114300</xdr:colOff>
      <xdr:row>108</xdr:row>
      <xdr:rowOff>42455</xdr:rowOff>
    </xdr:to>
    <xdr:cxnSp macro="">
      <xdr:nvCxnSpPr>
        <xdr:cNvPr id="851" name="直線コネクタ 850">
          <a:extLst>
            <a:ext uri="{FF2B5EF4-FFF2-40B4-BE49-F238E27FC236}">
              <a16:creationId xmlns:a16="http://schemas.microsoft.com/office/drawing/2014/main" id="{13D3AC0C-7015-465D-A7FB-10C0324E70DB}"/>
            </a:ext>
          </a:extLst>
        </xdr:cNvPr>
        <xdr:cNvCxnSpPr/>
      </xdr:nvCxnSpPr>
      <xdr:spPr>
        <a:xfrm flipV="1">
          <a:off x="18656300" y="185568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852" name="n_1aveValue【公民館】&#10;一人当たり面積">
          <a:extLst>
            <a:ext uri="{FF2B5EF4-FFF2-40B4-BE49-F238E27FC236}">
              <a16:creationId xmlns:a16="http://schemas.microsoft.com/office/drawing/2014/main" id="{2480C43F-6853-4368-9298-D67595389D7B}"/>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853" name="n_2aveValue【公民館】&#10;一人当たり面積">
          <a:extLst>
            <a:ext uri="{FF2B5EF4-FFF2-40B4-BE49-F238E27FC236}">
              <a16:creationId xmlns:a16="http://schemas.microsoft.com/office/drawing/2014/main" id="{BCCCD13E-8BD8-40EF-8C76-32E85B07DD9B}"/>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4" name="n_3aveValue【公民館】&#10;一人当たり面積">
          <a:extLst>
            <a:ext uri="{FF2B5EF4-FFF2-40B4-BE49-F238E27FC236}">
              <a16:creationId xmlns:a16="http://schemas.microsoft.com/office/drawing/2014/main" id="{990C7A37-114C-4138-9FE7-655B03C237CE}"/>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55" name="n_4aveValue【公民館】&#10;一人当たり面積">
          <a:extLst>
            <a:ext uri="{FF2B5EF4-FFF2-40B4-BE49-F238E27FC236}">
              <a16:creationId xmlns:a16="http://schemas.microsoft.com/office/drawing/2014/main" id="{D7A7797A-ACC7-424E-9571-36DBD67D1C51}"/>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76761</xdr:rowOff>
    </xdr:from>
    <xdr:ext cx="469744" cy="259045"/>
    <xdr:sp macro="" textlink="">
      <xdr:nvSpPr>
        <xdr:cNvPr id="856" name="n_1mainValue【公民館】&#10;一人当たり面積">
          <a:extLst>
            <a:ext uri="{FF2B5EF4-FFF2-40B4-BE49-F238E27FC236}">
              <a16:creationId xmlns:a16="http://schemas.microsoft.com/office/drawing/2014/main" id="{EB8F048C-BC16-4B79-AB68-DD9C89577023}"/>
            </a:ext>
          </a:extLst>
        </xdr:cNvPr>
        <xdr:cNvSpPr txBox="1"/>
      </xdr:nvSpPr>
      <xdr:spPr>
        <a:xfrm>
          <a:off x="21075727"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857" name="n_2mainValue【公民館】&#10;一人当たり面積">
          <a:extLst>
            <a:ext uri="{FF2B5EF4-FFF2-40B4-BE49-F238E27FC236}">
              <a16:creationId xmlns:a16="http://schemas.microsoft.com/office/drawing/2014/main" id="{61C8E1AE-A63E-4C09-8A9A-9DE4E3F5EFB8}"/>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858" name="n_3mainValue【公民館】&#10;一人当たり面積">
          <a:extLst>
            <a:ext uri="{FF2B5EF4-FFF2-40B4-BE49-F238E27FC236}">
              <a16:creationId xmlns:a16="http://schemas.microsoft.com/office/drawing/2014/main" id="{7645A4DC-EC68-41C8-94A5-9C6A2D879578}"/>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84382</xdr:rowOff>
    </xdr:from>
    <xdr:ext cx="469744" cy="259045"/>
    <xdr:sp macro="" textlink="">
      <xdr:nvSpPr>
        <xdr:cNvPr id="859" name="n_4mainValue【公民館】&#10;一人当たり面積">
          <a:extLst>
            <a:ext uri="{FF2B5EF4-FFF2-40B4-BE49-F238E27FC236}">
              <a16:creationId xmlns:a16="http://schemas.microsoft.com/office/drawing/2014/main" id="{3F118DF7-3E12-443B-AA5E-852502B8B598}"/>
            </a:ext>
          </a:extLst>
        </xdr:cNvPr>
        <xdr:cNvSpPr txBox="1"/>
      </xdr:nvSpPr>
      <xdr:spPr>
        <a:xfrm>
          <a:off x="18421427" y="18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300449A0-FF8A-4A9B-A33E-15B60446F0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B1B8E3DF-80BA-45F2-A682-E91DBD0874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8094B6A2-81F4-44FF-911E-C32FECAFB5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類似団体と比較して特に有形固定資産減価償却率が高くなっている施設は、</a:t>
          </a:r>
          <a:r>
            <a:rPr lang="ja-JP" altLang="en-US" sz="1200" b="0" i="0" baseline="0">
              <a:solidFill>
                <a:schemeClr val="dk1"/>
              </a:solidFill>
              <a:effectLst/>
              <a:latin typeface="+mn-lt"/>
              <a:ea typeface="+mn-ea"/>
              <a:cs typeface="+mn-cs"/>
            </a:rPr>
            <a:t>道路、</a:t>
          </a:r>
          <a:r>
            <a:rPr lang="ja-JP" altLang="ja-JP" sz="1200" b="0" i="0" baseline="0">
              <a:solidFill>
                <a:schemeClr val="dk1"/>
              </a:solidFill>
              <a:effectLst/>
              <a:latin typeface="+mn-lt"/>
              <a:ea typeface="+mn-ea"/>
              <a:cs typeface="+mn-cs"/>
            </a:rPr>
            <a:t>学校施設、</a:t>
          </a:r>
          <a:r>
            <a:rPr lang="ja-JP" altLang="en-US" sz="1200" b="0" i="0" baseline="0">
              <a:solidFill>
                <a:schemeClr val="dk1"/>
              </a:solidFill>
              <a:effectLst/>
              <a:latin typeface="+mn-lt"/>
              <a:ea typeface="+mn-ea"/>
              <a:cs typeface="+mn-cs"/>
            </a:rPr>
            <a:t>児童館、</a:t>
          </a:r>
          <a:r>
            <a:rPr lang="ja-JP" altLang="ja-JP" sz="1200" b="0" i="0" baseline="0">
              <a:solidFill>
                <a:schemeClr val="dk1"/>
              </a:solidFill>
              <a:effectLst/>
              <a:latin typeface="+mn-lt"/>
              <a:ea typeface="+mn-ea"/>
              <a:cs typeface="+mn-cs"/>
            </a:rPr>
            <a:t>公民館であり、一方で、特に低くなっている施設は、公営住宅、幼稚園である。公営住宅については、平成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年度に東日本大震災に係る避難者受入のため災害（復興）公営住宅を整備したことにより低くなっている。また幼稚園については、平成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年度に町内に</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つあった幼稚園舎を</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つに統合し増改築を行ったことにより低下している。しかしながら、前年度と比して有形固定資産減価償却率が高くなっており老朽化が進んでいることから、</a:t>
          </a:r>
          <a:r>
            <a:rPr kumimoji="1" lang="ja-JP" altLang="ja-JP" sz="1200" b="0" i="0" baseline="0">
              <a:solidFill>
                <a:schemeClr val="dk1"/>
              </a:solidFill>
              <a:effectLst/>
              <a:latin typeface="+mn-lt"/>
              <a:ea typeface="+mn-ea"/>
              <a:cs typeface="+mn-cs"/>
            </a:rPr>
            <a:t>今後は平成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年度に策定した「公共施設等総合管理計画」に基づき、老朽化対策を講じていく必要がある。</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6C4A1B-017A-4743-B218-B9DC1A1324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1B3925-2F94-400F-9337-17AE23081B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8066A0-C60B-491B-A4E4-3C5C23612D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D12D6F-2D68-46C9-9818-55EFB66F9F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A481CB-2659-457C-9DEC-2C90F91E20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1845E4-6AA4-4444-BD1F-854C41A00A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24A710-6D75-4988-B00F-F802689BE1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97BC1A-401C-4205-BF52-F3D96D8E58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137C9C-2DAD-4772-B323-320ED39F01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4DFCD7-5E45-48E4-AC02-D8ADF24D97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5608DF-8122-4A76-AB84-3B9F4A7474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569293-C1EF-47DA-BC2E-22D3DC641B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BCCB10-C745-4C99-8EC9-1C53025E26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DA98A0-7AF0-4291-B299-626687DA01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9DF2F5-0429-496F-9E5C-240752889F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DAF96E0-6D95-4CFB-945A-09734933742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C2AF06-76AC-4C0B-A4C1-14E415438F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F00909-BB52-47DD-A4CA-579AFE3448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53F048-174F-4552-A0F3-2A753F2C04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ADBD36-59BC-4D32-A4B2-16A7B11B3D3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CAC28E-E6BD-49F2-AA45-54D945CCBA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B77BA5-71FB-4A0C-9C6C-07D4A019FE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1D194E-EBA8-47C4-B29F-894ACF19B0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EEFE07-3F59-4F28-A0FE-AC93EBC20A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ADEAFE-0CFE-40A2-8EC6-9A765EFE88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E946426-9031-4866-9A06-CCB845738E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D79B86-2C1F-47E8-BC69-7087A12B1A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2C549D-7E37-49D8-AA4C-579ACBAE33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847427-5757-40AE-9F30-9150CBC934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C277F8-885B-40B3-9869-10643FFCA89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5864905-0BC5-4C72-A903-B8D36CF48D3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0815E5-98E6-430C-97EF-7BDF9D879B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9EA001-7531-4841-854E-EC9990D514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B0827C-2B4E-43C2-A950-236E9E1F1B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8653D8-A2DD-412D-9903-B4A515E325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AB034F-56A4-4742-AF9A-37E9D3EAE4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4656BF-1067-46D7-8BB5-0BE33ADF7F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285F77-0277-4C96-967A-1E0704E5C1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16E3A0-AEF9-4865-8DDA-EDC0A57826A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DF90894-FD55-442E-BD82-8685E58285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732299F-5A98-4D4F-986E-ADD192F758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D5FDD35-806E-488E-B642-AE99508457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3300BB7-C052-47BC-9DAD-71FD894B2E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C7C65DC-CC64-4661-9A1B-199A9A55882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743498B-D7BC-483B-9F16-2EDD737BE1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1A9F1BC-DF85-4026-867F-F2E39F1179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0A8D69E-B814-4855-BBA2-7079F5FBAE6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0C1270A-CC8D-44CB-9ADA-CC7B7413C1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D95BC9E-2822-45C4-841A-9ED40B4444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4CA8B6A-82D2-497F-BB0C-E8B39715CB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B7AA8F4-6FB6-4601-8A1A-3788A3CB20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74926BA-8EA6-4E0B-9F79-93F965B3244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99B9EC3-0A5E-4335-BA34-67E96A51E9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DF68CB5-D0BF-4923-A457-30E646C7EBA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8D83452-C30C-4C52-9103-E15D840F08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85E12F9-CC4C-40BD-BC2E-2C52ADE3BC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794003F-CAA9-4C28-B62C-5FEBFE51D1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1CF5ACD-9E53-4339-A298-E690049130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FBB006E7-918E-4E99-ADCE-BBF0A4B5FEC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B5AEFBD4-093F-403B-83AD-0F542963327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9C1D012-61A4-47DA-B287-C40EEE90F06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8670DA7F-267B-4040-B28B-6707F41388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9471DD4-DC1C-4566-89FB-777D338B66A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E9CCCD6-5CE0-4938-A023-0C489952000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4A7F843-6F50-4FE0-A94C-C7C297B50AC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374285D-62D6-4A29-80A9-861512EE40C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A069B474-6FE0-4032-B3B3-BD86CF0A0CD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79F43360-D87E-44BA-B1B3-C014124EC9C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49AF7B6-05BC-42D6-802B-787DFC6A03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146719C-ED1B-44CC-BC8A-8E63FE079FC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8BBC9E1-435F-4F45-B782-0AF7D58D85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3F0FF66-32AA-41E7-8A84-5C8C4B008FBD}"/>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5D24F98-071F-429C-B781-97AD7054098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21A88EB-4E21-4F87-9C18-8EFDA7897C9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AE0764F-3A1C-458B-927A-FB2AF888D825}"/>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a:extLst>
            <a:ext uri="{FF2B5EF4-FFF2-40B4-BE49-F238E27FC236}">
              <a16:creationId xmlns:a16="http://schemas.microsoft.com/office/drawing/2014/main" id="{10068519-3BAE-4AAF-9896-E50821F3261C}"/>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B3390EF-9588-4539-8E50-F0E1AC07C05F}"/>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a:extLst>
            <a:ext uri="{FF2B5EF4-FFF2-40B4-BE49-F238E27FC236}">
              <a16:creationId xmlns:a16="http://schemas.microsoft.com/office/drawing/2014/main" id="{1B04DEDB-2C45-4475-B3B8-76BD792FEAAA}"/>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a:extLst>
            <a:ext uri="{FF2B5EF4-FFF2-40B4-BE49-F238E27FC236}">
              <a16:creationId xmlns:a16="http://schemas.microsoft.com/office/drawing/2014/main" id="{6CC4021F-28B2-42B3-8CC7-910CC08C982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47EBD3DE-628E-4862-BCD6-416B6EC049EA}"/>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F6DF01C9-3B3B-4E38-9049-BFB65E27B49E}"/>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E450ADE2-8E19-4F87-9C6B-88212D69DD61}"/>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5DDBF32-F447-465B-BFF6-3A06D31621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5820F44-47DF-4B76-8DCE-D78B2361D9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884A1B9-F70C-47DA-B6A4-2F03ECF3FB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E03A750-CDE8-4DAF-8A2A-2AA2971EADD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78D1019-6F7A-4FEB-98C9-25F9683583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23495</xdr:rowOff>
    </xdr:from>
    <xdr:to>
      <xdr:col>24</xdr:col>
      <xdr:colOff>114300</xdr:colOff>
      <xdr:row>56</xdr:row>
      <xdr:rowOff>125095</xdr:rowOff>
    </xdr:to>
    <xdr:sp macro="" textlink="">
      <xdr:nvSpPr>
        <xdr:cNvPr id="89" name="楕円 88">
          <a:extLst>
            <a:ext uri="{FF2B5EF4-FFF2-40B4-BE49-F238E27FC236}">
              <a16:creationId xmlns:a16="http://schemas.microsoft.com/office/drawing/2014/main" id="{40AC9E14-028C-4E6C-B8A0-F31B169C4E4C}"/>
            </a:ext>
          </a:extLst>
        </xdr:cNvPr>
        <xdr:cNvSpPr/>
      </xdr:nvSpPr>
      <xdr:spPr>
        <a:xfrm>
          <a:off x="45847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147972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AEF7D2D-C689-4E69-8D0F-C9A8ED22512B}"/>
            </a:ext>
          </a:extLst>
        </xdr:cNvPr>
        <xdr:cNvSpPr txBox="1"/>
      </xdr:nvSpPr>
      <xdr:spPr>
        <a:xfrm>
          <a:off x="4673600" y="957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156845</xdr:rowOff>
    </xdr:from>
    <xdr:to>
      <xdr:col>20</xdr:col>
      <xdr:colOff>38100</xdr:colOff>
      <xdr:row>56</xdr:row>
      <xdr:rowOff>86995</xdr:rowOff>
    </xdr:to>
    <xdr:sp macro="" textlink="">
      <xdr:nvSpPr>
        <xdr:cNvPr id="91" name="楕円 90">
          <a:extLst>
            <a:ext uri="{FF2B5EF4-FFF2-40B4-BE49-F238E27FC236}">
              <a16:creationId xmlns:a16="http://schemas.microsoft.com/office/drawing/2014/main" id="{1120A350-3FDD-47CE-86E4-470BB2CF00E8}"/>
            </a:ext>
          </a:extLst>
        </xdr:cNvPr>
        <xdr:cNvSpPr/>
      </xdr:nvSpPr>
      <xdr:spPr>
        <a:xfrm>
          <a:off x="3746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36195</xdr:rowOff>
    </xdr:from>
    <xdr:to>
      <xdr:col>24</xdr:col>
      <xdr:colOff>63500</xdr:colOff>
      <xdr:row>56</xdr:row>
      <xdr:rowOff>74295</xdr:rowOff>
    </xdr:to>
    <xdr:cxnSp macro="">
      <xdr:nvCxnSpPr>
        <xdr:cNvPr id="92" name="直線コネクタ 91">
          <a:extLst>
            <a:ext uri="{FF2B5EF4-FFF2-40B4-BE49-F238E27FC236}">
              <a16:creationId xmlns:a16="http://schemas.microsoft.com/office/drawing/2014/main" id="{A955090B-0B89-4FA4-9559-F7DF6972F46D}"/>
            </a:ext>
          </a:extLst>
        </xdr:cNvPr>
        <xdr:cNvCxnSpPr/>
      </xdr:nvCxnSpPr>
      <xdr:spPr>
        <a:xfrm>
          <a:off x="3797300" y="9637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122555</xdr:rowOff>
    </xdr:from>
    <xdr:to>
      <xdr:col>15</xdr:col>
      <xdr:colOff>101600</xdr:colOff>
      <xdr:row>56</xdr:row>
      <xdr:rowOff>52705</xdr:rowOff>
    </xdr:to>
    <xdr:sp macro="" textlink="">
      <xdr:nvSpPr>
        <xdr:cNvPr id="93" name="楕円 92">
          <a:extLst>
            <a:ext uri="{FF2B5EF4-FFF2-40B4-BE49-F238E27FC236}">
              <a16:creationId xmlns:a16="http://schemas.microsoft.com/office/drawing/2014/main" id="{80F93E15-4E3C-4CA4-904C-C843CF9B706A}"/>
            </a:ext>
          </a:extLst>
        </xdr:cNvPr>
        <xdr:cNvSpPr/>
      </xdr:nvSpPr>
      <xdr:spPr>
        <a:xfrm>
          <a:off x="2857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1905</xdr:rowOff>
    </xdr:from>
    <xdr:to>
      <xdr:col>19</xdr:col>
      <xdr:colOff>177800</xdr:colOff>
      <xdr:row>56</xdr:row>
      <xdr:rowOff>36195</xdr:rowOff>
    </xdr:to>
    <xdr:cxnSp macro="">
      <xdr:nvCxnSpPr>
        <xdr:cNvPr id="94" name="直線コネクタ 93">
          <a:extLst>
            <a:ext uri="{FF2B5EF4-FFF2-40B4-BE49-F238E27FC236}">
              <a16:creationId xmlns:a16="http://schemas.microsoft.com/office/drawing/2014/main" id="{42803538-EE00-4533-9ECE-31985022F677}"/>
            </a:ext>
          </a:extLst>
        </xdr:cNvPr>
        <xdr:cNvCxnSpPr/>
      </xdr:nvCxnSpPr>
      <xdr:spPr>
        <a:xfrm>
          <a:off x="2908300" y="9603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61595</xdr:rowOff>
    </xdr:from>
    <xdr:to>
      <xdr:col>10</xdr:col>
      <xdr:colOff>165100</xdr:colOff>
      <xdr:row>55</xdr:row>
      <xdr:rowOff>163195</xdr:rowOff>
    </xdr:to>
    <xdr:sp macro="" textlink="">
      <xdr:nvSpPr>
        <xdr:cNvPr id="95" name="楕円 94">
          <a:extLst>
            <a:ext uri="{FF2B5EF4-FFF2-40B4-BE49-F238E27FC236}">
              <a16:creationId xmlns:a16="http://schemas.microsoft.com/office/drawing/2014/main" id="{94199469-EFC0-4F56-9E0F-EACB5F53847E}"/>
            </a:ext>
          </a:extLst>
        </xdr:cNvPr>
        <xdr:cNvSpPr/>
      </xdr:nvSpPr>
      <xdr:spPr>
        <a:xfrm>
          <a:off x="1968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112395</xdr:rowOff>
    </xdr:from>
    <xdr:to>
      <xdr:col>15</xdr:col>
      <xdr:colOff>50800</xdr:colOff>
      <xdr:row>56</xdr:row>
      <xdr:rowOff>1905</xdr:rowOff>
    </xdr:to>
    <xdr:cxnSp macro="">
      <xdr:nvCxnSpPr>
        <xdr:cNvPr id="96" name="直線コネクタ 95">
          <a:extLst>
            <a:ext uri="{FF2B5EF4-FFF2-40B4-BE49-F238E27FC236}">
              <a16:creationId xmlns:a16="http://schemas.microsoft.com/office/drawing/2014/main" id="{15404073-AC82-47F1-B130-76B9C54F3F82}"/>
            </a:ext>
          </a:extLst>
        </xdr:cNvPr>
        <xdr:cNvCxnSpPr/>
      </xdr:nvCxnSpPr>
      <xdr:spPr>
        <a:xfrm>
          <a:off x="2019300" y="95421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34925</xdr:rowOff>
    </xdr:from>
    <xdr:to>
      <xdr:col>6</xdr:col>
      <xdr:colOff>38100</xdr:colOff>
      <xdr:row>55</xdr:row>
      <xdr:rowOff>136525</xdr:rowOff>
    </xdr:to>
    <xdr:sp macro="" textlink="">
      <xdr:nvSpPr>
        <xdr:cNvPr id="97" name="楕円 96">
          <a:extLst>
            <a:ext uri="{FF2B5EF4-FFF2-40B4-BE49-F238E27FC236}">
              <a16:creationId xmlns:a16="http://schemas.microsoft.com/office/drawing/2014/main" id="{B1666485-380A-4E65-84A0-044D0D023B4B}"/>
            </a:ext>
          </a:extLst>
        </xdr:cNvPr>
        <xdr:cNvSpPr/>
      </xdr:nvSpPr>
      <xdr:spPr>
        <a:xfrm>
          <a:off x="1079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85725</xdr:rowOff>
    </xdr:from>
    <xdr:to>
      <xdr:col>10</xdr:col>
      <xdr:colOff>114300</xdr:colOff>
      <xdr:row>55</xdr:row>
      <xdr:rowOff>112395</xdr:rowOff>
    </xdr:to>
    <xdr:cxnSp macro="">
      <xdr:nvCxnSpPr>
        <xdr:cNvPr id="98" name="直線コネクタ 97">
          <a:extLst>
            <a:ext uri="{FF2B5EF4-FFF2-40B4-BE49-F238E27FC236}">
              <a16:creationId xmlns:a16="http://schemas.microsoft.com/office/drawing/2014/main" id="{BFE8D48A-6A54-461C-9330-30E3D570DBC9}"/>
            </a:ext>
          </a:extLst>
        </xdr:cNvPr>
        <xdr:cNvCxnSpPr/>
      </xdr:nvCxnSpPr>
      <xdr:spPr>
        <a:xfrm>
          <a:off x="1130300" y="9515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99" name="n_1aveValue【体育館・プール】&#10;有形固定資産減価償却率">
          <a:extLst>
            <a:ext uri="{FF2B5EF4-FFF2-40B4-BE49-F238E27FC236}">
              <a16:creationId xmlns:a16="http://schemas.microsoft.com/office/drawing/2014/main" id="{3CAEEEF9-84B2-41D0-81B6-F26B72AB6ABC}"/>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00" name="n_2aveValue【体育館・プール】&#10;有形固定資産減価償却率">
          <a:extLst>
            <a:ext uri="{FF2B5EF4-FFF2-40B4-BE49-F238E27FC236}">
              <a16:creationId xmlns:a16="http://schemas.microsoft.com/office/drawing/2014/main" id="{C9C3CECD-FA91-425A-B4AF-16580E70D06B}"/>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01" name="n_3aveValue【体育館・プール】&#10;有形固定資産減価償却率">
          <a:extLst>
            <a:ext uri="{FF2B5EF4-FFF2-40B4-BE49-F238E27FC236}">
              <a16:creationId xmlns:a16="http://schemas.microsoft.com/office/drawing/2014/main" id="{2459E103-8CBE-4D4B-92A5-97BAF795342D}"/>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102" name="n_4aveValue【体育館・プール】&#10;有形固定資産減価償却率">
          <a:extLst>
            <a:ext uri="{FF2B5EF4-FFF2-40B4-BE49-F238E27FC236}">
              <a16:creationId xmlns:a16="http://schemas.microsoft.com/office/drawing/2014/main" id="{57D8EBBA-9336-45B6-A315-94684975BCBC}"/>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103522</xdr:rowOff>
    </xdr:from>
    <xdr:ext cx="405111" cy="259045"/>
    <xdr:sp macro="" textlink="">
      <xdr:nvSpPr>
        <xdr:cNvPr id="103" name="n_1mainValue【体育館・プール】&#10;有形固定資産減価償却率">
          <a:extLst>
            <a:ext uri="{FF2B5EF4-FFF2-40B4-BE49-F238E27FC236}">
              <a16:creationId xmlns:a16="http://schemas.microsoft.com/office/drawing/2014/main" id="{4AD584F0-D853-4794-941B-FD2E132D0204}"/>
            </a:ext>
          </a:extLst>
        </xdr:cNvPr>
        <xdr:cNvSpPr txBox="1"/>
      </xdr:nvSpPr>
      <xdr:spPr>
        <a:xfrm>
          <a:off x="35820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69232</xdr:rowOff>
    </xdr:from>
    <xdr:ext cx="405111" cy="259045"/>
    <xdr:sp macro="" textlink="">
      <xdr:nvSpPr>
        <xdr:cNvPr id="104" name="n_2mainValue【体育館・プール】&#10;有形固定資産減価償却率">
          <a:extLst>
            <a:ext uri="{FF2B5EF4-FFF2-40B4-BE49-F238E27FC236}">
              <a16:creationId xmlns:a16="http://schemas.microsoft.com/office/drawing/2014/main" id="{056FFF81-5447-4C30-9E61-5D3ED08008CB}"/>
            </a:ext>
          </a:extLst>
        </xdr:cNvPr>
        <xdr:cNvSpPr txBox="1"/>
      </xdr:nvSpPr>
      <xdr:spPr>
        <a:xfrm>
          <a:off x="2705744"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8272</xdr:rowOff>
    </xdr:from>
    <xdr:ext cx="405111" cy="259045"/>
    <xdr:sp macro="" textlink="">
      <xdr:nvSpPr>
        <xdr:cNvPr id="105" name="n_3mainValue【体育館・プール】&#10;有形固定資産減価償却率">
          <a:extLst>
            <a:ext uri="{FF2B5EF4-FFF2-40B4-BE49-F238E27FC236}">
              <a16:creationId xmlns:a16="http://schemas.microsoft.com/office/drawing/2014/main" id="{1498B1D3-5D0C-40CD-A2F4-2FBC407A38CA}"/>
            </a:ext>
          </a:extLst>
        </xdr:cNvPr>
        <xdr:cNvSpPr txBox="1"/>
      </xdr:nvSpPr>
      <xdr:spPr>
        <a:xfrm>
          <a:off x="18167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153052</xdr:rowOff>
    </xdr:from>
    <xdr:ext cx="405111" cy="259045"/>
    <xdr:sp macro="" textlink="">
      <xdr:nvSpPr>
        <xdr:cNvPr id="106" name="n_4mainValue【体育館・プール】&#10;有形固定資産減価償却率">
          <a:extLst>
            <a:ext uri="{FF2B5EF4-FFF2-40B4-BE49-F238E27FC236}">
              <a16:creationId xmlns:a16="http://schemas.microsoft.com/office/drawing/2014/main" id="{D1779BA0-7F9D-4762-8A12-1FDF5B9DDA3E}"/>
            </a:ext>
          </a:extLst>
        </xdr:cNvPr>
        <xdr:cNvSpPr txBox="1"/>
      </xdr:nvSpPr>
      <xdr:spPr>
        <a:xfrm>
          <a:off x="9277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1E957806-80D7-433D-BEF3-B17800248B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D235FAD0-9E82-40CF-BB88-50A631093E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6A56B54-C748-4AF9-A6FD-1A16C3CD74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8B9F9BF3-D1F0-4790-A65C-B96A5DA2E9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A6EC733-BFB1-4C21-A00A-F3243AA75F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73ABA46-4A50-4D52-899D-0595275C2D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CF27F2CC-7653-4D44-9BEE-BBB5246661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7AB8468-B359-48E9-A6EF-B70885701C8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8E5C2A87-FC49-4127-8C2F-A10F151EB8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218221E2-B9B9-4387-8651-6859C9996D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2E7BA9A-02B2-4685-BB70-9F81E164C37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FBB04685-E4FF-45D1-BCE4-37E05C8DE67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506036B3-0425-4DEF-9576-E9420C456F7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9CB2245-80AE-441E-9554-4CDF572FFC1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4C351711-0868-44EA-9084-E6B9EEB10B2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B9273039-289F-448C-854E-E82DED323FF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94212F6B-9BF7-4EFA-8F22-EF9CB7AF309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77B4FE5D-5A66-4E41-AA2C-BA73AF397E2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3D512BAE-81C4-4C3A-8B89-ABEF8B95AF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15720BE1-D1D6-4095-9FF5-F8C266071EF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3631EB29-C753-47BB-B0D4-D982879899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8" name="直線コネクタ 127">
          <a:extLst>
            <a:ext uri="{FF2B5EF4-FFF2-40B4-BE49-F238E27FC236}">
              <a16:creationId xmlns:a16="http://schemas.microsoft.com/office/drawing/2014/main" id="{138A4556-89D2-4024-92E1-6D8DDD5097C7}"/>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9" name="【体育館・プール】&#10;一人当たり面積最小値テキスト">
          <a:extLst>
            <a:ext uri="{FF2B5EF4-FFF2-40B4-BE49-F238E27FC236}">
              <a16:creationId xmlns:a16="http://schemas.microsoft.com/office/drawing/2014/main" id="{94B30F62-733F-486C-8F09-5113D777D6E2}"/>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30" name="直線コネクタ 129">
          <a:extLst>
            <a:ext uri="{FF2B5EF4-FFF2-40B4-BE49-F238E27FC236}">
              <a16:creationId xmlns:a16="http://schemas.microsoft.com/office/drawing/2014/main" id="{B60351EA-4D5A-4B5F-8CA1-14F6B308594E}"/>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31" name="【体育館・プール】&#10;一人当たり面積最大値テキスト">
          <a:extLst>
            <a:ext uri="{FF2B5EF4-FFF2-40B4-BE49-F238E27FC236}">
              <a16:creationId xmlns:a16="http://schemas.microsoft.com/office/drawing/2014/main" id="{C9AB5491-2CB2-464C-8291-AE38A93F4A15}"/>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32" name="直線コネクタ 131">
          <a:extLst>
            <a:ext uri="{FF2B5EF4-FFF2-40B4-BE49-F238E27FC236}">
              <a16:creationId xmlns:a16="http://schemas.microsoft.com/office/drawing/2014/main" id="{049DC7F1-65BC-47BB-A15A-985275BE08EF}"/>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133" name="【体育館・プール】&#10;一人当たり面積平均値テキスト">
          <a:extLst>
            <a:ext uri="{FF2B5EF4-FFF2-40B4-BE49-F238E27FC236}">
              <a16:creationId xmlns:a16="http://schemas.microsoft.com/office/drawing/2014/main" id="{2EB83AFE-9216-4EBC-85DA-8C72ED955F18}"/>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4" name="フローチャート: 判断 133">
          <a:extLst>
            <a:ext uri="{FF2B5EF4-FFF2-40B4-BE49-F238E27FC236}">
              <a16:creationId xmlns:a16="http://schemas.microsoft.com/office/drawing/2014/main" id="{7E1A3F0C-2AAE-4F1E-815F-216D718E120C}"/>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5" name="フローチャート: 判断 134">
          <a:extLst>
            <a:ext uri="{FF2B5EF4-FFF2-40B4-BE49-F238E27FC236}">
              <a16:creationId xmlns:a16="http://schemas.microsoft.com/office/drawing/2014/main" id="{EA8AA5DB-A451-4049-AF27-7B6703260277}"/>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6" name="フローチャート: 判断 135">
          <a:extLst>
            <a:ext uri="{FF2B5EF4-FFF2-40B4-BE49-F238E27FC236}">
              <a16:creationId xmlns:a16="http://schemas.microsoft.com/office/drawing/2014/main" id="{675D1D25-D3BB-4022-9688-5B2ED5BA8203}"/>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7" name="フローチャート: 判断 136">
          <a:extLst>
            <a:ext uri="{FF2B5EF4-FFF2-40B4-BE49-F238E27FC236}">
              <a16:creationId xmlns:a16="http://schemas.microsoft.com/office/drawing/2014/main" id="{33D93C5B-81E0-4E4B-AF2D-69935FA47654}"/>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324FF406-9D05-4FD4-B36A-1EB8202AFC36}"/>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4DAF008-AC78-4841-9940-EFF680C4A3A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C248F9E-6C06-4360-8A5C-E642A82329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0FEFF03-8AF5-4881-A7FA-194137E53F5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C6928D1-2046-4DEB-BD98-0DFD09E15B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2737FFA-B5AF-4C4A-BB1B-04667EDBC4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170028</xdr:rowOff>
    </xdr:from>
    <xdr:to>
      <xdr:col>55</xdr:col>
      <xdr:colOff>50800</xdr:colOff>
      <xdr:row>62</xdr:row>
      <xdr:rowOff>100178</xdr:rowOff>
    </xdr:to>
    <xdr:sp macro="" textlink="">
      <xdr:nvSpPr>
        <xdr:cNvPr id="144" name="楕円 143">
          <a:extLst>
            <a:ext uri="{FF2B5EF4-FFF2-40B4-BE49-F238E27FC236}">
              <a16:creationId xmlns:a16="http://schemas.microsoft.com/office/drawing/2014/main" id="{9A3B4568-18FF-4E24-B843-D35DDF7C8A44}"/>
            </a:ext>
          </a:extLst>
        </xdr:cNvPr>
        <xdr:cNvSpPr/>
      </xdr:nvSpPr>
      <xdr:spPr>
        <a:xfrm>
          <a:off x="10426700" y="106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148455</xdr:rowOff>
    </xdr:from>
    <xdr:ext cx="469744" cy="259045"/>
    <xdr:sp macro="" textlink="">
      <xdr:nvSpPr>
        <xdr:cNvPr id="145" name="【体育館・プール】&#10;一人当たり面積該当値テキスト">
          <a:extLst>
            <a:ext uri="{FF2B5EF4-FFF2-40B4-BE49-F238E27FC236}">
              <a16:creationId xmlns:a16="http://schemas.microsoft.com/office/drawing/2014/main" id="{D4F99E0D-E523-4CCD-A296-871A4F4F8867}"/>
            </a:ext>
          </a:extLst>
        </xdr:cNvPr>
        <xdr:cNvSpPr txBox="1"/>
      </xdr:nvSpPr>
      <xdr:spPr>
        <a:xfrm>
          <a:off x="10515600" y="106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2236</xdr:rowOff>
    </xdr:from>
    <xdr:to>
      <xdr:col>50</xdr:col>
      <xdr:colOff>165100</xdr:colOff>
      <xdr:row>62</xdr:row>
      <xdr:rowOff>103836</xdr:rowOff>
    </xdr:to>
    <xdr:sp macro="" textlink="">
      <xdr:nvSpPr>
        <xdr:cNvPr id="146" name="楕円 145">
          <a:extLst>
            <a:ext uri="{FF2B5EF4-FFF2-40B4-BE49-F238E27FC236}">
              <a16:creationId xmlns:a16="http://schemas.microsoft.com/office/drawing/2014/main" id="{9A7F2625-25B1-4DA2-A5E7-B04A0226C2EF}"/>
            </a:ext>
          </a:extLst>
        </xdr:cNvPr>
        <xdr:cNvSpPr/>
      </xdr:nvSpPr>
      <xdr:spPr>
        <a:xfrm>
          <a:off x="9588500" y="106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49378</xdr:rowOff>
    </xdr:from>
    <xdr:to>
      <xdr:col>55</xdr:col>
      <xdr:colOff>0</xdr:colOff>
      <xdr:row>62</xdr:row>
      <xdr:rowOff>53036</xdr:rowOff>
    </xdr:to>
    <xdr:cxnSp macro="">
      <xdr:nvCxnSpPr>
        <xdr:cNvPr id="147" name="直線コネクタ 146">
          <a:extLst>
            <a:ext uri="{FF2B5EF4-FFF2-40B4-BE49-F238E27FC236}">
              <a16:creationId xmlns:a16="http://schemas.microsoft.com/office/drawing/2014/main" id="{18164B0B-657E-4891-92A3-48CDE4BF38D9}"/>
            </a:ext>
          </a:extLst>
        </xdr:cNvPr>
        <xdr:cNvCxnSpPr/>
      </xdr:nvCxnSpPr>
      <xdr:spPr>
        <a:xfrm flipV="1">
          <a:off x="9639300" y="1067927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5893</xdr:rowOff>
    </xdr:from>
    <xdr:to>
      <xdr:col>46</xdr:col>
      <xdr:colOff>38100</xdr:colOff>
      <xdr:row>62</xdr:row>
      <xdr:rowOff>107493</xdr:rowOff>
    </xdr:to>
    <xdr:sp macro="" textlink="">
      <xdr:nvSpPr>
        <xdr:cNvPr id="148" name="楕円 147">
          <a:extLst>
            <a:ext uri="{FF2B5EF4-FFF2-40B4-BE49-F238E27FC236}">
              <a16:creationId xmlns:a16="http://schemas.microsoft.com/office/drawing/2014/main" id="{4CF9D494-1822-4A0B-83E3-ABE43CA15C5E}"/>
            </a:ext>
          </a:extLst>
        </xdr:cNvPr>
        <xdr:cNvSpPr/>
      </xdr:nvSpPr>
      <xdr:spPr>
        <a:xfrm>
          <a:off x="8699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53036</xdr:rowOff>
    </xdr:from>
    <xdr:to>
      <xdr:col>50</xdr:col>
      <xdr:colOff>114300</xdr:colOff>
      <xdr:row>62</xdr:row>
      <xdr:rowOff>56693</xdr:rowOff>
    </xdr:to>
    <xdr:cxnSp macro="">
      <xdr:nvCxnSpPr>
        <xdr:cNvPr id="149" name="直線コネクタ 148">
          <a:extLst>
            <a:ext uri="{FF2B5EF4-FFF2-40B4-BE49-F238E27FC236}">
              <a16:creationId xmlns:a16="http://schemas.microsoft.com/office/drawing/2014/main" id="{F676F1EF-5DCD-4A95-9715-ABDD7D0FE1AA}"/>
            </a:ext>
          </a:extLst>
        </xdr:cNvPr>
        <xdr:cNvCxnSpPr/>
      </xdr:nvCxnSpPr>
      <xdr:spPr>
        <a:xfrm flipV="1">
          <a:off x="8750300" y="106829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11379</xdr:rowOff>
    </xdr:from>
    <xdr:to>
      <xdr:col>41</xdr:col>
      <xdr:colOff>101600</xdr:colOff>
      <xdr:row>62</xdr:row>
      <xdr:rowOff>112979</xdr:rowOff>
    </xdr:to>
    <xdr:sp macro="" textlink="">
      <xdr:nvSpPr>
        <xdr:cNvPr id="150" name="楕円 149">
          <a:extLst>
            <a:ext uri="{FF2B5EF4-FFF2-40B4-BE49-F238E27FC236}">
              <a16:creationId xmlns:a16="http://schemas.microsoft.com/office/drawing/2014/main" id="{720EF768-9602-4047-B160-E026A880979E}"/>
            </a:ext>
          </a:extLst>
        </xdr:cNvPr>
        <xdr:cNvSpPr/>
      </xdr:nvSpPr>
      <xdr:spPr>
        <a:xfrm>
          <a:off x="7810500" y="106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56693</xdr:rowOff>
    </xdr:from>
    <xdr:to>
      <xdr:col>45</xdr:col>
      <xdr:colOff>177800</xdr:colOff>
      <xdr:row>62</xdr:row>
      <xdr:rowOff>62179</xdr:rowOff>
    </xdr:to>
    <xdr:cxnSp macro="">
      <xdr:nvCxnSpPr>
        <xdr:cNvPr id="151" name="直線コネクタ 150">
          <a:extLst>
            <a:ext uri="{FF2B5EF4-FFF2-40B4-BE49-F238E27FC236}">
              <a16:creationId xmlns:a16="http://schemas.microsoft.com/office/drawing/2014/main" id="{7D372445-A658-47C8-B684-E7F8A9DD8A18}"/>
            </a:ext>
          </a:extLst>
        </xdr:cNvPr>
        <xdr:cNvCxnSpPr/>
      </xdr:nvCxnSpPr>
      <xdr:spPr>
        <a:xfrm flipV="1">
          <a:off x="7861300" y="106865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14122</xdr:rowOff>
    </xdr:from>
    <xdr:to>
      <xdr:col>36</xdr:col>
      <xdr:colOff>165100</xdr:colOff>
      <xdr:row>62</xdr:row>
      <xdr:rowOff>115722</xdr:rowOff>
    </xdr:to>
    <xdr:sp macro="" textlink="">
      <xdr:nvSpPr>
        <xdr:cNvPr id="152" name="楕円 151">
          <a:extLst>
            <a:ext uri="{FF2B5EF4-FFF2-40B4-BE49-F238E27FC236}">
              <a16:creationId xmlns:a16="http://schemas.microsoft.com/office/drawing/2014/main" id="{ACAD58AB-1568-41E8-90F1-7BB5F125F3CA}"/>
            </a:ext>
          </a:extLst>
        </xdr:cNvPr>
        <xdr:cNvSpPr/>
      </xdr:nvSpPr>
      <xdr:spPr>
        <a:xfrm>
          <a:off x="6921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62179</xdr:rowOff>
    </xdr:from>
    <xdr:to>
      <xdr:col>41</xdr:col>
      <xdr:colOff>50800</xdr:colOff>
      <xdr:row>62</xdr:row>
      <xdr:rowOff>64922</xdr:rowOff>
    </xdr:to>
    <xdr:cxnSp macro="">
      <xdr:nvCxnSpPr>
        <xdr:cNvPr id="153" name="直線コネクタ 152">
          <a:extLst>
            <a:ext uri="{FF2B5EF4-FFF2-40B4-BE49-F238E27FC236}">
              <a16:creationId xmlns:a16="http://schemas.microsoft.com/office/drawing/2014/main" id="{2C9E2196-92C2-4635-88BF-86CC0E793FB4}"/>
            </a:ext>
          </a:extLst>
        </xdr:cNvPr>
        <xdr:cNvCxnSpPr/>
      </xdr:nvCxnSpPr>
      <xdr:spPr>
        <a:xfrm flipV="1">
          <a:off x="6972300" y="106920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154" name="n_1aveValue【体育館・プール】&#10;一人当たり面積">
          <a:extLst>
            <a:ext uri="{FF2B5EF4-FFF2-40B4-BE49-F238E27FC236}">
              <a16:creationId xmlns:a16="http://schemas.microsoft.com/office/drawing/2014/main" id="{DB1B2E51-A155-4A54-B5C8-9895E954BD95}"/>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55" name="n_2aveValue【体育館・プール】&#10;一人当たり面積">
          <a:extLst>
            <a:ext uri="{FF2B5EF4-FFF2-40B4-BE49-F238E27FC236}">
              <a16:creationId xmlns:a16="http://schemas.microsoft.com/office/drawing/2014/main" id="{DEC6E94C-7B9B-4034-9909-9581AAD54A37}"/>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56" name="n_3aveValue【体育館・プール】&#10;一人当たり面積">
          <a:extLst>
            <a:ext uri="{FF2B5EF4-FFF2-40B4-BE49-F238E27FC236}">
              <a16:creationId xmlns:a16="http://schemas.microsoft.com/office/drawing/2014/main" id="{E92576FF-CEB2-4F05-BF80-7756219F9A08}"/>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30C05C56-9D34-49D9-83DD-16A36E8A35A2}"/>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94963</xdr:rowOff>
    </xdr:from>
    <xdr:ext cx="469744" cy="259045"/>
    <xdr:sp macro="" textlink="">
      <xdr:nvSpPr>
        <xdr:cNvPr id="158" name="n_1mainValue【体育館・プール】&#10;一人当たり面積">
          <a:extLst>
            <a:ext uri="{FF2B5EF4-FFF2-40B4-BE49-F238E27FC236}">
              <a16:creationId xmlns:a16="http://schemas.microsoft.com/office/drawing/2014/main" id="{50D6E50D-8370-4476-B129-EEA7391F134B}"/>
            </a:ext>
          </a:extLst>
        </xdr:cNvPr>
        <xdr:cNvSpPr txBox="1"/>
      </xdr:nvSpPr>
      <xdr:spPr>
        <a:xfrm>
          <a:off x="9391727" y="1072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98620</xdr:rowOff>
    </xdr:from>
    <xdr:ext cx="469744" cy="259045"/>
    <xdr:sp macro="" textlink="">
      <xdr:nvSpPr>
        <xdr:cNvPr id="159" name="n_2mainValue【体育館・プール】&#10;一人当たり面積">
          <a:extLst>
            <a:ext uri="{FF2B5EF4-FFF2-40B4-BE49-F238E27FC236}">
              <a16:creationId xmlns:a16="http://schemas.microsoft.com/office/drawing/2014/main" id="{BD333C03-202F-48AF-BC39-B6C4470EAD6E}"/>
            </a:ext>
          </a:extLst>
        </xdr:cNvPr>
        <xdr:cNvSpPr txBox="1"/>
      </xdr:nvSpPr>
      <xdr:spPr>
        <a:xfrm>
          <a:off x="85154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104106</xdr:rowOff>
    </xdr:from>
    <xdr:ext cx="469744" cy="259045"/>
    <xdr:sp macro="" textlink="">
      <xdr:nvSpPr>
        <xdr:cNvPr id="160" name="n_3mainValue【体育館・プール】&#10;一人当たり面積">
          <a:extLst>
            <a:ext uri="{FF2B5EF4-FFF2-40B4-BE49-F238E27FC236}">
              <a16:creationId xmlns:a16="http://schemas.microsoft.com/office/drawing/2014/main" id="{D7824D20-F5DB-4798-AE2E-5FF3707693EC}"/>
            </a:ext>
          </a:extLst>
        </xdr:cNvPr>
        <xdr:cNvSpPr txBox="1"/>
      </xdr:nvSpPr>
      <xdr:spPr>
        <a:xfrm>
          <a:off x="7626427" y="107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106849</xdr:rowOff>
    </xdr:from>
    <xdr:ext cx="469744" cy="259045"/>
    <xdr:sp macro="" textlink="">
      <xdr:nvSpPr>
        <xdr:cNvPr id="161" name="n_4mainValue【体育館・プール】&#10;一人当たり面積">
          <a:extLst>
            <a:ext uri="{FF2B5EF4-FFF2-40B4-BE49-F238E27FC236}">
              <a16:creationId xmlns:a16="http://schemas.microsoft.com/office/drawing/2014/main" id="{DCAA1C43-89E4-4D4F-871C-B278BBC27CAE}"/>
            </a:ext>
          </a:extLst>
        </xdr:cNvPr>
        <xdr:cNvSpPr txBox="1"/>
      </xdr:nvSpPr>
      <xdr:spPr>
        <a:xfrm>
          <a:off x="6737427"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62F5413A-0413-41E9-B68E-E86C27958A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6E6A02D6-B04C-4C22-99BD-260C4B439B8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71772A7E-0908-46D9-BEF7-BACCE239E8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A2E6448-B36F-42CA-8AD2-68AA9EB589B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BDBADF72-96BE-45FE-B064-E5E3E4E7E4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BBBD2770-C80F-4FBD-88AA-66E6A54F85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1860F6E5-7397-459E-8E15-05FF1425A3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8EC52276-3A37-44BE-8E64-84F7F21661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EA4F9ECD-529C-493C-AA87-65D326930E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27808344-B5A9-4D68-AF23-284FB581271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9CB56343-F314-4EC8-B379-9FDEE283C3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16FC6F37-B976-40E5-876B-9BB0ECCA322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E6A30062-3EC3-4264-AD8C-6625D1F0A33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C68C3BB4-C751-4EC7-8936-9D9EA6E7DF7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3B7AE69D-E781-41CD-8513-CAC3DA9BB1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E1550BF3-2320-40E0-B3C3-B4D3F0D7C06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9594864-FC05-4F77-A580-D57A285D5D1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1A0CE825-ECE8-44DA-89D2-0E1268A4319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F1B9DFAC-0A15-4B91-B28B-7346245DC27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EE9E67AB-2FC2-402F-8104-D2A48F842C6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2D3E7A34-DD5F-4DA2-BE1C-2E29362C26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1F196A5C-4F43-4E6F-BE29-CFBB16D3321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EA8EDCD1-AC82-4648-94BD-A6710A13F83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CA7BC98D-B4AA-4C80-B3DD-7F0E0BA24F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6C6F37B8-219D-4FDA-9093-CBAA903616E8}"/>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9F900AC8-F2F2-4D2C-8978-6FB2C3A71A0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C58DBBA2-C3D9-4115-9D64-D8C04DC118A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F401004B-CAE6-42F9-A447-159B527C7305}"/>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190" name="直線コネクタ 189">
          <a:extLst>
            <a:ext uri="{FF2B5EF4-FFF2-40B4-BE49-F238E27FC236}">
              <a16:creationId xmlns:a16="http://schemas.microsoft.com/office/drawing/2014/main" id="{9690E89D-E408-4C6F-815E-09BD488D79BD}"/>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7CAC4A25-2E83-4F5E-9ED9-987E2E659C59}"/>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1359036A-67E6-4B6E-B8AE-552C601DC5B4}"/>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193" name="フローチャート: 判断 192">
          <a:extLst>
            <a:ext uri="{FF2B5EF4-FFF2-40B4-BE49-F238E27FC236}">
              <a16:creationId xmlns:a16="http://schemas.microsoft.com/office/drawing/2014/main" id="{32AF95D9-75FD-4E14-BEF5-F22DB05F782B}"/>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194" name="フローチャート: 判断 193">
          <a:extLst>
            <a:ext uri="{FF2B5EF4-FFF2-40B4-BE49-F238E27FC236}">
              <a16:creationId xmlns:a16="http://schemas.microsoft.com/office/drawing/2014/main" id="{4783AD35-8067-4743-983C-DAB1708D6630}"/>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195" name="フローチャート: 判断 194">
          <a:extLst>
            <a:ext uri="{FF2B5EF4-FFF2-40B4-BE49-F238E27FC236}">
              <a16:creationId xmlns:a16="http://schemas.microsoft.com/office/drawing/2014/main" id="{9FCE656F-26B1-4D75-9154-3EA4157D2C6F}"/>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196" name="フローチャート: 判断 195">
          <a:extLst>
            <a:ext uri="{FF2B5EF4-FFF2-40B4-BE49-F238E27FC236}">
              <a16:creationId xmlns:a16="http://schemas.microsoft.com/office/drawing/2014/main" id="{BF64A113-06C5-496C-AFCF-250706563F56}"/>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A97A35D9-D8AE-4BF2-A767-A93A3F579FB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A254FFA-4538-4972-A704-0791E0F2DD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68B1DCF-B178-46AE-89ED-11172AB757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42C8E49-D3BF-49F8-8770-E2EA6553E0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5705C79-9358-47E0-BE87-63D4FDC364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02" name="楕円 201">
          <a:extLst>
            <a:ext uri="{FF2B5EF4-FFF2-40B4-BE49-F238E27FC236}">
              <a16:creationId xmlns:a16="http://schemas.microsoft.com/office/drawing/2014/main" id="{9C2E5FF1-5BA7-4C95-BEEC-125CE9C88DDA}"/>
            </a:ext>
          </a:extLst>
        </xdr:cNvPr>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C3BA648F-15D0-4211-9D9E-E267C94C3C1F}"/>
            </a:ext>
          </a:extLst>
        </xdr:cNvPr>
        <xdr:cNvSpPr txBox="1"/>
      </xdr:nvSpPr>
      <xdr:spPr>
        <a:xfrm>
          <a:off x="4673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04" name="楕円 203">
          <a:extLst>
            <a:ext uri="{FF2B5EF4-FFF2-40B4-BE49-F238E27FC236}">
              <a16:creationId xmlns:a16="http://schemas.microsoft.com/office/drawing/2014/main" id="{2F63CEE1-CAB2-4FD9-9980-1E4A7C9B69E5}"/>
            </a:ext>
          </a:extLst>
        </xdr:cNvPr>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108586</xdr:rowOff>
    </xdr:to>
    <xdr:cxnSp macro="">
      <xdr:nvCxnSpPr>
        <xdr:cNvPr id="205" name="直線コネクタ 204">
          <a:extLst>
            <a:ext uri="{FF2B5EF4-FFF2-40B4-BE49-F238E27FC236}">
              <a16:creationId xmlns:a16="http://schemas.microsoft.com/office/drawing/2014/main" id="{A2612097-C544-496C-834D-CD6E38E45379}"/>
            </a:ext>
          </a:extLst>
        </xdr:cNvPr>
        <xdr:cNvCxnSpPr/>
      </xdr:nvCxnSpPr>
      <xdr:spPr>
        <a:xfrm>
          <a:off x="3797300" y="141122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206" name="楕円 205">
          <a:extLst>
            <a:ext uri="{FF2B5EF4-FFF2-40B4-BE49-F238E27FC236}">
              <a16:creationId xmlns:a16="http://schemas.microsoft.com/office/drawing/2014/main" id="{D8FAB040-0B92-4216-A16C-26730EAB8680}"/>
            </a:ext>
          </a:extLst>
        </xdr:cNvPr>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53339</xdr:rowOff>
    </xdr:to>
    <xdr:cxnSp macro="">
      <xdr:nvCxnSpPr>
        <xdr:cNvPr id="207" name="直線コネクタ 206">
          <a:extLst>
            <a:ext uri="{FF2B5EF4-FFF2-40B4-BE49-F238E27FC236}">
              <a16:creationId xmlns:a16="http://schemas.microsoft.com/office/drawing/2014/main" id="{2EEE5558-5B0C-4B58-A5FC-7CA9307387F4}"/>
            </a:ext>
          </a:extLst>
        </xdr:cNvPr>
        <xdr:cNvCxnSpPr/>
      </xdr:nvCxnSpPr>
      <xdr:spPr>
        <a:xfrm>
          <a:off x="2908300" y="14058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208" name="楕円 207">
          <a:extLst>
            <a:ext uri="{FF2B5EF4-FFF2-40B4-BE49-F238E27FC236}">
              <a16:creationId xmlns:a16="http://schemas.microsoft.com/office/drawing/2014/main" id="{79342A1F-FBCE-4BD2-896E-EA17187A52DF}"/>
            </a:ext>
          </a:extLst>
        </xdr:cNvPr>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82</xdr:row>
      <xdr:rowOff>0</xdr:rowOff>
    </xdr:to>
    <xdr:cxnSp macro="">
      <xdr:nvCxnSpPr>
        <xdr:cNvPr id="209" name="直線コネクタ 208">
          <a:extLst>
            <a:ext uri="{FF2B5EF4-FFF2-40B4-BE49-F238E27FC236}">
              <a16:creationId xmlns:a16="http://schemas.microsoft.com/office/drawing/2014/main" id="{041130EC-B32C-4042-ADFE-02A1A154162E}"/>
            </a:ext>
          </a:extLst>
        </xdr:cNvPr>
        <xdr:cNvCxnSpPr/>
      </xdr:nvCxnSpPr>
      <xdr:spPr>
        <a:xfrm>
          <a:off x="2019300" y="14024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46355</xdr:rowOff>
    </xdr:from>
    <xdr:to>
      <xdr:col>6</xdr:col>
      <xdr:colOff>38100</xdr:colOff>
      <xdr:row>81</xdr:row>
      <xdr:rowOff>147955</xdr:rowOff>
    </xdr:to>
    <xdr:sp macro="" textlink="">
      <xdr:nvSpPr>
        <xdr:cNvPr id="210" name="楕円 209">
          <a:extLst>
            <a:ext uri="{FF2B5EF4-FFF2-40B4-BE49-F238E27FC236}">
              <a16:creationId xmlns:a16="http://schemas.microsoft.com/office/drawing/2014/main" id="{DC7D4C7B-291D-4778-BB37-0CCDE806BBDA}"/>
            </a:ext>
          </a:extLst>
        </xdr:cNvPr>
        <xdr:cNvSpPr/>
      </xdr:nvSpPr>
      <xdr:spPr>
        <a:xfrm>
          <a:off x="1079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97155</xdr:rowOff>
    </xdr:from>
    <xdr:to>
      <xdr:col>10</xdr:col>
      <xdr:colOff>114300</xdr:colOff>
      <xdr:row>81</xdr:row>
      <xdr:rowOff>137161</xdr:rowOff>
    </xdr:to>
    <xdr:cxnSp macro="">
      <xdr:nvCxnSpPr>
        <xdr:cNvPr id="211" name="直線コネクタ 210">
          <a:extLst>
            <a:ext uri="{FF2B5EF4-FFF2-40B4-BE49-F238E27FC236}">
              <a16:creationId xmlns:a16="http://schemas.microsoft.com/office/drawing/2014/main" id="{A8337399-1694-4767-8B33-D1D69989B521}"/>
            </a:ext>
          </a:extLst>
        </xdr:cNvPr>
        <xdr:cNvCxnSpPr/>
      </xdr:nvCxnSpPr>
      <xdr:spPr>
        <a:xfrm>
          <a:off x="1130300" y="139846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212" name="n_1aveValue【福祉施設】&#10;有形固定資産減価償却率">
          <a:extLst>
            <a:ext uri="{FF2B5EF4-FFF2-40B4-BE49-F238E27FC236}">
              <a16:creationId xmlns:a16="http://schemas.microsoft.com/office/drawing/2014/main" id="{02B59EB5-8F90-4546-926B-C6E86200EAA6}"/>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13" name="n_2aveValue【福祉施設】&#10;有形固定資産減価償却率">
          <a:extLst>
            <a:ext uri="{FF2B5EF4-FFF2-40B4-BE49-F238E27FC236}">
              <a16:creationId xmlns:a16="http://schemas.microsoft.com/office/drawing/2014/main" id="{AA40C25F-2602-4E24-8F30-035412AAE6E6}"/>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14" name="n_3aveValue【福祉施設】&#10;有形固定資産減価償却率">
          <a:extLst>
            <a:ext uri="{FF2B5EF4-FFF2-40B4-BE49-F238E27FC236}">
              <a16:creationId xmlns:a16="http://schemas.microsoft.com/office/drawing/2014/main" id="{DED8E502-523B-4946-AEB7-640E544C1FB4}"/>
            </a:ext>
          </a:extLst>
        </xdr:cNvPr>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215" name="n_4aveValue【福祉施設】&#10;有形固定資産減価償却率">
          <a:extLst>
            <a:ext uri="{FF2B5EF4-FFF2-40B4-BE49-F238E27FC236}">
              <a16:creationId xmlns:a16="http://schemas.microsoft.com/office/drawing/2014/main" id="{7CF7322A-F897-45F2-BC76-A01295F0ECDE}"/>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120666</xdr:rowOff>
    </xdr:from>
    <xdr:ext cx="405111" cy="259045"/>
    <xdr:sp macro="" textlink="">
      <xdr:nvSpPr>
        <xdr:cNvPr id="216" name="n_1mainValue【福祉施設】&#10;有形固定資産減価償却率">
          <a:extLst>
            <a:ext uri="{FF2B5EF4-FFF2-40B4-BE49-F238E27FC236}">
              <a16:creationId xmlns:a16="http://schemas.microsoft.com/office/drawing/2014/main" id="{42FCF130-E8A8-4181-98CC-5B913D82A58F}"/>
            </a:ext>
          </a:extLst>
        </xdr:cNvPr>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17" name="n_2mainValue【福祉施設】&#10;有形固定資産減価償却率">
          <a:extLst>
            <a:ext uri="{FF2B5EF4-FFF2-40B4-BE49-F238E27FC236}">
              <a16:creationId xmlns:a16="http://schemas.microsoft.com/office/drawing/2014/main" id="{9C47F559-3CA2-481F-B390-FA9E87022464}"/>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18" name="n_3mainValue【福祉施設】&#10;有形固定資産減価償却率">
          <a:extLst>
            <a:ext uri="{FF2B5EF4-FFF2-40B4-BE49-F238E27FC236}">
              <a16:creationId xmlns:a16="http://schemas.microsoft.com/office/drawing/2014/main" id="{98FFBAAB-CD22-4AB3-AE57-55000EC775E5}"/>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219" name="n_4mainValue【福祉施設】&#10;有形固定資産減価償却率">
          <a:extLst>
            <a:ext uri="{FF2B5EF4-FFF2-40B4-BE49-F238E27FC236}">
              <a16:creationId xmlns:a16="http://schemas.microsoft.com/office/drawing/2014/main" id="{6FC6514E-5337-4E3F-BDAC-16BD572EB0F7}"/>
            </a:ext>
          </a:extLst>
        </xdr:cNvPr>
        <xdr:cNvSpPr txBox="1"/>
      </xdr:nvSpPr>
      <xdr:spPr>
        <a:xfrm>
          <a:off x="927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B3925394-1159-4EAA-AB9A-3770C80473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A76AC920-3FA6-4B1F-BA4F-A283F6A4E7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44EB8BD6-E73C-4752-A2FF-6EBA0C4226B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1C377B22-5F89-440E-82C1-AC7BCDBA37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CD030ECE-7738-4224-945E-D3B8AF3BEE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E0CBD25B-00E5-4D69-B705-66715AB1B4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DBF3701C-574D-4556-92ED-0C3CED60C2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EE9588CD-4F25-4B08-AF4A-5716567EE01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A63552C7-4195-4478-9309-7492F8A953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EA47F26D-CD24-44B0-BB1F-1BBCC1E4585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939F8039-DE33-47E5-9751-D364DB4E703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BBB9FC2C-D4C6-47E6-9987-0CE35C48BA8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FFEF3A6C-1944-42C1-AB72-D6300022F4A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DAC75E4C-958C-4854-A802-0B289838D97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A28ACF1B-F6A7-41A6-B966-DC745291DE5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3A5C3B11-0177-4C79-BEC9-A7D9DD2E60E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E9E1CA2A-4CC7-4CD8-80D9-D6030FEAC1A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CF927353-84D3-40D9-B7CA-791F5941585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1FFD5F88-E00F-423F-8A67-EC037C234F2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9470B4A2-C38A-411A-9441-16D82ADFAC2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7FB552FC-7FBF-445A-953E-1F608969F36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BAEBF642-8052-4DEB-907F-08926BBE1C5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A88377EE-E589-4832-9859-8AB1CA718B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7DE4E1D4-42CC-4B42-AB91-CF07C75BA3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C4573BB8-E829-44CF-A6F5-22652A1143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45" name="直線コネクタ 244">
          <a:extLst>
            <a:ext uri="{FF2B5EF4-FFF2-40B4-BE49-F238E27FC236}">
              <a16:creationId xmlns:a16="http://schemas.microsoft.com/office/drawing/2014/main" id="{D5A40696-12E4-47FC-87EE-BB626E68C28C}"/>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46" name="【福祉施設】&#10;一人当たり面積最小値テキスト">
          <a:extLst>
            <a:ext uri="{FF2B5EF4-FFF2-40B4-BE49-F238E27FC236}">
              <a16:creationId xmlns:a16="http://schemas.microsoft.com/office/drawing/2014/main" id="{449175F9-DB27-441E-8B75-E5D5C1C83E48}"/>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47" name="直線コネクタ 246">
          <a:extLst>
            <a:ext uri="{FF2B5EF4-FFF2-40B4-BE49-F238E27FC236}">
              <a16:creationId xmlns:a16="http://schemas.microsoft.com/office/drawing/2014/main" id="{45BFC44D-E2C1-4ADE-A0E8-48A15EE5B02D}"/>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48" name="【福祉施設】&#10;一人当たり面積最大値テキスト">
          <a:extLst>
            <a:ext uri="{FF2B5EF4-FFF2-40B4-BE49-F238E27FC236}">
              <a16:creationId xmlns:a16="http://schemas.microsoft.com/office/drawing/2014/main" id="{ED37707A-62B1-45E4-8818-354F11B8FE6C}"/>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49" name="直線コネクタ 248">
          <a:extLst>
            <a:ext uri="{FF2B5EF4-FFF2-40B4-BE49-F238E27FC236}">
              <a16:creationId xmlns:a16="http://schemas.microsoft.com/office/drawing/2014/main" id="{D929AFC6-C221-45FD-9439-DAF7726427FF}"/>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250" name="【福祉施設】&#10;一人当たり面積平均値テキスト">
          <a:extLst>
            <a:ext uri="{FF2B5EF4-FFF2-40B4-BE49-F238E27FC236}">
              <a16:creationId xmlns:a16="http://schemas.microsoft.com/office/drawing/2014/main" id="{31927F48-771A-45AC-91E9-6D5A03F407E5}"/>
            </a:ext>
          </a:extLst>
        </xdr:cNvPr>
        <xdr:cNvSpPr txBox="1"/>
      </xdr:nvSpPr>
      <xdr:spPr>
        <a:xfrm>
          <a:off x="10515600" y="14314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51" name="フローチャート: 判断 250">
          <a:extLst>
            <a:ext uri="{FF2B5EF4-FFF2-40B4-BE49-F238E27FC236}">
              <a16:creationId xmlns:a16="http://schemas.microsoft.com/office/drawing/2014/main" id="{0E0CF77C-D4B4-4A8F-8C2F-2FC84450FFD6}"/>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252" name="フローチャート: 判断 251">
          <a:extLst>
            <a:ext uri="{FF2B5EF4-FFF2-40B4-BE49-F238E27FC236}">
              <a16:creationId xmlns:a16="http://schemas.microsoft.com/office/drawing/2014/main" id="{3ECEAD0F-CAB2-43CD-91F1-5CAD9D2F5666}"/>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253" name="フローチャート: 判断 252">
          <a:extLst>
            <a:ext uri="{FF2B5EF4-FFF2-40B4-BE49-F238E27FC236}">
              <a16:creationId xmlns:a16="http://schemas.microsoft.com/office/drawing/2014/main" id="{9165ABB7-868B-4A0D-A2BA-51ED9AB25C60}"/>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254" name="フローチャート: 判断 253">
          <a:extLst>
            <a:ext uri="{FF2B5EF4-FFF2-40B4-BE49-F238E27FC236}">
              <a16:creationId xmlns:a16="http://schemas.microsoft.com/office/drawing/2014/main" id="{8557AFBC-507E-4A7C-8245-80BE8BA6517C}"/>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255" name="フローチャート: 判断 254">
          <a:extLst>
            <a:ext uri="{FF2B5EF4-FFF2-40B4-BE49-F238E27FC236}">
              <a16:creationId xmlns:a16="http://schemas.microsoft.com/office/drawing/2014/main" id="{0927B7B2-FC09-4D00-8BCB-2398E96E54B4}"/>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1727839-B232-46E4-97EF-B976B6A4F6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60AC48C-D497-49F5-BC80-863F3F7B35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2670141-1B73-4FC9-8CC2-FCCABC928D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D7976E8-FB27-48A5-935E-4768230A51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BF648C7-824F-484C-AD79-99D30C317D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103232</xdr:rowOff>
    </xdr:from>
    <xdr:to>
      <xdr:col>55</xdr:col>
      <xdr:colOff>50800</xdr:colOff>
      <xdr:row>86</xdr:row>
      <xdr:rowOff>33382</xdr:rowOff>
    </xdr:to>
    <xdr:sp macro="" textlink="">
      <xdr:nvSpPr>
        <xdr:cNvPr id="261" name="楕円 260">
          <a:extLst>
            <a:ext uri="{FF2B5EF4-FFF2-40B4-BE49-F238E27FC236}">
              <a16:creationId xmlns:a16="http://schemas.microsoft.com/office/drawing/2014/main" id="{73D4D796-2F9C-47C0-8306-73377F4BD2DF}"/>
            </a:ext>
          </a:extLst>
        </xdr:cNvPr>
        <xdr:cNvSpPr/>
      </xdr:nvSpPr>
      <xdr:spPr>
        <a:xfrm>
          <a:off x="10426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81659</xdr:rowOff>
    </xdr:from>
    <xdr:ext cx="469744" cy="259045"/>
    <xdr:sp macro="" textlink="">
      <xdr:nvSpPr>
        <xdr:cNvPr id="262" name="【福祉施設】&#10;一人当たり面積該当値テキスト">
          <a:extLst>
            <a:ext uri="{FF2B5EF4-FFF2-40B4-BE49-F238E27FC236}">
              <a16:creationId xmlns:a16="http://schemas.microsoft.com/office/drawing/2014/main" id="{01BDF443-72E2-468D-8306-3E0AD5169A6B}"/>
            </a:ext>
          </a:extLst>
        </xdr:cNvPr>
        <xdr:cNvSpPr txBox="1"/>
      </xdr:nvSpPr>
      <xdr:spPr>
        <a:xfrm>
          <a:off x="10515600"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104866</xdr:rowOff>
    </xdr:from>
    <xdr:to>
      <xdr:col>50</xdr:col>
      <xdr:colOff>165100</xdr:colOff>
      <xdr:row>86</xdr:row>
      <xdr:rowOff>35016</xdr:rowOff>
    </xdr:to>
    <xdr:sp macro="" textlink="">
      <xdr:nvSpPr>
        <xdr:cNvPr id="263" name="楕円 262">
          <a:extLst>
            <a:ext uri="{FF2B5EF4-FFF2-40B4-BE49-F238E27FC236}">
              <a16:creationId xmlns:a16="http://schemas.microsoft.com/office/drawing/2014/main" id="{C468C0FA-37EC-4BAC-BB72-2AE0C61A5E4D}"/>
            </a:ext>
          </a:extLst>
        </xdr:cNvPr>
        <xdr:cNvSpPr/>
      </xdr:nvSpPr>
      <xdr:spPr>
        <a:xfrm>
          <a:off x="9588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154032</xdr:rowOff>
    </xdr:from>
    <xdr:to>
      <xdr:col>55</xdr:col>
      <xdr:colOff>0</xdr:colOff>
      <xdr:row>85</xdr:row>
      <xdr:rowOff>155666</xdr:rowOff>
    </xdr:to>
    <xdr:cxnSp macro="">
      <xdr:nvCxnSpPr>
        <xdr:cNvPr id="264" name="直線コネクタ 263">
          <a:extLst>
            <a:ext uri="{FF2B5EF4-FFF2-40B4-BE49-F238E27FC236}">
              <a16:creationId xmlns:a16="http://schemas.microsoft.com/office/drawing/2014/main" id="{75FEDE5B-F622-4367-BDFA-CE45E27F5EAA}"/>
            </a:ext>
          </a:extLst>
        </xdr:cNvPr>
        <xdr:cNvCxnSpPr/>
      </xdr:nvCxnSpPr>
      <xdr:spPr>
        <a:xfrm flipV="1">
          <a:off x="9639300" y="1472728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108131</xdr:rowOff>
    </xdr:from>
    <xdr:to>
      <xdr:col>46</xdr:col>
      <xdr:colOff>38100</xdr:colOff>
      <xdr:row>86</xdr:row>
      <xdr:rowOff>38281</xdr:rowOff>
    </xdr:to>
    <xdr:sp macro="" textlink="">
      <xdr:nvSpPr>
        <xdr:cNvPr id="265" name="楕円 264">
          <a:extLst>
            <a:ext uri="{FF2B5EF4-FFF2-40B4-BE49-F238E27FC236}">
              <a16:creationId xmlns:a16="http://schemas.microsoft.com/office/drawing/2014/main" id="{A99830A3-C89D-4EA4-B658-2F60B8983105}"/>
            </a:ext>
          </a:extLst>
        </xdr:cNvPr>
        <xdr:cNvSpPr/>
      </xdr:nvSpPr>
      <xdr:spPr>
        <a:xfrm>
          <a:off x="8699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155666</xdr:rowOff>
    </xdr:from>
    <xdr:to>
      <xdr:col>50</xdr:col>
      <xdr:colOff>114300</xdr:colOff>
      <xdr:row>85</xdr:row>
      <xdr:rowOff>158931</xdr:rowOff>
    </xdr:to>
    <xdr:cxnSp macro="">
      <xdr:nvCxnSpPr>
        <xdr:cNvPr id="266" name="直線コネクタ 265">
          <a:extLst>
            <a:ext uri="{FF2B5EF4-FFF2-40B4-BE49-F238E27FC236}">
              <a16:creationId xmlns:a16="http://schemas.microsoft.com/office/drawing/2014/main" id="{110735EF-48C0-4543-BEDF-2C2F3A296EAE}"/>
            </a:ext>
          </a:extLst>
        </xdr:cNvPr>
        <xdr:cNvCxnSpPr/>
      </xdr:nvCxnSpPr>
      <xdr:spPr>
        <a:xfrm flipV="1">
          <a:off x="8750300" y="147289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111398</xdr:rowOff>
    </xdr:from>
    <xdr:to>
      <xdr:col>41</xdr:col>
      <xdr:colOff>101600</xdr:colOff>
      <xdr:row>86</xdr:row>
      <xdr:rowOff>41548</xdr:rowOff>
    </xdr:to>
    <xdr:sp macro="" textlink="">
      <xdr:nvSpPr>
        <xdr:cNvPr id="267" name="楕円 266">
          <a:extLst>
            <a:ext uri="{FF2B5EF4-FFF2-40B4-BE49-F238E27FC236}">
              <a16:creationId xmlns:a16="http://schemas.microsoft.com/office/drawing/2014/main" id="{564611A8-5FB9-4183-90FA-C1E7D1FB82BA}"/>
            </a:ext>
          </a:extLst>
        </xdr:cNvPr>
        <xdr:cNvSpPr/>
      </xdr:nvSpPr>
      <xdr:spPr>
        <a:xfrm>
          <a:off x="7810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158931</xdr:rowOff>
    </xdr:from>
    <xdr:to>
      <xdr:col>45</xdr:col>
      <xdr:colOff>177800</xdr:colOff>
      <xdr:row>85</xdr:row>
      <xdr:rowOff>162198</xdr:rowOff>
    </xdr:to>
    <xdr:cxnSp macro="">
      <xdr:nvCxnSpPr>
        <xdr:cNvPr id="268" name="直線コネクタ 267">
          <a:extLst>
            <a:ext uri="{FF2B5EF4-FFF2-40B4-BE49-F238E27FC236}">
              <a16:creationId xmlns:a16="http://schemas.microsoft.com/office/drawing/2014/main" id="{10AB2FC0-77C9-4976-9001-68B722010034}"/>
            </a:ext>
          </a:extLst>
        </xdr:cNvPr>
        <xdr:cNvCxnSpPr/>
      </xdr:nvCxnSpPr>
      <xdr:spPr>
        <a:xfrm flipV="1">
          <a:off x="7861300" y="1473218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113030</xdr:rowOff>
    </xdr:from>
    <xdr:to>
      <xdr:col>36</xdr:col>
      <xdr:colOff>165100</xdr:colOff>
      <xdr:row>86</xdr:row>
      <xdr:rowOff>43180</xdr:rowOff>
    </xdr:to>
    <xdr:sp macro="" textlink="">
      <xdr:nvSpPr>
        <xdr:cNvPr id="269" name="楕円 268">
          <a:extLst>
            <a:ext uri="{FF2B5EF4-FFF2-40B4-BE49-F238E27FC236}">
              <a16:creationId xmlns:a16="http://schemas.microsoft.com/office/drawing/2014/main" id="{F6533146-7E63-490F-8489-31A2C623E70E}"/>
            </a:ext>
          </a:extLst>
        </xdr:cNvPr>
        <xdr:cNvSpPr/>
      </xdr:nvSpPr>
      <xdr:spPr>
        <a:xfrm>
          <a:off x="692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162198</xdr:rowOff>
    </xdr:from>
    <xdr:to>
      <xdr:col>41</xdr:col>
      <xdr:colOff>50800</xdr:colOff>
      <xdr:row>85</xdr:row>
      <xdr:rowOff>163830</xdr:rowOff>
    </xdr:to>
    <xdr:cxnSp macro="">
      <xdr:nvCxnSpPr>
        <xdr:cNvPr id="270" name="直線コネクタ 269">
          <a:extLst>
            <a:ext uri="{FF2B5EF4-FFF2-40B4-BE49-F238E27FC236}">
              <a16:creationId xmlns:a16="http://schemas.microsoft.com/office/drawing/2014/main" id="{4D6E8B1C-410B-489F-AE92-8CBDC3308DBF}"/>
            </a:ext>
          </a:extLst>
        </xdr:cNvPr>
        <xdr:cNvCxnSpPr/>
      </xdr:nvCxnSpPr>
      <xdr:spPr>
        <a:xfrm flipV="1">
          <a:off x="6972300" y="147354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271" name="n_1aveValue【福祉施設】&#10;一人当たり面積">
          <a:extLst>
            <a:ext uri="{FF2B5EF4-FFF2-40B4-BE49-F238E27FC236}">
              <a16:creationId xmlns:a16="http://schemas.microsoft.com/office/drawing/2014/main" id="{02C38EB5-1FFE-4897-B3C8-6BE9138E35A7}"/>
            </a:ext>
          </a:extLst>
        </xdr:cNvPr>
        <xdr:cNvSpPr txBox="1"/>
      </xdr:nvSpPr>
      <xdr:spPr>
        <a:xfrm>
          <a:off x="939172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272" name="n_2aveValue【福祉施設】&#10;一人当たり面積">
          <a:extLst>
            <a:ext uri="{FF2B5EF4-FFF2-40B4-BE49-F238E27FC236}">
              <a16:creationId xmlns:a16="http://schemas.microsoft.com/office/drawing/2014/main" id="{471FFD71-2241-4A49-AE71-E454F77F930F}"/>
            </a:ext>
          </a:extLst>
        </xdr:cNvPr>
        <xdr:cNvSpPr txBox="1"/>
      </xdr:nvSpPr>
      <xdr:spPr>
        <a:xfrm>
          <a:off x="8515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273" name="n_3aveValue【福祉施設】&#10;一人当たり面積">
          <a:extLst>
            <a:ext uri="{FF2B5EF4-FFF2-40B4-BE49-F238E27FC236}">
              <a16:creationId xmlns:a16="http://schemas.microsoft.com/office/drawing/2014/main" id="{F190010B-2064-43B2-B16A-BF58D51A62D8}"/>
            </a:ext>
          </a:extLst>
        </xdr:cNvPr>
        <xdr:cNvSpPr txBox="1"/>
      </xdr:nvSpPr>
      <xdr:spPr>
        <a:xfrm>
          <a:off x="7626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274" name="n_4aveValue【福祉施設】&#10;一人当たり面積">
          <a:extLst>
            <a:ext uri="{FF2B5EF4-FFF2-40B4-BE49-F238E27FC236}">
              <a16:creationId xmlns:a16="http://schemas.microsoft.com/office/drawing/2014/main" id="{9572E5B3-DF22-43E0-8C2B-BCDDAAC1374E}"/>
            </a:ext>
          </a:extLst>
        </xdr:cNvPr>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26143</xdr:rowOff>
    </xdr:from>
    <xdr:ext cx="469744" cy="259045"/>
    <xdr:sp macro="" textlink="">
      <xdr:nvSpPr>
        <xdr:cNvPr id="275" name="n_1mainValue【福祉施設】&#10;一人当たり面積">
          <a:extLst>
            <a:ext uri="{FF2B5EF4-FFF2-40B4-BE49-F238E27FC236}">
              <a16:creationId xmlns:a16="http://schemas.microsoft.com/office/drawing/2014/main" id="{AA0CEA5C-4218-46D5-9039-7397A1B217F2}"/>
            </a:ext>
          </a:extLst>
        </xdr:cNvPr>
        <xdr:cNvSpPr txBox="1"/>
      </xdr:nvSpPr>
      <xdr:spPr>
        <a:xfrm>
          <a:off x="9391727" y="1477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29408</xdr:rowOff>
    </xdr:from>
    <xdr:ext cx="469744" cy="259045"/>
    <xdr:sp macro="" textlink="">
      <xdr:nvSpPr>
        <xdr:cNvPr id="276" name="n_2mainValue【福祉施設】&#10;一人当たり面積">
          <a:extLst>
            <a:ext uri="{FF2B5EF4-FFF2-40B4-BE49-F238E27FC236}">
              <a16:creationId xmlns:a16="http://schemas.microsoft.com/office/drawing/2014/main" id="{E966A81E-363D-41FE-B56F-53B1C44AAA16}"/>
            </a:ext>
          </a:extLst>
        </xdr:cNvPr>
        <xdr:cNvSpPr txBox="1"/>
      </xdr:nvSpPr>
      <xdr:spPr>
        <a:xfrm>
          <a:off x="8515427" y="147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32675</xdr:rowOff>
    </xdr:from>
    <xdr:ext cx="469744" cy="259045"/>
    <xdr:sp macro="" textlink="">
      <xdr:nvSpPr>
        <xdr:cNvPr id="277" name="n_3mainValue【福祉施設】&#10;一人当たり面積">
          <a:extLst>
            <a:ext uri="{FF2B5EF4-FFF2-40B4-BE49-F238E27FC236}">
              <a16:creationId xmlns:a16="http://schemas.microsoft.com/office/drawing/2014/main" id="{907E380B-9849-4D01-939B-629ACBC0222C}"/>
            </a:ext>
          </a:extLst>
        </xdr:cNvPr>
        <xdr:cNvSpPr txBox="1"/>
      </xdr:nvSpPr>
      <xdr:spPr>
        <a:xfrm>
          <a:off x="7626427" y="147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34307</xdr:rowOff>
    </xdr:from>
    <xdr:ext cx="469744" cy="259045"/>
    <xdr:sp macro="" textlink="">
      <xdr:nvSpPr>
        <xdr:cNvPr id="278" name="n_4mainValue【福祉施設】&#10;一人当たり面積">
          <a:extLst>
            <a:ext uri="{FF2B5EF4-FFF2-40B4-BE49-F238E27FC236}">
              <a16:creationId xmlns:a16="http://schemas.microsoft.com/office/drawing/2014/main" id="{3497A331-164A-4A5B-A115-C8D40B5A1287}"/>
            </a:ext>
          </a:extLst>
        </xdr:cNvPr>
        <xdr:cNvSpPr txBox="1"/>
      </xdr:nvSpPr>
      <xdr:spPr>
        <a:xfrm>
          <a:off x="6737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F073D111-E88C-467D-8FD3-D9C755675B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3E325E23-4A14-4166-A01A-E5F4A3EB35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FD540EEA-AF82-4786-A95E-1C45AC42F4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B0970443-EC2C-4D93-9B81-84546DE299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5DDB85E9-C605-4F8E-BC63-C738EB055F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BD415B13-1A1F-4F04-B6AE-198BF68828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D4572B56-D3DC-4129-B09C-2972008A44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D8C3649C-E3D8-41EF-8FB9-B19A7F6135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538FAEDF-76C2-411E-AA6A-696398420E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B1A8AD9A-00BD-46B3-A270-8ED007ED1A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A6DB451C-D5E5-45E0-AEB3-C7DAFA1EA2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87A9DA11-E2A0-41D5-9375-55FBAE5B88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6965FCE7-42F4-4CE9-AE76-F5FA2DA1B7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47CDF499-EB1F-4724-BE6E-752E8249FB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573B3F85-4DDB-42F9-8DB9-7D3BC8BB41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82AA727E-79F6-45BD-9DAF-57A93E89A34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9A86D7AF-A32C-49EF-9DA6-21FB435700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A52952FB-05E6-4285-B346-EF3471D4D9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11EFB2C9-70C9-4C2F-A13B-B52FFB3EB6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16A06B9D-699C-4B7B-8675-495E420209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174E76-BA2E-4DD5-9CA2-9A79B08DF3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BE898884-3B23-408A-839E-1601960705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FF0A039A-B2E6-4EB1-A98F-1C765BD428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D0276E25-C1D3-40F3-9FF4-23E373E35D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410B6082-5E6E-4103-8D33-7D2B936E8D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C514D832-AE59-4A8E-B805-A9EE3ED499D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25D00540-7BC8-4CA0-89F8-B7DBA909DBD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E7DAE594-26C4-4DAA-882E-40AEB182010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D20FA0FC-BBDB-4F4D-B58D-FCB33E46E5D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52EF5D5D-CE4E-4D45-81D3-44EDD83E46E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299B9257-B94D-41F3-A3A3-9D021D67669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70AEB007-918F-49E4-94DC-CDAD6F5F026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51805024-2192-43D6-A730-75FA115D07F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567D6DAF-A7F1-4006-A39C-96B463474F6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96850610-92C7-469E-80FE-89ABAA532D0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03B6C12A-8A54-4AD2-B356-912C26186D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5DD7E263-FA7D-4F7F-8929-B7B73D10B94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15906B87-AD31-4BEA-8C8D-E658ECDFABB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8DA0CF7B-CE70-44C1-9784-8C41B8380AA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5D3B53A9-AC3B-42CE-8CAE-91BB1F01E2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19" name="直線コネクタ 318">
          <a:extLst>
            <a:ext uri="{FF2B5EF4-FFF2-40B4-BE49-F238E27FC236}">
              <a16:creationId xmlns:a16="http://schemas.microsoft.com/office/drawing/2014/main" id="{E0E81D9E-DA2C-4165-A385-35B1C8351173}"/>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a:extLst>
            <a:ext uri="{FF2B5EF4-FFF2-40B4-BE49-F238E27FC236}">
              <a16:creationId xmlns:a16="http://schemas.microsoft.com/office/drawing/2014/main" id="{A6588151-0FF8-4AAE-AB94-5796C0B1E29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4A7227E8-E5B5-4409-A008-9AA88EEB90A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id="{1DF3433E-18DF-4A7A-AC26-4D913DDEB771}"/>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23" name="直線コネクタ 322">
          <a:extLst>
            <a:ext uri="{FF2B5EF4-FFF2-40B4-BE49-F238E27FC236}">
              <a16:creationId xmlns:a16="http://schemas.microsoft.com/office/drawing/2014/main" id="{9F052385-1E43-4C62-A7B0-96CC16C75003}"/>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58A007D3-5190-45D0-BD2C-2454018F4F82}"/>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5" name="フローチャート: 判断 324">
          <a:extLst>
            <a:ext uri="{FF2B5EF4-FFF2-40B4-BE49-F238E27FC236}">
              <a16:creationId xmlns:a16="http://schemas.microsoft.com/office/drawing/2014/main" id="{9DC9A38F-363E-43C8-8991-E2FD60DA2E12}"/>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6" name="フローチャート: 判断 325">
          <a:extLst>
            <a:ext uri="{FF2B5EF4-FFF2-40B4-BE49-F238E27FC236}">
              <a16:creationId xmlns:a16="http://schemas.microsoft.com/office/drawing/2014/main" id="{EDBB958C-52EE-431B-9F28-C3AC5C8F72B9}"/>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7" name="フローチャート: 判断 326">
          <a:extLst>
            <a:ext uri="{FF2B5EF4-FFF2-40B4-BE49-F238E27FC236}">
              <a16:creationId xmlns:a16="http://schemas.microsoft.com/office/drawing/2014/main" id="{891DA06E-4813-4F25-9D6E-7626797975A4}"/>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8" name="フローチャート: 判断 327">
          <a:extLst>
            <a:ext uri="{FF2B5EF4-FFF2-40B4-BE49-F238E27FC236}">
              <a16:creationId xmlns:a16="http://schemas.microsoft.com/office/drawing/2014/main" id="{5E452EA3-52CE-4E97-BA4F-2B2D5C2AFAAE}"/>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29" name="フローチャート: 判断 328">
          <a:extLst>
            <a:ext uri="{FF2B5EF4-FFF2-40B4-BE49-F238E27FC236}">
              <a16:creationId xmlns:a16="http://schemas.microsoft.com/office/drawing/2014/main" id="{B69ECF16-C9A8-407D-BAAB-BBE8D8F06B68}"/>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162AA83-5111-41DB-BE0E-B0B2F22583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FE03586F-7E8B-46E0-AF8F-1D1BC74E05A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56FE09E-79BF-4363-8F15-818F3C8EF6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52684EAA-916C-437B-BE2C-F4B652F7DF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144E29E8-89EE-4043-B9F0-24A5049294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335" name="楕円 334">
          <a:extLst>
            <a:ext uri="{FF2B5EF4-FFF2-40B4-BE49-F238E27FC236}">
              <a16:creationId xmlns:a16="http://schemas.microsoft.com/office/drawing/2014/main" id="{D6DCB634-E71C-4290-893B-A77B38785CDC}"/>
            </a:ext>
          </a:extLst>
        </xdr:cNvPr>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72407</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55B90491-1069-4F48-9FB1-6853CB25591A}"/>
            </a:ext>
          </a:extLst>
        </xdr:cNvPr>
        <xdr:cNvSpPr txBox="1"/>
      </xdr:nvSpPr>
      <xdr:spPr>
        <a:xfrm>
          <a:off x="16357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42545</xdr:rowOff>
    </xdr:from>
    <xdr:to>
      <xdr:col>81</xdr:col>
      <xdr:colOff>101600</xdr:colOff>
      <xdr:row>37</xdr:row>
      <xdr:rowOff>144145</xdr:rowOff>
    </xdr:to>
    <xdr:sp macro="" textlink="">
      <xdr:nvSpPr>
        <xdr:cNvPr id="337" name="楕円 336">
          <a:extLst>
            <a:ext uri="{FF2B5EF4-FFF2-40B4-BE49-F238E27FC236}">
              <a16:creationId xmlns:a16="http://schemas.microsoft.com/office/drawing/2014/main" id="{BD9005DE-D378-4229-BD8F-DA80A4EA7AFE}"/>
            </a:ext>
          </a:extLst>
        </xdr:cNvPr>
        <xdr:cNvSpPr/>
      </xdr:nvSpPr>
      <xdr:spPr>
        <a:xfrm>
          <a:off x="15430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93345</xdr:rowOff>
    </xdr:from>
    <xdr:to>
      <xdr:col>85</xdr:col>
      <xdr:colOff>127000</xdr:colOff>
      <xdr:row>37</xdr:row>
      <xdr:rowOff>144780</xdr:rowOff>
    </xdr:to>
    <xdr:cxnSp macro="">
      <xdr:nvCxnSpPr>
        <xdr:cNvPr id="338" name="直線コネクタ 337">
          <a:extLst>
            <a:ext uri="{FF2B5EF4-FFF2-40B4-BE49-F238E27FC236}">
              <a16:creationId xmlns:a16="http://schemas.microsoft.com/office/drawing/2014/main" id="{DBD7714B-019E-4211-B000-4AA0E3A5F997}"/>
            </a:ext>
          </a:extLst>
        </xdr:cNvPr>
        <xdr:cNvCxnSpPr/>
      </xdr:nvCxnSpPr>
      <xdr:spPr>
        <a:xfrm>
          <a:off x="15481300" y="64369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339" name="楕円 338">
          <a:extLst>
            <a:ext uri="{FF2B5EF4-FFF2-40B4-BE49-F238E27FC236}">
              <a16:creationId xmlns:a16="http://schemas.microsoft.com/office/drawing/2014/main" id="{EC815539-DF51-473E-A581-6106BDBD0B15}"/>
            </a:ext>
          </a:extLst>
        </xdr:cNvPr>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93345</xdr:rowOff>
    </xdr:to>
    <xdr:cxnSp macro="">
      <xdr:nvCxnSpPr>
        <xdr:cNvPr id="340" name="直線コネクタ 339">
          <a:extLst>
            <a:ext uri="{FF2B5EF4-FFF2-40B4-BE49-F238E27FC236}">
              <a16:creationId xmlns:a16="http://schemas.microsoft.com/office/drawing/2014/main" id="{DC61BC8C-5258-459C-8918-1F406507E871}"/>
            </a:ext>
          </a:extLst>
        </xdr:cNvPr>
        <xdr:cNvCxnSpPr/>
      </xdr:nvCxnSpPr>
      <xdr:spPr>
        <a:xfrm>
          <a:off x="14592300" y="63855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111125</xdr:rowOff>
    </xdr:from>
    <xdr:to>
      <xdr:col>72</xdr:col>
      <xdr:colOff>38100</xdr:colOff>
      <xdr:row>37</xdr:row>
      <xdr:rowOff>41275</xdr:rowOff>
    </xdr:to>
    <xdr:sp macro="" textlink="">
      <xdr:nvSpPr>
        <xdr:cNvPr id="341" name="楕円 340">
          <a:extLst>
            <a:ext uri="{FF2B5EF4-FFF2-40B4-BE49-F238E27FC236}">
              <a16:creationId xmlns:a16="http://schemas.microsoft.com/office/drawing/2014/main" id="{8B997CC8-7253-43D8-8EF2-D08DF971E84E}"/>
            </a:ext>
          </a:extLst>
        </xdr:cNvPr>
        <xdr:cNvSpPr/>
      </xdr:nvSpPr>
      <xdr:spPr>
        <a:xfrm>
          <a:off x="13652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161925</xdr:rowOff>
    </xdr:from>
    <xdr:to>
      <xdr:col>76</xdr:col>
      <xdr:colOff>114300</xdr:colOff>
      <xdr:row>37</xdr:row>
      <xdr:rowOff>41910</xdr:rowOff>
    </xdr:to>
    <xdr:cxnSp macro="">
      <xdr:nvCxnSpPr>
        <xdr:cNvPr id="342" name="直線コネクタ 341">
          <a:extLst>
            <a:ext uri="{FF2B5EF4-FFF2-40B4-BE49-F238E27FC236}">
              <a16:creationId xmlns:a16="http://schemas.microsoft.com/office/drawing/2014/main" id="{E6F89B13-7BCC-42CF-8D45-F0C9203292AE}"/>
            </a:ext>
          </a:extLst>
        </xdr:cNvPr>
        <xdr:cNvCxnSpPr/>
      </xdr:nvCxnSpPr>
      <xdr:spPr>
        <a:xfrm>
          <a:off x="13703300" y="63341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59690</xdr:rowOff>
    </xdr:from>
    <xdr:to>
      <xdr:col>67</xdr:col>
      <xdr:colOff>101600</xdr:colOff>
      <xdr:row>36</xdr:row>
      <xdr:rowOff>161290</xdr:rowOff>
    </xdr:to>
    <xdr:sp macro="" textlink="">
      <xdr:nvSpPr>
        <xdr:cNvPr id="343" name="楕円 342">
          <a:extLst>
            <a:ext uri="{FF2B5EF4-FFF2-40B4-BE49-F238E27FC236}">
              <a16:creationId xmlns:a16="http://schemas.microsoft.com/office/drawing/2014/main" id="{213E875B-0426-473D-A8B4-67244E44BF9F}"/>
            </a:ext>
          </a:extLst>
        </xdr:cNvPr>
        <xdr:cNvSpPr/>
      </xdr:nvSpPr>
      <xdr:spPr>
        <a:xfrm>
          <a:off x="1276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110490</xdr:rowOff>
    </xdr:from>
    <xdr:to>
      <xdr:col>71</xdr:col>
      <xdr:colOff>177800</xdr:colOff>
      <xdr:row>36</xdr:row>
      <xdr:rowOff>161925</xdr:rowOff>
    </xdr:to>
    <xdr:cxnSp macro="">
      <xdr:nvCxnSpPr>
        <xdr:cNvPr id="344" name="直線コネクタ 343">
          <a:extLst>
            <a:ext uri="{FF2B5EF4-FFF2-40B4-BE49-F238E27FC236}">
              <a16:creationId xmlns:a16="http://schemas.microsoft.com/office/drawing/2014/main" id="{D8C4A65E-5D53-4B3F-B141-4FF98B4B75F3}"/>
            </a:ext>
          </a:extLst>
        </xdr:cNvPr>
        <xdr:cNvCxnSpPr/>
      </xdr:nvCxnSpPr>
      <xdr:spPr>
        <a:xfrm>
          <a:off x="12814300" y="62826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40F6B5E5-7653-469C-AF00-714720722E83}"/>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F503433B-B3D1-44AC-ADED-6D11E8D18323}"/>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1174D89B-A839-436D-81DE-6C4FAFDB78B7}"/>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6B0A9F16-9993-4404-8A65-585B6D97611C}"/>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160672</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2D8EEB34-BAB8-4C26-BCC1-31652F46D574}"/>
            </a:ext>
          </a:extLst>
        </xdr:cNvPr>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426602B1-A04B-45E7-A9FC-E1DA870C710D}"/>
            </a:ext>
          </a:extLst>
        </xdr:cNvPr>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752BD997-FC9A-4653-A875-FFB2625F724A}"/>
            </a:ext>
          </a:extLst>
        </xdr:cNvPr>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6367</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F11B1687-B8FC-4D63-BB85-922AC541337A}"/>
            </a:ext>
          </a:extLst>
        </xdr:cNvPr>
        <xdr:cNvSpPr txBox="1"/>
      </xdr:nvSpPr>
      <xdr:spPr>
        <a:xfrm>
          <a:off x="12611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F04C7CA4-D61E-4030-8EC4-9491E5B321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B47EDEF7-BED3-4D81-AA5A-22A8722ED1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AA060753-14F7-4F72-9CA9-6EDD128C10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C95ADC62-220F-4758-888C-168D6B2DA8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4C431523-33F3-4C3C-AFF5-96DD16CAB4E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FEC7046E-B4FC-45B3-85CE-1ED88FB849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76B1F7B0-8EB5-4B16-BA66-89FB7AEE4A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230FDCC7-BD70-4DD4-9823-D00A0332982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F590FD72-5609-414C-866A-EE60CAFDF7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EDD659B3-16B9-4423-92B5-846FA43BA8C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056749B7-8D42-418C-8FFD-E96C14B267F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a:extLst>
            <a:ext uri="{FF2B5EF4-FFF2-40B4-BE49-F238E27FC236}">
              <a16:creationId xmlns:a16="http://schemas.microsoft.com/office/drawing/2014/main" id="{E8E05DE7-4C6E-4DAC-A8EA-DD6DF892A44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1E618569-521E-4D1E-87E9-AE199DB15C1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a:extLst>
            <a:ext uri="{FF2B5EF4-FFF2-40B4-BE49-F238E27FC236}">
              <a16:creationId xmlns:a16="http://schemas.microsoft.com/office/drawing/2014/main" id="{9B17C4DB-BFC8-4A37-821E-E72B58A9285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51134F36-5951-4136-AE8E-255806F4597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id="{E2105D66-22BC-4C5C-926E-9C1A9A9F9E3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E8614D24-351D-478D-BE63-343EE6D5385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a:extLst>
            <a:ext uri="{FF2B5EF4-FFF2-40B4-BE49-F238E27FC236}">
              <a16:creationId xmlns:a16="http://schemas.microsoft.com/office/drawing/2014/main" id="{2A51C750-70E2-48AB-9C19-5119F0826E9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33CF670B-3049-4EE5-B9C8-D386AEE4AEA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a:extLst>
            <a:ext uri="{FF2B5EF4-FFF2-40B4-BE49-F238E27FC236}">
              <a16:creationId xmlns:a16="http://schemas.microsoft.com/office/drawing/2014/main" id="{9BD4B2D7-FBCB-43D5-A7C1-E50931E5B80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FC879F8C-AD20-4668-AE85-5C6F5E489F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5643E647-0716-43B4-AEE6-25BC3102CE9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053C01DF-446B-4225-966A-0E6182EEE1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376" name="直線コネクタ 375">
          <a:extLst>
            <a:ext uri="{FF2B5EF4-FFF2-40B4-BE49-F238E27FC236}">
              <a16:creationId xmlns:a16="http://schemas.microsoft.com/office/drawing/2014/main" id="{2F7B9F9B-D1F2-4006-A979-1061AAA37627}"/>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BBCE44C0-C8D7-415F-A93B-FF7FB7CBA9C0}"/>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378" name="直線コネクタ 377">
          <a:extLst>
            <a:ext uri="{FF2B5EF4-FFF2-40B4-BE49-F238E27FC236}">
              <a16:creationId xmlns:a16="http://schemas.microsoft.com/office/drawing/2014/main" id="{F7D0A8A4-913C-4FB3-930D-C31E0146BF99}"/>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DE4C181A-F85A-420D-9EE9-BFCEE5EED573}"/>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380" name="直線コネクタ 379">
          <a:extLst>
            <a:ext uri="{FF2B5EF4-FFF2-40B4-BE49-F238E27FC236}">
              <a16:creationId xmlns:a16="http://schemas.microsoft.com/office/drawing/2014/main" id="{DD0A3A7F-851E-49B4-B0C7-6107171BC26A}"/>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9E53F641-1BE2-4184-9077-9C122ADA4B58}"/>
            </a:ext>
          </a:extLst>
        </xdr:cNvPr>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382" name="フローチャート: 判断 381">
          <a:extLst>
            <a:ext uri="{FF2B5EF4-FFF2-40B4-BE49-F238E27FC236}">
              <a16:creationId xmlns:a16="http://schemas.microsoft.com/office/drawing/2014/main" id="{8495A25A-1E78-40EF-BFFF-D57973B054C6}"/>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383" name="フローチャート: 判断 382">
          <a:extLst>
            <a:ext uri="{FF2B5EF4-FFF2-40B4-BE49-F238E27FC236}">
              <a16:creationId xmlns:a16="http://schemas.microsoft.com/office/drawing/2014/main" id="{117F8DF2-FC67-4540-8940-35EEA80E40A0}"/>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384" name="フローチャート: 判断 383">
          <a:extLst>
            <a:ext uri="{FF2B5EF4-FFF2-40B4-BE49-F238E27FC236}">
              <a16:creationId xmlns:a16="http://schemas.microsoft.com/office/drawing/2014/main" id="{8717A7AF-F36A-480A-8DF5-604476D9F282}"/>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385" name="フローチャート: 判断 384">
          <a:extLst>
            <a:ext uri="{FF2B5EF4-FFF2-40B4-BE49-F238E27FC236}">
              <a16:creationId xmlns:a16="http://schemas.microsoft.com/office/drawing/2014/main" id="{4A90BC73-5AEB-4A4F-9154-FDD3EF5BD93B}"/>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386" name="フローチャート: 判断 385">
          <a:extLst>
            <a:ext uri="{FF2B5EF4-FFF2-40B4-BE49-F238E27FC236}">
              <a16:creationId xmlns:a16="http://schemas.microsoft.com/office/drawing/2014/main" id="{6E355FF3-3D5E-4B4B-9CBB-7D3E6F44C30F}"/>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A3F8C0CA-6691-4965-98E7-42F197541BA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9DBAB3CB-741F-4A0B-89C1-0E570287E9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987AC704-352E-4695-BE91-00B969E0CF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39A66BA3-ACD7-4D57-8E8C-E8B3D31F96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9F55C77-0E1D-4EC5-892E-373EA9478F7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52131</xdr:rowOff>
    </xdr:from>
    <xdr:to>
      <xdr:col>116</xdr:col>
      <xdr:colOff>114300</xdr:colOff>
      <xdr:row>39</xdr:row>
      <xdr:rowOff>153731</xdr:rowOff>
    </xdr:to>
    <xdr:sp macro="" textlink="">
      <xdr:nvSpPr>
        <xdr:cNvPr id="392" name="楕円 391">
          <a:extLst>
            <a:ext uri="{FF2B5EF4-FFF2-40B4-BE49-F238E27FC236}">
              <a16:creationId xmlns:a16="http://schemas.microsoft.com/office/drawing/2014/main" id="{A52AF979-836A-4962-9642-282A7896AC01}"/>
            </a:ext>
          </a:extLst>
        </xdr:cNvPr>
        <xdr:cNvSpPr/>
      </xdr:nvSpPr>
      <xdr:spPr>
        <a:xfrm>
          <a:off x="22110700" y="673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30558</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A523241D-964D-45DE-ABBD-6876955BA3B8}"/>
            </a:ext>
          </a:extLst>
        </xdr:cNvPr>
        <xdr:cNvSpPr txBox="1"/>
      </xdr:nvSpPr>
      <xdr:spPr>
        <a:xfrm>
          <a:off x="22199600" y="671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57804</xdr:rowOff>
    </xdr:from>
    <xdr:to>
      <xdr:col>112</xdr:col>
      <xdr:colOff>38100</xdr:colOff>
      <xdr:row>39</xdr:row>
      <xdr:rowOff>159404</xdr:rowOff>
    </xdr:to>
    <xdr:sp macro="" textlink="">
      <xdr:nvSpPr>
        <xdr:cNvPr id="394" name="楕円 393">
          <a:extLst>
            <a:ext uri="{FF2B5EF4-FFF2-40B4-BE49-F238E27FC236}">
              <a16:creationId xmlns:a16="http://schemas.microsoft.com/office/drawing/2014/main" id="{121691EE-A35B-4847-8B7F-A0BBD574C08E}"/>
            </a:ext>
          </a:extLst>
        </xdr:cNvPr>
        <xdr:cNvSpPr/>
      </xdr:nvSpPr>
      <xdr:spPr>
        <a:xfrm>
          <a:off x="21272500" y="6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102931</xdr:rowOff>
    </xdr:from>
    <xdr:to>
      <xdr:col>116</xdr:col>
      <xdr:colOff>63500</xdr:colOff>
      <xdr:row>39</xdr:row>
      <xdr:rowOff>108604</xdr:rowOff>
    </xdr:to>
    <xdr:cxnSp macro="">
      <xdr:nvCxnSpPr>
        <xdr:cNvPr id="395" name="直線コネクタ 394">
          <a:extLst>
            <a:ext uri="{FF2B5EF4-FFF2-40B4-BE49-F238E27FC236}">
              <a16:creationId xmlns:a16="http://schemas.microsoft.com/office/drawing/2014/main" id="{322CBBAF-3C06-45E4-A553-3B9B1F7B27DC}"/>
            </a:ext>
          </a:extLst>
        </xdr:cNvPr>
        <xdr:cNvCxnSpPr/>
      </xdr:nvCxnSpPr>
      <xdr:spPr>
        <a:xfrm flipV="1">
          <a:off x="21323300" y="6789481"/>
          <a:ext cx="8382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64049</xdr:rowOff>
    </xdr:from>
    <xdr:to>
      <xdr:col>107</xdr:col>
      <xdr:colOff>101600</xdr:colOff>
      <xdr:row>39</xdr:row>
      <xdr:rowOff>165649</xdr:rowOff>
    </xdr:to>
    <xdr:sp macro="" textlink="">
      <xdr:nvSpPr>
        <xdr:cNvPr id="396" name="楕円 395">
          <a:extLst>
            <a:ext uri="{FF2B5EF4-FFF2-40B4-BE49-F238E27FC236}">
              <a16:creationId xmlns:a16="http://schemas.microsoft.com/office/drawing/2014/main" id="{69D057D0-F407-4DEE-BFD5-A126172CD7B1}"/>
            </a:ext>
          </a:extLst>
        </xdr:cNvPr>
        <xdr:cNvSpPr/>
      </xdr:nvSpPr>
      <xdr:spPr>
        <a:xfrm>
          <a:off x="20383500" y="67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108604</xdr:rowOff>
    </xdr:from>
    <xdr:to>
      <xdr:col>111</xdr:col>
      <xdr:colOff>177800</xdr:colOff>
      <xdr:row>39</xdr:row>
      <xdr:rowOff>114849</xdr:rowOff>
    </xdr:to>
    <xdr:cxnSp macro="">
      <xdr:nvCxnSpPr>
        <xdr:cNvPr id="397" name="直線コネクタ 396">
          <a:extLst>
            <a:ext uri="{FF2B5EF4-FFF2-40B4-BE49-F238E27FC236}">
              <a16:creationId xmlns:a16="http://schemas.microsoft.com/office/drawing/2014/main" id="{1D0AC686-E1E6-4F0F-9B18-EA3E1349D6C9}"/>
            </a:ext>
          </a:extLst>
        </xdr:cNvPr>
        <xdr:cNvCxnSpPr/>
      </xdr:nvCxnSpPr>
      <xdr:spPr>
        <a:xfrm flipV="1">
          <a:off x="20434300" y="6795154"/>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71920</xdr:rowOff>
    </xdr:from>
    <xdr:to>
      <xdr:col>102</xdr:col>
      <xdr:colOff>165100</xdr:colOff>
      <xdr:row>40</xdr:row>
      <xdr:rowOff>2070</xdr:rowOff>
    </xdr:to>
    <xdr:sp macro="" textlink="">
      <xdr:nvSpPr>
        <xdr:cNvPr id="398" name="楕円 397">
          <a:extLst>
            <a:ext uri="{FF2B5EF4-FFF2-40B4-BE49-F238E27FC236}">
              <a16:creationId xmlns:a16="http://schemas.microsoft.com/office/drawing/2014/main" id="{9019EE70-E2BE-4978-8642-743BB55A1FFE}"/>
            </a:ext>
          </a:extLst>
        </xdr:cNvPr>
        <xdr:cNvSpPr/>
      </xdr:nvSpPr>
      <xdr:spPr>
        <a:xfrm>
          <a:off x="19494500" y="67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114849</xdr:rowOff>
    </xdr:from>
    <xdr:to>
      <xdr:col>107</xdr:col>
      <xdr:colOff>50800</xdr:colOff>
      <xdr:row>39</xdr:row>
      <xdr:rowOff>122720</xdr:rowOff>
    </xdr:to>
    <xdr:cxnSp macro="">
      <xdr:nvCxnSpPr>
        <xdr:cNvPr id="399" name="直線コネクタ 398">
          <a:extLst>
            <a:ext uri="{FF2B5EF4-FFF2-40B4-BE49-F238E27FC236}">
              <a16:creationId xmlns:a16="http://schemas.microsoft.com/office/drawing/2014/main" id="{EB03D5DD-6937-42B1-A269-173AD0CA6159}"/>
            </a:ext>
          </a:extLst>
        </xdr:cNvPr>
        <xdr:cNvCxnSpPr/>
      </xdr:nvCxnSpPr>
      <xdr:spPr>
        <a:xfrm flipV="1">
          <a:off x="19545300" y="6801399"/>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76934</xdr:rowOff>
    </xdr:from>
    <xdr:to>
      <xdr:col>98</xdr:col>
      <xdr:colOff>38100</xdr:colOff>
      <xdr:row>40</xdr:row>
      <xdr:rowOff>7084</xdr:rowOff>
    </xdr:to>
    <xdr:sp macro="" textlink="">
      <xdr:nvSpPr>
        <xdr:cNvPr id="400" name="楕円 399">
          <a:extLst>
            <a:ext uri="{FF2B5EF4-FFF2-40B4-BE49-F238E27FC236}">
              <a16:creationId xmlns:a16="http://schemas.microsoft.com/office/drawing/2014/main" id="{1794D401-2AEF-41AF-9340-85281B26635A}"/>
            </a:ext>
          </a:extLst>
        </xdr:cNvPr>
        <xdr:cNvSpPr/>
      </xdr:nvSpPr>
      <xdr:spPr>
        <a:xfrm>
          <a:off x="18605500" y="67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122720</xdr:rowOff>
    </xdr:from>
    <xdr:to>
      <xdr:col>102</xdr:col>
      <xdr:colOff>114300</xdr:colOff>
      <xdr:row>39</xdr:row>
      <xdr:rowOff>127734</xdr:rowOff>
    </xdr:to>
    <xdr:cxnSp macro="">
      <xdr:nvCxnSpPr>
        <xdr:cNvPr id="401" name="直線コネクタ 400">
          <a:extLst>
            <a:ext uri="{FF2B5EF4-FFF2-40B4-BE49-F238E27FC236}">
              <a16:creationId xmlns:a16="http://schemas.microsoft.com/office/drawing/2014/main" id="{D2580B84-CF7C-4B92-9317-00B7BFBAA13F}"/>
            </a:ext>
          </a:extLst>
        </xdr:cNvPr>
        <xdr:cNvCxnSpPr/>
      </xdr:nvCxnSpPr>
      <xdr:spPr>
        <a:xfrm flipV="1">
          <a:off x="18656300" y="6809270"/>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7F999410-39CB-4C57-9EB7-4D51A8F02407}"/>
            </a:ext>
          </a:extLst>
        </xdr:cNvPr>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F4DE1E8C-4350-496E-93A5-357F39DC8979}"/>
            </a:ext>
          </a:extLst>
        </xdr:cNvPr>
        <xdr:cNvSpPr txBox="1"/>
      </xdr:nvSpPr>
      <xdr:spPr>
        <a:xfrm>
          <a:off x="201347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20AF0A8F-C2A4-4655-B3F0-66A55C91EE85}"/>
            </a:ext>
          </a:extLst>
        </xdr:cNvPr>
        <xdr:cNvSpPr txBox="1"/>
      </xdr:nvSpPr>
      <xdr:spPr>
        <a:xfrm>
          <a:off x="19245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236EDC1E-C87F-4010-A9EB-01A65AF968A7}"/>
            </a:ext>
          </a:extLst>
        </xdr:cNvPr>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150531</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FB22254B-D832-43EE-A5DF-ADB7641CC1D7}"/>
            </a:ext>
          </a:extLst>
        </xdr:cNvPr>
        <xdr:cNvSpPr txBox="1"/>
      </xdr:nvSpPr>
      <xdr:spPr>
        <a:xfrm>
          <a:off x="21011095" y="683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156776</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B83D5CB4-1691-433F-8419-79AB94908353}"/>
            </a:ext>
          </a:extLst>
        </xdr:cNvPr>
        <xdr:cNvSpPr txBox="1"/>
      </xdr:nvSpPr>
      <xdr:spPr>
        <a:xfrm>
          <a:off x="20134795" y="684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164647</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82FC21A0-EC82-4146-8593-B93D9D32F5BB}"/>
            </a:ext>
          </a:extLst>
        </xdr:cNvPr>
        <xdr:cNvSpPr txBox="1"/>
      </xdr:nvSpPr>
      <xdr:spPr>
        <a:xfrm>
          <a:off x="19245795" y="685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169661</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5FA2953F-540A-424F-A89C-632778509E56}"/>
            </a:ext>
          </a:extLst>
        </xdr:cNvPr>
        <xdr:cNvSpPr txBox="1"/>
      </xdr:nvSpPr>
      <xdr:spPr>
        <a:xfrm>
          <a:off x="18356795" y="685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16B321A6-9F55-4D5E-8C2D-CCB6878770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AEE5087-959B-41A0-822C-7AEBA87E23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44908416-A296-45F3-AA4C-261D19E475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34FE0C5B-F0CA-4A1F-8A56-E7604347BCE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4D2145AC-DEDD-4313-BBA9-501E55F7F7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2EC50471-8F62-46AB-AE93-DE9B6424F5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BF0FD6C2-55FF-4F8C-A41E-7A2E8DB577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5C5CE6AF-E29E-46F4-9E87-DB18E7D2D5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8D73E721-218B-4EDA-858F-76F2B84986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24509F78-EB4B-437B-BCCB-BBBB5AABF8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3EA420B2-5EB0-4498-B1BE-A9FE8D3F1A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C90FDEAC-09E8-4BFD-BF9C-C9C64BBBBEF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9B96A215-3099-4F15-AC75-123454CE90B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06F2ED9E-61CC-402F-AEE1-EA8F4F0231B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699288C1-5AE4-4C14-A11B-F06DF8BCD02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6E4EE585-411A-46D5-981B-6058728A9C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1DA1015E-A7F0-4BA0-9D30-9B53D267A61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5E13B541-4B58-41B0-8A9E-D1375DC523F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B0933645-5440-48CB-A04A-7CE50A35E69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6F6BCEBF-9FD6-46D8-B1E5-0EDB6CA165A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A3A06251-D2E0-4505-8162-CB35EDCC308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72DB4DA5-8140-40A7-9287-00A62ED644D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EBF04614-4B1E-46EA-8F69-F7E20FC521E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63960FD8-16B6-4C4B-855A-31F43E3DDD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434" name="直線コネクタ 433">
          <a:extLst>
            <a:ext uri="{FF2B5EF4-FFF2-40B4-BE49-F238E27FC236}">
              <a16:creationId xmlns:a16="http://schemas.microsoft.com/office/drawing/2014/main" id="{B1A50D1F-3726-49CC-94EB-199D3143C7A7}"/>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5" name="【保健センター・保健所】&#10;有形固定資産減価償却率最小値テキスト">
          <a:extLst>
            <a:ext uri="{FF2B5EF4-FFF2-40B4-BE49-F238E27FC236}">
              <a16:creationId xmlns:a16="http://schemas.microsoft.com/office/drawing/2014/main" id="{27920740-824E-40E2-A08E-04BF66623807}"/>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6" name="直線コネクタ 435">
          <a:extLst>
            <a:ext uri="{FF2B5EF4-FFF2-40B4-BE49-F238E27FC236}">
              <a16:creationId xmlns:a16="http://schemas.microsoft.com/office/drawing/2014/main" id="{80647251-E2FF-44AC-821F-6265370F441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7" name="【保健センター・保健所】&#10;有形固定資産減価償却率最大値テキスト">
          <a:extLst>
            <a:ext uri="{FF2B5EF4-FFF2-40B4-BE49-F238E27FC236}">
              <a16:creationId xmlns:a16="http://schemas.microsoft.com/office/drawing/2014/main" id="{BC0AF8AB-48B1-4389-B4C5-8D581E78A662}"/>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8" name="直線コネクタ 437">
          <a:extLst>
            <a:ext uri="{FF2B5EF4-FFF2-40B4-BE49-F238E27FC236}">
              <a16:creationId xmlns:a16="http://schemas.microsoft.com/office/drawing/2014/main" id="{5C51CB31-F9DC-4CBA-8821-BD37E44B0747}"/>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CB2E4743-EF73-4399-AF5E-0B0E4845163E}"/>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40" name="フローチャート: 判断 439">
          <a:extLst>
            <a:ext uri="{FF2B5EF4-FFF2-40B4-BE49-F238E27FC236}">
              <a16:creationId xmlns:a16="http://schemas.microsoft.com/office/drawing/2014/main" id="{9FC802E1-52D9-4EF0-A9FB-3E3C4AB9266C}"/>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441" name="フローチャート: 判断 440">
          <a:extLst>
            <a:ext uri="{FF2B5EF4-FFF2-40B4-BE49-F238E27FC236}">
              <a16:creationId xmlns:a16="http://schemas.microsoft.com/office/drawing/2014/main" id="{E6C667A4-D815-4FF0-8478-62DD920D84A9}"/>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42" name="フローチャート: 判断 441">
          <a:extLst>
            <a:ext uri="{FF2B5EF4-FFF2-40B4-BE49-F238E27FC236}">
              <a16:creationId xmlns:a16="http://schemas.microsoft.com/office/drawing/2014/main" id="{434A3A75-E4E5-42BF-8A6C-9F7639044138}"/>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443" name="フローチャート: 判断 442">
          <a:extLst>
            <a:ext uri="{FF2B5EF4-FFF2-40B4-BE49-F238E27FC236}">
              <a16:creationId xmlns:a16="http://schemas.microsoft.com/office/drawing/2014/main" id="{484CE6BC-B47F-4E84-805A-0C7DF9A3BB42}"/>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444" name="フローチャート: 判断 443">
          <a:extLst>
            <a:ext uri="{FF2B5EF4-FFF2-40B4-BE49-F238E27FC236}">
              <a16:creationId xmlns:a16="http://schemas.microsoft.com/office/drawing/2014/main" id="{8E3F53DF-90CC-4B12-8459-39C6470BE5EC}"/>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2A861FF5-3FB5-4D2B-9886-BBD0F5F8264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22F97DF-89BF-46E3-A489-C8F37BF7BD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89BFD43-ECD0-4B26-BAA8-3DC7E2BDF5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D986E63-60F2-4BC9-95E8-0BA6D80D16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4C229B5E-9295-4AD9-8246-F38D7BCB71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50" name="楕円 449">
          <a:extLst>
            <a:ext uri="{FF2B5EF4-FFF2-40B4-BE49-F238E27FC236}">
              <a16:creationId xmlns:a16="http://schemas.microsoft.com/office/drawing/2014/main" id="{D29211CE-41EE-4D55-9858-98A9789BFBFF}"/>
            </a:ext>
          </a:extLst>
        </xdr:cNvPr>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A711483B-9C99-436E-906E-B3DEE2370658}"/>
            </a:ext>
          </a:extLst>
        </xdr:cNvPr>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452" name="楕円 451">
          <a:extLst>
            <a:ext uri="{FF2B5EF4-FFF2-40B4-BE49-F238E27FC236}">
              <a16:creationId xmlns:a16="http://schemas.microsoft.com/office/drawing/2014/main" id="{623DF512-3DC4-4900-A6FD-1C7F6612906A}"/>
            </a:ext>
          </a:extLst>
        </xdr:cNvPr>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95250</xdr:rowOff>
    </xdr:to>
    <xdr:cxnSp macro="">
      <xdr:nvCxnSpPr>
        <xdr:cNvPr id="453" name="直線コネクタ 452">
          <a:extLst>
            <a:ext uri="{FF2B5EF4-FFF2-40B4-BE49-F238E27FC236}">
              <a16:creationId xmlns:a16="http://schemas.microsoft.com/office/drawing/2014/main" id="{84C063E9-C2DE-48E0-856F-EC213C9E4396}"/>
            </a:ext>
          </a:extLst>
        </xdr:cNvPr>
        <xdr:cNvCxnSpPr/>
      </xdr:nvCxnSpPr>
      <xdr:spPr>
        <a:xfrm>
          <a:off x="15481300" y="103346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54" name="楕円 453">
          <a:extLst>
            <a:ext uri="{FF2B5EF4-FFF2-40B4-BE49-F238E27FC236}">
              <a16:creationId xmlns:a16="http://schemas.microsoft.com/office/drawing/2014/main" id="{F0F8FF67-16B6-4E9F-9D35-8AFD733046EE}"/>
            </a:ext>
          </a:extLst>
        </xdr:cNvPr>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47625</xdr:rowOff>
    </xdr:to>
    <xdr:cxnSp macro="">
      <xdr:nvCxnSpPr>
        <xdr:cNvPr id="455" name="直線コネクタ 454">
          <a:extLst>
            <a:ext uri="{FF2B5EF4-FFF2-40B4-BE49-F238E27FC236}">
              <a16:creationId xmlns:a16="http://schemas.microsoft.com/office/drawing/2014/main" id="{D0D14530-F8CD-449C-BBB3-BB68AE51A629}"/>
            </a:ext>
          </a:extLst>
        </xdr:cNvPr>
        <xdr:cNvCxnSpPr/>
      </xdr:nvCxnSpPr>
      <xdr:spPr>
        <a:xfrm>
          <a:off x="14592300" y="10290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456" name="楕円 455">
          <a:extLst>
            <a:ext uri="{FF2B5EF4-FFF2-40B4-BE49-F238E27FC236}">
              <a16:creationId xmlns:a16="http://schemas.microsoft.com/office/drawing/2014/main" id="{7BFB52DA-AEE5-4CE8-A1CB-D5B42692FB02}"/>
            </a:ext>
          </a:extLst>
        </xdr:cNvPr>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60</xdr:row>
      <xdr:rowOff>3810</xdr:rowOff>
    </xdr:to>
    <xdr:cxnSp macro="">
      <xdr:nvCxnSpPr>
        <xdr:cNvPr id="457" name="直線コネクタ 456">
          <a:extLst>
            <a:ext uri="{FF2B5EF4-FFF2-40B4-BE49-F238E27FC236}">
              <a16:creationId xmlns:a16="http://schemas.microsoft.com/office/drawing/2014/main" id="{A06E742F-B577-4A4D-A5CF-E745EABE9760}"/>
            </a:ext>
          </a:extLst>
        </xdr:cNvPr>
        <xdr:cNvCxnSpPr/>
      </xdr:nvCxnSpPr>
      <xdr:spPr>
        <a:xfrm>
          <a:off x="13703300" y="102374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19685</xdr:rowOff>
    </xdr:from>
    <xdr:to>
      <xdr:col>67</xdr:col>
      <xdr:colOff>101600</xdr:colOff>
      <xdr:row>59</xdr:row>
      <xdr:rowOff>121285</xdr:rowOff>
    </xdr:to>
    <xdr:sp macro="" textlink="">
      <xdr:nvSpPr>
        <xdr:cNvPr id="458" name="楕円 457">
          <a:extLst>
            <a:ext uri="{FF2B5EF4-FFF2-40B4-BE49-F238E27FC236}">
              <a16:creationId xmlns:a16="http://schemas.microsoft.com/office/drawing/2014/main" id="{C50F2F41-6BA0-4D71-AB34-FEDB9591E9A9}"/>
            </a:ext>
          </a:extLst>
        </xdr:cNvPr>
        <xdr:cNvSpPr/>
      </xdr:nvSpPr>
      <xdr:spPr>
        <a:xfrm>
          <a:off x="12763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70485</xdr:rowOff>
    </xdr:from>
    <xdr:to>
      <xdr:col>71</xdr:col>
      <xdr:colOff>177800</xdr:colOff>
      <xdr:row>59</xdr:row>
      <xdr:rowOff>121920</xdr:rowOff>
    </xdr:to>
    <xdr:cxnSp macro="">
      <xdr:nvCxnSpPr>
        <xdr:cNvPr id="459" name="直線コネクタ 458">
          <a:extLst>
            <a:ext uri="{FF2B5EF4-FFF2-40B4-BE49-F238E27FC236}">
              <a16:creationId xmlns:a16="http://schemas.microsoft.com/office/drawing/2014/main" id="{0C67C7ED-FBDE-4319-AB47-16D511D98C82}"/>
            </a:ext>
          </a:extLst>
        </xdr:cNvPr>
        <xdr:cNvCxnSpPr/>
      </xdr:nvCxnSpPr>
      <xdr:spPr>
        <a:xfrm>
          <a:off x="12814300" y="101860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936E398B-E64D-4186-9708-8075DEF1C88B}"/>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68081F09-6780-45C9-A304-CB7AC8ED14AE}"/>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4DB6D729-153B-41FE-8FD8-A962A463E8CF}"/>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AB12CC0D-E730-405F-B8D7-FF4759F905BA}"/>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4201E29B-1973-4441-9932-7AFAF6D1207F}"/>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164C8C69-3009-43AE-BD6E-A241DA7C5D03}"/>
            </a:ext>
          </a:extLst>
        </xdr:cNvPr>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97F084C3-B94D-43C9-9173-3EE0C3390E07}"/>
            </a:ext>
          </a:extLst>
        </xdr:cNvPr>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112412</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C3DB76BE-773E-4684-A816-38C0E3C58EC9}"/>
            </a:ext>
          </a:extLst>
        </xdr:cNvPr>
        <xdr:cNvSpPr txBox="1"/>
      </xdr:nvSpPr>
      <xdr:spPr>
        <a:xfrm>
          <a:off x="12611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FE31FA4-2D66-46F2-9E24-7354E469FD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FBDA285F-8DED-4B37-B7AC-A80E2D3637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6E91665-2A28-4624-914A-792D5EE5F6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8FCF136C-20A9-403A-83FD-09FB8F1177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D6185616-77E4-41A8-8C85-5255223B7B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4BFFDEB9-EBA5-4F5F-ADCC-6AF9F5DC84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1297CF38-65FA-47D6-B0EC-A17FCE7F12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A2BD31E4-9630-4CA2-AF96-0226905048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C20C59B4-9A23-43CD-BFB5-2994022E05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9A687348-9FE2-4838-BC98-14420B93BA8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9854CBA0-953B-4B4B-B040-572C94AF44E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3798D3D8-B5FF-4622-97EE-DA3F18CC3F0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AA2C2ECA-8241-4A4D-B223-297785EF6EC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1F4A52E5-4455-45B1-8EB6-0E11C7EBA79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15A325AD-5AB2-4F89-AB75-4D9C0D89549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A72BD63B-48E7-4E88-832E-8E44D7F5B6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2794B358-5A06-4327-B1E9-3B66352C41E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40F3801B-DD63-4DAF-A500-F4C3085ADDE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E59643B0-442E-4EC5-8C31-EE3AD8E551E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8A7B81D2-9FD3-43BD-A1F2-5CD1A52EFFD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C8205532-EA24-4958-ABE2-BF819DFFB0C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13B7AEF8-A298-496F-96C3-5D9F535421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7426C942-1036-4F69-8614-A3806A49A1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491" name="直線コネクタ 490">
          <a:extLst>
            <a:ext uri="{FF2B5EF4-FFF2-40B4-BE49-F238E27FC236}">
              <a16:creationId xmlns:a16="http://schemas.microsoft.com/office/drawing/2014/main" id="{21ADD571-0966-4D91-A107-B33C780A2E8D}"/>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4C7AACBE-8FDF-4690-8764-266D0678988E}"/>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3" name="直線コネクタ 492">
          <a:extLst>
            <a:ext uri="{FF2B5EF4-FFF2-40B4-BE49-F238E27FC236}">
              <a16:creationId xmlns:a16="http://schemas.microsoft.com/office/drawing/2014/main" id="{D29FDE8C-9774-4C11-8D4A-7FB1D3BC8541}"/>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066A7145-C490-49B9-9859-4E1819F82176}"/>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5" name="直線コネクタ 494">
          <a:extLst>
            <a:ext uri="{FF2B5EF4-FFF2-40B4-BE49-F238E27FC236}">
              <a16:creationId xmlns:a16="http://schemas.microsoft.com/office/drawing/2014/main" id="{D0FCDF47-6E29-4E8A-80FE-481A38A8FD68}"/>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67356B5B-6AA4-4C43-9154-E71148DD99A4}"/>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97" name="フローチャート: 判断 496">
          <a:extLst>
            <a:ext uri="{FF2B5EF4-FFF2-40B4-BE49-F238E27FC236}">
              <a16:creationId xmlns:a16="http://schemas.microsoft.com/office/drawing/2014/main" id="{FC195638-9A4F-4B54-921C-942508D6645B}"/>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98" name="フローチャート: 判断 497">
          <a:extLst>
            <a:ext uri="{FF2B5EF4-FFF2-40B4-BE49-F238E27FC236}">
              <a16:creationId xmlns:a16="http://schemas.microsoft.com/office/drawing/2014/main" id="{B96DD7C3-A039-4CB9-B821-FE971141B58A}"/>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9" name="フローチャート: 判断 498">
          <a:extLst>
            <a:ext uri="{FF2B5EF4-FFF2-40B4-BE49-F238E27FC236}">
              <a16:creationId xmlns:a16="http://schemas.microsoft.com/office/drawing/2014/main" id="{444F152C-C5DE-43F3-B5AB-988F94D1DF38}"/>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00" name="フローチャート: 判断 499">
          <a:extLst>
            <a:ext uri="{FF2B5EF4-FFF2-40B4-BE49-F238E27FC236}">
              <a16:creationId xmlns:a16="http://schemas.microsoft.com/office/drawing/2014/main" id="{F063DE22-F329-40BD-9B6F-B3F45466EA9C}"/>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01" name="フローチャート: 判断 500">
          <a:extLst>
            <a:ext uri="{FF2B5EF4-FFF2-40B4-BE49-F238E27FC236}">
              <a16:creationId xmlns:a16="http://schemas.microsoft.com/office/drawing/2014/main" id="{55F75CCB-492D-4004-B5ED-B24596F3958B}"/>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9546879D-36DF-4F51-B323-8C550EAE2B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670DCA1-6EEA-4E20-A56D-FE6987AE4F9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6EE4EB1-E2CE-4676-8D55-CE6B2D6A64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85FFF0F-B5C2-4D58-A36D-BB493E07B2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BD41A41-9EFE-41F9-9BBF-49F0378AB1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93980</xdr:rowOff>
    </xdr:from>
    <xdr:to>
      <xdr:col>116</xdr:col>
      <xdr:colOff>114300</xdr:colOff>
      <xdr:row>61</xdr:row>
      <xdr:rowOff>24130</xdr:rowOff>
    </xdr:to>
    <xdr:sp macro="" textlink="">
      <xdr:nvSpPr>
        <xdr:cNvPr id="507" name="楕円 506">
          <a:extLst>
            <a:ext uri="{FF2B5EF4-FFF2-40B4-BE49-F238E27FC236}">
              <a16:creationId xmlns:a16="http://schemas.microsoft.com/office/drawing/2014/main" id="{C3B00B38-F127-4E99-8044-EAAB67A44B71}"/>
            </a:ext>
          </a:extLst>
        </xdr:cNvPr>
        <xdr:cNvSpPr/>
      </xdr:nvSpPr>
      <xdr:spPr>
        <a:xfrm>
          <a:off x="22110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116857</xdr:rowOff>
    </xdr:from>
    <xdr:ext cx="469744" cy="259045"/>
    <xdr:sp macro="" textlink="">
      <xdr:nvSpPr>
        <xdr:cNvPr id="508" name="【保健センター・保健所】&#10;一人当たり面積該当値テキスト">
          <a:extLst>
            <a:ext uri="{FF2B5EF4-FFF2-40B4-BE49-F238E27FC236}">
              <a16:creationId xmlns:a16="http://schemas.microsoft.com/office/drawing/2014/main" id="{097FFD1D-8317-4C35-8906-F62EA143BD4F}"/>
            </a:ext>
          </a:extLst>
        </xdr:cNvPr>
        <xdr:cNvSpPr txBox="1"/>
      </xdr:nvSpPr>
      <xdr:spPr>
        <a:xfrm>
          <a:off x="22199600"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509" name="楕円 508">
          <a:extLst>
            <a:ext uri="{FF2B5EF4-FFF2-40B4-BE49-F238E27FC236}">
              <a16:creationId xmlns:a16="http://schemas.microsoft.com/office/drawing/2014/main" id="{DC79D89D-C031-4612-AE1B-55B8E6EE2044}"/>
            </a:ext>
          </a:extLst>
        </xdr:cNvPr>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144780</xdr:rowOff>
    </xdr:from>
    <xdr:to>
      <xdr:col>116</xdr:col>
      <xdr:colOff>63500</xdr:colOff>
      <xdr:row>60</xdr:row>
      <xdr:rowOff>152400</xdr:rowOff>
    </xdr:to>
    <xdr:cxnSp macro="">
      <xdr:nvCxnSpPr>
        <xdr:cNvPr id="510" name="直線コネクタ 509">
          <a:extLst>
            <a:ext uri="{FF2B5EF4-FFF2-40B4-BE49-F238E27FC236}">
              <a16:creationId xmlns:a16="http://schemas.microsoft.com/office/drawing/2014/main" id="{6AC425FF-FC8D-4466-AF3D-5F6EAD54F688}"/>
            </a:ext>
          </a:extLst>
        </xdr:cNvPr>
        <xdr:cNvCxnSpPr/>
      </xdr:nvCxnSpPr>
      <xdr:spPr>
        <a:xfrm flipV="1">
          <a:off x="21323300" y="1043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511" name="楕円 510">
          <a:extLst>
            <a:ext uri="{FF2B5EF4-FFF2-40B4-BE49-F238E27FC236}">
              <a16:creationId xmlns:a16="http://schemas.microsoft.com/office/drawing/2014/main" id="{5920842A-D478-429B-836B-19430618FF6C}"/>
            </a:ext>
          </a:extLst>
        </xdr:cNvPr>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160020</xdr:rowOff>
    </xdr:to>
    <xdr:cxnSp macro="">
      <xdr:nvCxnSpPr>
        <xdr:cNvPr id="512" name="直線コネクタ 511">
          <a:extLst>
            <a:ext uri="{FF2B5EF4-FFF2-40B4-BE49-F238E27FC236}">
              <a16:creationId xmlns:a16="http://schemas.microsoft.com/office/drawing/2014/main" id="{68961E26-A370-4491-A4EF-43F2E06775D8}"/>
            </a:ext>
          </a:extLst>
        </xdr:cNvPr>
        <xdr:cNvCxnSpPr/>
      </xdr:nvCxnSpPr>
      <xdr:spPr>
        <a:xfrm flipV="1">
          <a:off x="20434300" y="1043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513" name="楕円 512">
          <a:extLst>
            <a:ext uri="{FF2B5EF4-FFF2-40B4-BE49-F238E27FC236}">
              <a16:creationId xmlns:a16="http://schemas.microsoft.com/office/drawing/2014/main" id="{28841FB0-2F95-4495-A9C1-38830ABE2D31}"/>
            </a:ext>
          </a:extLst>
        </xdr:cNvPr>
        <xdr:cNvSpPr/>
      </xdr:nvSpPr>
      <xdr:spPr>
        <a:xfrm>
          <a:off x="19494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160020</xdr:rowOff>
    </xdr:from>
    <xdr:to>
      <xdr:col>107</xdr:col>
      <xdr:colOff>50800</xdr:colOff>
      <xdr:row>61</xdr:row>
      <xdr:rowOff>0</xdr:rowOff>
    </xdr:to>
    <xdr:cxnSp macro="">
      <xdr:nvCxnSpPr>
        <xdr:cNvPr id="514" name="直線コネクタ 513">
          <a:extLst>
            <a:ext uri="{FF2B5EF4-FFF2-40B4-BE49-F238E27FC236}">
              <a16:creationId xmlns:a16="http://schemas.microsoft.com/office/drawing/2014/main" id="{77AF32F8-6238-40B7-8568-57BB0D6B6CD9}"/>
            </a:ext>
          </a:extLst>
        </xdr:cNvPr>
        <xdr:cNvCxnSpPr/>
      </xdr:nvCxnSpPr>
      <xdr:spPr>
        <a:xfrm flipV="1">
          <a:off x="19545300" y="1044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128270</xdr:rowOff>
    </xdr:from>
    <xdr:to>
      <xdr:col>98</xdr:col>
      <xdr:colOff>38100</xdr:colOff>
      <xdr:row>61</xdr:row>
      <xdr:rowOff>58420</xdr:rowOff>
    </xdr:to>
    <xdr:sp macro="" textlink="">
      <xdr:nvSpPr>
        <xdr:cNvPr id="515" name="楕円 514">
          <a:extLst>
            <a:ext uri="{FF2B5EF4-FFF2-40B4-BE49-F238E27FC236}">
              <a16:creationId xmlns:a16="http://schemas.microsoft.com/office/drawing/2014/main" id="{A1EED7A3-C511-4240-8CEA-1ACBD39CCD28}"/>
            </a:ext>
          </a:extLst>
        </xdr:cNvPr>
        <xdr:cNvSpPr/>
      </xdr:nvSpPr>
      <xdr:spPr>
        <a:xfrm>
          <a:off x="18605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0</xdr:rowOff>
    </xdr:from>
    <xdr:to>
      <xdr:col>102</xdr:col>
      <xdr:colOff>114300</xdr:colOff>
      <xdr:row>61</xdr:row>
      <xdr:rowOff>7620</xdr:rowOff>
    </xdr:to>
    <xdr:cxnSp macro="">
      <xdr:nvCxnSpPr>
        <xdr:cNvPr id="516" name="直線コネクタ 515">
          <a:extLst>
            <a:ext uri="{FF2B5EF4-FFF2-40B4-BE49-F238E27FC236}">
              <a16:creationId xmlns:a16="http://schemas.microsoft.com/office/drawing/2014/main" id="{35640866-3C63-4F6D-9494-57EBAEEC042B}"/>
            </a:ext>
          </a:extLst>
        </xdr:cNvPr>
        <xdr:cNvCxnSpPr/>
      </xdr:nvCxnSpPr>
      <xdr:spPr>
        <a:xfrm flipV="1">
          <a:off x="18656300" y="1045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517" name="n_1aveValue【保健センター・保健所】&#10;一人当たり面積">
          <a:extLst>
            <a:ext uri="{FF2B5EF4-FFF2-40B4-BE49-F238E27FC236}">
              <a16:creationId xmlns:a16="http://schemas.microsoft.com/office/drawing/2014/main" id="{BAE45F1C-B258-4C5D-8A9E-C4735F1E988B}"/>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518" name="n_2aveValue【保健センター・保健所】&#10;一人当たり面積">
          <a:extLst>
            <a:ext uri="{FF2B5EF4-FFF2-40B4-BE49-F238E27FC236}">
              <a16:creationId xmlns:a16="http://schemas.microsoft.com/office/drawing/2014/main" id="{A652AEC7-4DA2-47B0-9C98-4B2A8894CC28}"/>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34307</xdr:rowOff>
    </xdr:from>
    <xdr:ext cx="469744" cy="259045"/>
    <xdr:sp macro="" textlink="">
      <xdr:nvSpPr>
        <xdr:cNvPr id="519" name="n_3aveValue【保健センター・保健所】&#10;一人当たり面積">
          <a:extLst>
            <a:ext uri="{FF2B5EF4-FFF2-40B4-BE49-F238E27FC236}">
              <a16:creationId xmlns:a16="http://schemas.microsoft.com/office/drawing/2014/main" id="{3EF1D163-E201-41B9-9B21-4A2CB5C17EE4}"/>
            </a:ext>
          </a:extLst>
        </xdr:cNvPr>
        <xdr:cNvSpPr txBox="1"/>
      </xdr:nvSpPr>
      <xdr:spPr>
        <a:xfrm>
          <a:off x="19310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520" name="n_4aveValue【保健センター・保健所】&#10;一人当たり面積">
          <a:extLst>
            <a:ext uri="{FF2B5EF4-FFF2-40B4-BE49-F238E27FC236}">
              <a16:creationId xmlns:a16="http://schemas.microsoft.com/office/drawing/2014/main" id="{03417E73-6287-469F-AAD0-5EB285B774B3}"/>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521" name="n_1mainValue【保健センター・保健所】&#10;一人当たり面積">
          <a:extLst>
            <a:ext uri="{FF2B5EF4-FFF2-40B4-BE49-F238E27FC236}">
              <a16:creationId xmlns:a16="http://schemas.microsoft.com/office/drawing/2014/main" id="{F44B6C3E-28F8-496E-A3FA-AF32B1E405BF}"/>
            </a:ext>
          </a:extLst>
        </xdr:cNvPr>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522" name="n_2mainValue【保健センター・保健所】&#10;一人当たり面積">
          <a:extLst>
            <a:ext uri="{FF2B5EF4-FFF2-40B4-BE49-F238E27FC236}">
              <a16:creationId xmlns:a16="http://schemas.microsoft.com/office/drawing/2014/main" id="{EB36A7DB-C8AB-4324-A6F7-1F500C5ABCCA}"/>
            </a:ext>
          </a:extLst>
        </xdr:cNvPr>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523" name="n_3mainValue【保健センター・保健所】&#10;一人当たり面積">
          <a:extLst>
            <a:ext uri="{FF2B5EF4-FFF2-40B4-BE49-F238E27FC236}">
              <a16:creationId xmlns:a16="http://schemas.microsoft.com/office/drawing/2014/main" id="{A9859070-FB3C-4A5B-A3CA-436284EF5AFC}"/>
            </a:ext>
          </a:extLst>
        </xdr:cNvPr>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74947</xdr:rowOff>
    </xdr:from>
    <xdr:ext cx="469744" cy="259045"/>
    <xdr:sp macro="" textlink="">
      <xdr:nvSpPr>
        <xdr:cNvPr id="524" name="n_4mainValue【保健センター・保健所】&#10;一人当たり面積">
          <a:extLst>
            <a:ext uri="{FF2B5EF4-FFF2-40B4-BE49-F238E27FC236}">
              <a16:creationId xmlns:a16="http://schemas.microsoft.com/office/drawing/2014/main" id="{F7E6E5D7-2CCA-498C-82B0-FE11038419AB}"/>
            </a:ext>
          </a:extLst>
        </xdr:cNvPr>
        <xdr:cNvSpPr txBox="1"/>
      </xdr:nvSpPr>
      <xdr:spPr>
        <a:xfrm>
          <a:off x="18421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E9B083F1-171F-48A9-8D73-779726FA77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C965C527-EEB2-4FCF-A8E8-E878A7662C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103F867B-50B8-45EE-B412-57EAEED30D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91D6C189-8853-4FFB-8149-3CB2E5619C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6DEE50E-1957-483F-9F37-74F409A317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B2FC7D6E-38B2-4A1F-B3AB-667067E45C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7A29E653-FBC8-4AB0-AEA9-E241DA346B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54D977F8-EFDC-4D61-AC43-348BC173EF3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DDCB7A55-2EB4-4269-B172-15C62B17288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CFA8C38E-F762-4295-921C-9FE9709E9E3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04C22C24-65A1-4683-9080-195114A100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6880705F-823A-4030-AF0D-2C45CA09DD5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B02A51BE-BD5F-42BB-A456-8E80EDE418B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F4C2ACF8-2847-4885-9344-5A2F9A4FF32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85AC30CA-A06C-4D42-AA84-99C224C3E77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EC0DB35D-7258-47F3-9C15-306B6F94E03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32ECF40A-F469-4AC7-9F80-93463230CE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152BE714-6E71-4E81-885B-0E854CF7976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EC1F9C4A-30B3-4CD6-AEC5-79857BED24D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95F4525B-1C84-4FDF-B281-363B3B4DFBE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BD6D4314-C72F-4390-869F-0895986B6E9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8F1A38A9-AF0A-46A6-A74F-F9C548FA2D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65DB6F92-E871-4CF4-B6AB-EB8CB8D402A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CDB1113E-A14E-4E8E-B884-53BECFE88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49" name="直線コネクタ 548">
          <a:extLst>
            <a:ext uri="{FF2B5EF4-FFF2-40B4-BE49-F238E27FC236}">
              <a16:creationId xmlns:a16="http://schemas.microsoft.com/office/drawing/2014/main" id="{09233AC7-1920-4DB5-887E-A63639694AAE}"/>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344A831C-09C5-4C01-8758-8FECBCEC535D}"/>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51" name="直線コネクタ 550">
          <a:extLst>
            <a:ext uri="{FF2B5EF4-FFF2-40B4-BE49-F238E27FC236}">
              <a16:creationId xmlns:a16="http://schemas.microsoft.com/office/drawing/2014/main" id="{658B38BD-A260-49B8-BE5C-722688E6F457}"/>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089E491D-A32C-464C-AAC3-B5910176985B}"/>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3" name="直線コネクタ 552">
          <a:extLst>
            <a:ext uri="{FF2B5EF4-FFF2-40B4-BE49-F238E27FC236}">
              <a16:creationId xmlns:a16="http://schemas.microsoft.com/office/drawing/2014/main" id="{D9377EF9-F7DD-4133-8F49-93443F70079F}"/>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F81A0E22-F85C-4C61-873F-A040C419C440}"/>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55" name="フローチャート: 判断 554">
          <a:extLst>
            <a:ext uri="{FF2B5EF4-FFF2-40B4-BE49-F238E27FC236}">
              <a16:creationId xmlns:a16="http://schemas.microsoft.com/office/drawing/2014/main" id="{E0EB84A7-8BEB-4BE7-8143-083F81A42284}"/>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6" name="フローチャート: 判断 555">
          <a:extLst>
            <a:ext uri="{FF2B5EF4-FFF2-40B4-BE49-F238E27FC236}">
              <a16:creationId xmlns:a16="http://schemas.microsoft.com/office/drawing/2014/main" id="{E1AA1724-8701-4EC1-85AE-B5B1E367AAF3}"/>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57" name="フローチャート: 判断 556">
          <a:extLst>
            <a:ext uri="{FF2B5EF4-FFF2-40B4-BE49-F238E27FC236}">
              <a16:creationId xmlns:a16="http://schemas.microsoft.com/office/drawing/2014/main" id="{BF2989A4-3DB7-4AC6-ADE4-52C1CBF0F010}"/>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8" name="フローチャート: 判断 557">
          <a:extLst>
            <a:ext uri="{FF2B5EF4-FFF2-40B4-BE49-F238E27FC236}">
              <a16:creationId xmlns:a16="http://schemas.microsoft.com/office/drawing/2014/main" id="{97ED42E8-938B-4748-9002-25CB10CA80AF}"/>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59" name="フローチャート: 判断 558">
          <a:extLst>
            <a:ext uri="{FF2B5EF4-FFF2-40B4-BE49-F238E27FC236}">
              <a16:creationId xmlns:a16="http://schemas.microsoft.com/office/drawing/2014/main" id="{CABBFF9E-59CE-4C14-9561-07EBFAB412AD}"/>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29C6B12-3595-48CB-9150-DA010A9DDD8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988D84F-FE0D-4CBA-BED9-AACD5A3C2DF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36EC1DE-F104-4673-BD33-95A5021C86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14AA962-9203-45F4-8722-5A8697C4014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59DFBF47-632B-4449-9A8D-93F05703BA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636</xdr:rowOff>
    </xdr:from>
    <xdr:to>
      <xdr:col>85</xdr:col>
      <xdr:colOff>177800</xdr:colOff>
      <xdr:row>86</xdr:row>
      <xdr:rowOff>102236</xdr:rowOff>
    </xdr:to>
    <xdr:sp macro="" textlink="">
      <xdr:nvSpPr>
        <xdr:cNvPr id="565" name="楕円 564">
          <a:extLst>
            <a:ext uri="{FF2B5EF4-FFF2-40B4-BE49-F238E27FC236}">
              <a16:creationId xmlns:a16="http://schemas.microsoft.com/office/drawing/2014/main" id="{C4343066-2A53-4E1A-A656-BC1D06560C73}"/>
            </a:ext>
          </a:extLst>
        </xdr:cNvPr>
        <xdr:cNvSpPr/>
      </xdr:nvSpPr>
      <xdr:spPr>
        <a:xfrm>
          <a:off x="16268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87013</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8434ADA4-E94C-42FB-B32B-2C342DD23E9C}"/>
            </a:ext>
          </a:extLst>
        </xdr:cNvPr>
        <xdr:cNvSpPr txBox="1"/>
      </xdr:nvSpPr>
      <xdr:spPr>
        <a:xfrm>
          <a:off x="16357600" y="1466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567" name="楕円 566">
          <a:extLst>
            <a:ext uri="{FF2B5EF4-FFF2-40B4-BE49-F238E27FC236}">
              <a16:creationId xmlns:a16="http://schemas.microsoft.com/office/drawing/2014/main" id="{C42D16A3-EF9C-4057-A27E-0755B9E02628}"/>
            </a:ext>
          </a:extLst>
        </xdr:cNvPr>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51436</xdr:rowOff>
    </xdr:to>
    <xdr:cxnSp macro="">
      <xdr:nvCxnSpPr>
        <xdr:cNvPr id="568" name="直線コネクタ 567">
          <a:extLst>
            <a:ext uri="{FF2B5EF4-FFF2-40B4-BE49-F238E27FC236}">
              <a16:creationId xmlns:a16="http://schemas.microsoft.com/office/drawing/2014/main" id="{B09CD75D-FC27-467C-B173-16E10E16EC1A}"/>
            </a:ext>
          </a:extLst>
        </xdr:cNvPr>
        <xdr:cNvCxnSpPr/>
      </xdr:nvCxnSpPr>
      <xdr:spPr>
        <a:xfrm>
          <a:off x="15481300" y="147828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147320</xdr:rowOff>
    </xdr:from>
    <xdr:to>
      <xdr:col>76</xdr:col>
      <xdr:colOff>165100</xdr:colOff>
      <xdr:row>86</xdr:row>
      <xdr:rowOff>77470</xdr:rowOff>
    </xdr:to>
    <xdr:sp macro="" textlink="">
      <xdr:nvSpPr>
        <xdr:cNvPr id="569" name="楕円 568">
          <a:extLst>
            <a:ext uri="{FF2B5EF4-FFF2-40B4-BE49-F238E27FC236}">
              <a16:creationId xmlns:a16="http://schemas.microsoft.com/office/drawing/2014/main" id="{E1689473-9888-4787-93BF-5E6641D40869}"/>
            </a:ext>
          </a:extLst>
        </xdr:cNvPr>
        <xdr:cNvSpPr/>
      </xdr:nvSpPr>
      <xdr:spPr>
        <a:xfrm>
          <a:off x="1454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26670</xdr:rowOff>
    </xdr:from>
    <xdr:to>
      <xdr:col>81</xdr:col>
      <xdr:colOff>50800</xdr:colOff>
      <xdr:row>86</xdr:row>
      <xdr:rowOff>38100</xdr:rowOff>
    </xdr:to>
    <xdr:cxnSp macro="">
      <xdr:nvCxnSpPr>
        <xdr:cNvPr id="570" name="直線コネクタ 569">
          <a:extLst>
            <a:ext uri="{FF2B5EF4-FFF2-40B4-BE49-F238E27FC236}">
              <a16:creationId xmlns:a16="http://schemas.microsoft.com/office/drawing/2014/main" id="{595E112F-0C05-4B26-96A3-CF3752D6529E}"/>
            </a:ext>
          </a:extLst>
        </xdr:cNvPr>
        <xdr:cNvCxnSpPr/>
      </xdr:nvCxnSpPr>
      <xdr:spPr>
        <a:xfrm>
          <a:off x="14592300" y="14771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170180</xdr:rowOff>
    </xdr:from>
    <xdr:to>
      <xdr:col>72</xdr:col>
      <xdr:colOff>38100</xdr:colOff>
      <xdr:row>86</xdr:row>
      <xdr:rowOff>100330</xdr:rowOff>
    </xdr:to>
    <xdr:sp macro="" textlink="">
      <xdr:nvSpPr>
        <xdr:cNvPr id="571" name="楕円 570">
          <a:extLst>
            <a:ext uri="{FF2B5EF4-FFF2-40B4-BE49-F238E27FC236}">
              <a16:creationId xmlns:a16="http://schemas.microsoft.com/office/drawing/2014/main" id="{19764A0D-2FC6-4B12-9FD9-A4C1B88B9A34}"/>
            </a:ext>
          </a:extLst>
        </xdr:cNvPr>
        <xdr:cNvSpPr/>
      </xdr:nvSpPr>
      <xdr:spPr>
        <a:xfrm>
          <a:off x="1365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26670</xdr:rowOff>
    </xdr:from>
    <xdr:to>
      <xdr:col>76</xdr:col>
      <xdr:colOff>114300</xdr:colOff>
      <xdr:row>86</xdr:row>
      <xdr:rowOff>49530</xdr:rowOff>
    </xdr:to>
    <xdr:cxnSp macro="">
      <xdr:nvCxnSpPr>
        <xdr:cNvPr id="572" name="直線コネクタ 571">
          <a:extLst>
            <a:ext uri="{FF2B5EF4-FFF2-40B4-BE49-F238E27FC236}">
              <a16:creationId xmlns:a16="http://schemas.microsoft.com/office/drawing/2014/main" id="{6E9739F3-4237-488E-9BE3-E8F6AF328A9F}"/>
            </a:ext>
          </a:extLst>
        </xdr:cNvPr>
        <xdr:cNvCxnSpPr/>
      </xdr:nvCxnSpPr>
      <xdr:spPr>
        <a:xfrm flipV="1">
          <a:off x="13703300" y="14771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13970</xdr:rowOff>
    </xdr:from>
    <xdr:to>
      <xdr:col>67</xdr:col>
      <xdr:colOff>101600</xdr:colOff>
      <xdr:row>86</xdr:row>
      <xdr:rowOff>115570</xdr:rowOff>
    </xdr:to>
    <xdr:sp macro="" textlink="">
      <xdr:nvSpPr>
        <xdr:cNvPr id="573" name="楕円 572">
          <a:extLst>
            <a:ext uri="{FF2B5EF4-FFF2-40B4-BE49-F238E27FC236}">
              <a16:creationId xmlns:a16="http://schemas.microsoft.com/office/drawing/2014/main" id="{BA616BF2-B3B3-48BD-9E66-369ACEAB8849}"/>
            </a:ext>
          </a:extLst>
        </xdr:cNvPr>
        <xdr:cNvSpPr/>
      </xdr:nvSpPr>
      <xdr:spPr>
        <a:xfrm>
          <a:off x="12763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49530</xdr:rowOff>
    </xdr:from>
    <xdr:to>
      <xdr:col>71</xdr:col>
      <xdr:colOff>177800</xdr:colOff>
      <xdr:row>86</xdr:row>
      <xdr:rowOff>64770</xdr:rowOff>
    </xdr:to>
    <xdr:cxnSp macro="">
      <xdr:nvCxnSpPr>
        <xdr:cNvPr id="574" name="直線コネクタ 573">
          <a:extLst>
            <a:ext uri="{FF2B5EF4-FFF2-40B4-BE49-F238E27FC236}">
              <a16:creationId xmlns:a16="http://schemas.microsoft.com/office/drawing/2014/main" id="{4FE65AB7-7D72-4301-AFA6-FDDB7E3ABB42}"/>
            </a:ext>
          </a:extLst>
        </xdr:cNvPr>
        <xdr:cNvCxnSpPr/>
      </xdr:nvCxnSpPr>
      <xdr:spPr>
        <a:xfrm flipV="1">
          <a:off x="12814300" y="14794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75" name="n_1aveValue【消防施設】&#10;有形固定資産減価償却率">
          <a:extLst>
            <a:ext uri="{FF2B5EF4-FFF2-40B4-BE49-F238E27FC236}">
              <a16:creationId xmlns:a16="http://schemas.microsoft.com/office/drawing/2014/main" id="{4F178797-72BD-409B-8953-FAA64249F341}"/>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576" name="n_2aveValue【消防施設】&#10;有形固定資産減価償却率">
          <a:extLst>
            <a:ext uri="{FF2B5EF4-FFF2-40B4-BE49-F238E27FC236}">
              <a16:creationId xmlns:a16="http://schemas.microsoft.com/office/drawing/2014/main" id="{0ABEF0E5-1F08-4B69-8B8F-32B78246E327}"/>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77" name="n_3aveValue【消防施設】&#10;有形固定資産減価償却率">
          <a:extLst>
            <a:ext uri="{FF2B5EF4-FFF2-40B4-BE49-F238E27FC236}">
              <a16:creationId xmlns:a16="http://schemas.microsoft.com/office/drawing/2014/main" id="{4F172537-1649-4D3B-B294-1A71CB0F4921}"/>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578" name="n_4aveValue【消防施設】&#10;有形固定資産減価償却率">
          <a:extLst>
            <a:ext uri="{FF2B5EF4-FFF2-40B4-BE49-F238E27FC236}">
              <a16:creationId xmlns:a16="http://schemas.microsoft.com/office/drawing/2014/main" id="{58071C1E-8AE5-44F7-9242-9B73406D05A5}"/>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80027</xdr:rowOff>
    </xdr:from>
    <xdr:ext cx="405111" cy="259045"/>
    <xdr:sp macro="" textlink="">
      <xdr:nvSpPr>
        <xdr:cNvPr id="579" name="n_1mainValue【消防施設】&#10;有形固定資産減価償却率">
          <a:extLst>
            <a:ext uri="{FF2B5EF4-FFF2-40B4-BE49-F238E27FC236}">
              <a16:creationId xmlns:a16="http://schemas.microsoft.com/office/drawing/2014/main" id="{F0160E87-9A7F-4B72-9487-CE2AD0A45F23}"/>
            </a:ext>
          </a:extLst>
        </xdr:cNvPr>
        <xdr:cNvSpPr txBox="1"/>
      </xdr:nvSpPr>
      <xdr:spPr>
        <a:xfrm>
          <a:off x="15266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68597</xdr:rowOff>
    </xdr:from>
    <xdr:ext cx="405111" cy="259045"/>
    <xdr:sp macro="" textlink="">
      <xdr:nvSpPr>
        <xdr:cNvPr id="580" name="n_2mainValue【消防施設】&#10;有形固定資産減価償却率">
          <a:extLst>
            <a:ext uri="{FF2B5EF4-FFF2-40B4-BE49-F238E27FC236}">
              <a16:creationId xmlns:a16="http://schemas.microsoft.com/office/drawing/2014/main" id="{224B6AA3-D870-4153-8858-7F6826889F61}"/>
            </a:ext>
          </a:extLst>
        </xdr:cNvPr>
        <xdr:cNvSpPr txBox="1"/>
      </xdr:nvSpPr>
      <xdr:spPr>
        <a:xfrm>
          <a:off x="14389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91457</xdr:rowOff>
    </xdr:from>
    <xdr:ext cx="405111" cy="259045"/>
    <xdr:sp macro="" textlink="">
      <xdr:nvSpPr>
        <xdr:cNvPr id="581" name="n_3mainValue【消防施設】&#10;有形固定資産減価償却率">
          <a:extLst>
            <a:ext uri="{FF2B5EF4-FFF2-40B4-BE49-F238E27FC236}">
              <a16:creationId xmlns:a16="http://schemas.microsoft.com/office/drawing/2014/main" id="{36638F7D-C9AF-43A0-BE5F-1A7D6763A552}"/>
            </a:ext>
          </a:extLst>
        </xdr:cNvPr>
        <xdr:cNvSpPr txBox="1"/>
      </xdr:nvSpPr>
      <xdr:spPr>
        <a:xfrm>
          <a:off x="13500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106697</xdr:rowOff>
    </xdr:from>
    <xdr:ext cx="405111" cy="259045"/>
    <xdr:sp macro="" textlink="">
      <xdr:nvSpPr>
        <xdr:cNvPr id="582" name="n_4mainValue【消防施設】&#10;有形固定資産減価償却率">
          <a:extLst>
            <a:ext uri="{FF2B5EF4-FFF2-40B4-BE49-F238E27FC236}">
              <a16:creationId xmlns:a16="http://schemas.microsoft.com/office/drawing/2014/main" id="{47526625-FF0A-450A-BD0E-CB3AB08BDD00}"/>
            </a:ext>
          </a:extLst>
        </xdr:cNvPr>
        <xdr:cNvSpPr txBox="1"/>
      </xdr:nvSpPr>
      <xdr:spPr>
        <a:xfrm>
          <a:off x="126117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CFE5EBD0-B8B8-4350-8008-EC88E64735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899C6C60-94FD-429B-B45A-5F5B14CED9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CAF4A8A3-C287-4AF6-8914-6514263F25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BB8B33C5-7852-453A-A6F2-71D5A85266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D2DFB133-9246-4D84-9AD8-7A12B55B25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31BBEFAA-897E-4A92-9668-3480A7D20E5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67F49D19-03E8-4FD2-8987-E03F33C443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BE24BF2B-3D74-4A5E-BB01-B56017718D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9DB44F90-6403-4825-8176-36A3935C7D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BE11E421-2FD4-49D8-9D4F-B373393EF88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a:extLst>
            <a:ext uri="{FF2B5EF4-FFF2-40B4-BE49-F238E27FC236}">
              <a16:creationId xmlns:a16="http://schemas.microsoft.com/office/drawing/2014/main" id="{70B919F9-E71B-41C2-A406-E1E896DE3DB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a:extLst>
            <a:ext uri="{FF2B5EF4-FFF2-40B4-BE49-F238E27FC236}">
              <a16:creationId xmlns:a16="http://schemas.microsoft.com/office/drawing/2014/main" id="{C066249F-EB9D-49D1-955B-6F834DF652A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a:extLst>
            <a:ext uri="{FF2B5EF4-FFF2-40B4-BE49-F238E27FC236}">
              <a16:creationId xmlns:a16="http://schemas.microsoft.com/office/drawing/2014/main" id="{F49CAFE4-5DFE-497A-B7D2-0D2033C9A70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a:extLst>
            <a:ext uri="{FF2B5EF4-FFF2-40B4-BE49-F238E27FC236}">
              <a16:creationId xmlns:a16="http://schemas.microsoft.com/office/drawing/2014/main" id="{EDB5BDC4-9307-4EC2-995E-70CFB981309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a:extLst>
            <a:ext uri="{FF2B5EF4-FFF2-40B4-BE49-F238E27FC236}">
              <a16:creationId xmlns:a16="http://schemas.microsoft.com/office/drawing/2014/main" id="{EB64FF24-C02A-4E24-BF23-F8048C039EE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a:extLst>
            <a:ext uri="{FF2B5EF4-FFF2-40B4-BE49-F238E27FC236}">
              <a16:creationId xmlns:a16="http://schemas.microsoft.com/office/drawing/2014/main" id="{06A71EAF-3090-4A9C-9288-01FF925BCC0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a:extLst>
            <a:ext uri="{FF2B5EF4-FFF2-40B4-BE49-F238E27FC236}">
              <a16:creationId xmlns:a16="http://schemas.microsoft.com/office/drawing/2014/main" id="{98FE3AD6-E63C-431F-A6AB-FA56CC94DE7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a:extLst>
            <a:ext uri="{FF2B5EF4-FFF2-40B4-BE49-F238E27FC236}">
              <a16:creationId xmlns:a16="http://schemas.microsoft.com/office/drawing/2014/main" id="{13A4D286-0305-46CA-80D1-0D2139ED9D6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a:extLst>
            <a:ext uri="{FF2B5EF4-FFF2-40B4-BE49-F238E27FC236}">
              <a16:creationId xmlns:a16="http://schemas.microsoft.com/office/drawing/2014/main" id="{9B4D014A-7AC3-408B-A528-5E054B8F5E3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a:extLst>
            <a:ext uri="{FF2B5EF4-FFF2-40B4-BE49-F238E27FC236}">
              <a16:creationId xmlns:a16="http://schemas.microsoft.com/office/drawing/2014/main" id="{BA05788B-49F1-4F47-B6F5-2AE5D6F6AAD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a:extLst>
            <a:ext uri="{FF2B5EF4-FFF2-40B4-BE49-F238E27FC236}">
              <a16:creationId xmlns:a16="http://schemas.microsoft.com/office/drawing/2014/main" id="{F75359EC-6F21-4040-AEB1-23524D2D2EE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a:extLst>
            <a:ext uri="{FF2B5EF4-FFF2-40B4-BE49-F238E27FC236}">
              <a16:creationId xmlns:a16="http://schemas.microsoft.com/office/drawing/2014/main" id="{1FB7F916-B33D-4777-8F15-ED629A1AA89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BF707FD9-BE05-43C0-9B3E-A8D1BB8FE9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2B4B2F63-5C92-4916-8453-1B9834E7B59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E6B93642-957E-4F68-8659-0C2860873BE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08" name="直線コネクタ 607">
          <a:extLst>
            <a:ext uri="{FF2B5EF4-FFF2-40B4-BE49-F238E27FC236}">
              <a16:creationId xmlns:a16="http://schemas.microsoft.com/office/drawing/2014/main" id="{F3F9C063-5169-455E-A283-FF2609518E0D}"/>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a:extLst>
            <a:ext uri="{FF2B5EF4-FFF2-40B4-BE49-F238E27FC236}">
              <a16:creationId xmlns:a16="http://schemas.microsoft.com/office/drawing/2014/main" id="{CC6750BF-A57C-4D2A-AF4E-79E51AD816AC}"/>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a:extLst>
            <a:ext uri="{FF2B5EF4-FFF2-40B4-BE49-F238E27FC236}">
              <a16:creationId xmlns:a16="http://schemas.microsoft.com/office/drawing/2014/main" id="{8AC6CD03-CE91-4950-9278-91B0F11A3C94}"/>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11" name="【消防施設】&#10;一人当たり面積最大値テキスト">
          <a:extLst>
            <a:ext uri="{FF2B5EF4-FFF2-40B4-BE49-F238E27FC236}">
              <a16:creationId xmlns:a16="http://schemas.microsoft.com/office/drawing/2014/main" id="{67A99B9C-D5C7-48D9-997E-F72AAB49B5ED}"/>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12" name="直線コネクタ 611">
          <a:extLst>
            <a:ext uri="{FF2B5EF4-FFF2-40B4-BE49-F238E27FC236}">
              <a16:creationId xmlns:a16="http://schemas.microsoft.com/office/drawing/2014/main" id="{A87A829F-329A-417C-B9A7-3F1F938F3F04}"/>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13" name="【消防施設】&#10;一人当たり面積平均値テキスト">
          <a:extLst>
            <a:ext uri="{FF2B5EF4-FFF2-40B4-BE49-F238E27FC236}">
              <a16:creationId xmlns:a16="http://schemas.microsoft.com/office/drawing/2014/main" id="{26FB6AE3-0150-48AD-A6E8-D3CE1FB9C479}"/>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14" name="フローチャート: 判断 613">
          <a:extLst>
            <a:ext uri="{FF2B5EF4-FFF2-40B4-BE49-F238E27FC236}">
              <a16:creationId xmlns:a16="http://schemas.microsoft.com/office/drawing/2014/main" id="{B66C54BB-62A4-44B2-9C06-B83A4EFB756B}"/>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15" name="フローチャート: 判断 614">
          <a:extLst>
            <a:ext uri="{FF2B5EF4-FFF2-40B4-BE49-F238E27FC236}">
              <a16:creationId xmlns:a16="http://schemas.microsoft.com/office/drawing/2014/main" id="{88EC4EEA-803A-4253-9BEB-CCD651EBFB71}"/>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616" name="フローチャート: 判断 615">
          <a:extLst>
            <a:ext uri="{FF2B5EF4-FFF2-40B4-BE49-F238E27FC236}">
              <a16:creationId xmlns:a16="http://schemas.microsoft.com/office/drawing/2014/main" id="{466C8AFC-03CB-470E-9CF1-2B20BF8A8F66}"/>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a:extLst>
            <a:ext uri="{FF2B5EF4-FFF2-40B4-BE49-F238E27FC236}">
              <a16:creationId xmlns:a16="http://schemas.microsoft.com/office/drawing/2014/main" id="{03DB3920-BF42-4607-9737-A3B3861AE04E}"/>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618" name="フローチャート: 判断 617">
          <a:extLst>
            <a:ext uri="{FF2B5EF4-FFF2-40B4-BE49-F238E27FC236}">
              <a16:creationId xmlns:a16="http://schemas.microsoft.com/office/drawing/2014/main" id="{7EE90D82-EC13-43A0-AF1A-57F991096440}"/>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8292B5E2-CDA0-486E-98C4-1BC51E620B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DE72D35D-159E-4986-8170-534E679626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2468337-C662-481C-A3A8-D3B759BF8B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A654011-47FE-4079-A27C-68D173928F8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EEC1745E-84A0-4334-8444-E4E05A1F787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82986</xdr:rowOff>
    </xdr:from>
    <xdr:to>
      <xdr:col>116</xdr:col>
      <xdr:colOff>114300</xdr:colOff>
      <xdr:row>87</xdr:row>
      <xdr:rowOff>13136</xdr:rowOff>
    </xdr:to>
    <xdr:sp macro="" textlink="">
      <xdr:nvSpPr>
        <xdr:cNvPr id="624" name="楕円 623">
          <a:extLst>
            <a:ext uri="{FF2B5EF4-FFF2-40B4-BE49-F238E27FC236}">
              <a16:creationId xmlns:a16="http://schemas.microsoft.com/office/drawing/2014/main" id="{0D5D61E7-9750-4AC1-8803-2D98E87AFF3C}"/>
            </a:ext>
          </a:extLst>
        </xdr:cNvPr>
        <xdr:cNvSpPr/>
      </xdr:nvSpPr>
      <xdr:spPr>
        <a:xfrm>
          <a:off x="22110700" y="148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169363</xdr:rowOff>
    </xdr:from>
    <xdr:ext cx="469744" cy="259045"/>
    <xdr:sp macro="" textlink="">
      <xdr:nvSpPr>
        <xdr:cNvPr id="625" name="【消防施設】&#10;一人当たり面積該当値テキスト">
          <a:extLst>
            <a:ext uri="{FF2B5EF4-FFF2-40B4-BE49-F238E27FC236}">
              <a16:creationId xmlns:a16="http://schemas.microsoft.com/office/drawing/2014/main" id="{851A8857-60F1-4E7E-BA2A-981FA371D34B}"/>
            </a:ext>
          </a:extLst>
        </xdr:cNvPr>
        <xdr:cNvSpPr txBox="1"/>
      </xdr:nvSpPr>
      <xdr:spPr>
        <a:xfrm>
          <a:off x="22199600" y="1474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83638</xdr:rowOff>
    </xdr:from>
    <xdr:to>
      <xdr:col>112</xdr:col>
      <xdr:colOff>38100</xdr:colOff>
      <xdr:row>87</xdr:row>
      <xdr:rowOff>13788</xdr:rowOff>
    </xdr:to>
    <xdr:sp macro="" textlink="">
      <xdr:nvSpPr>
        <xdr:cNvPr id="626" name="楕円 625">
          <a:extLst>
            <a:ext uri="{FF2B5EF4-FFF2-40B4-BE49-F238E27FC236}">
              <a16:creationId xmlns:a16="http://schemas.microsoft.com/office/drawing/2014/main" id="{36126366-5FAE-4E14-9CC1-7957A9DE8158}"/>
            </a:ext>
          </a:extLst>
        </xdr:cNvPr>
        <xdr:cNvSpPr/>
      </xdr:nvSpPr>
      <xdr:spPr>
        <a:xfrm>
          <a:off x="21272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133786</xdr:rowOff>
    </xdr:from>
    <xdr:to>
      <xdr:col>116</xdr:col>
      <xdr:colOff>63500</xdr:colOff>
      <xdr:row>86</xdr:row>
      <xdr:rowOff>134438</xdr:rowOff>
    </xdr:to>
    <xdr:cxnSp macro="">
      <xdr:nvCxnSpPr>
        <xdr:cNvPr id="627" name="直線コネクタ 626">
          <a:extLst>
            <a:ext uri="{FF2B5EF4-FFF2-40B4-BE49-F238E27FC236}">
              <a16:creationId xmlns:a16="http://schemas.microsoft.com/office/drawing/2014/main" id="{316939B2-3126-4FB5-99CD-6F4966B13476}"/>
            </a:ext>
          </a:extLst>
        </xdr:cNvPr>
        <xdr:cNvCxnSpPr/>
      </xdr:nvCxnSpPr>
      <xdr:spPr>
        <a:xfrm flipV="1">
          <a:off x="21323300" y="14878486"/>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83965</xdr:rowOff>
    </xdr:from>
    <xdr:to>
      <xdr:col>107</xdr:col>
      <xdr:colOff>101600</xdr:colOff>
      <xdr:row>87</xdr:row>
      <xdr:rowOff>14115</xdr:rowOff>
    </xdr:to>
    <xdr:sp macro="" textlink="">
      <xdr:nvSpPr>
        <xdr:cNvPr id="628" name="楕円 627">
          <a:extLst>
            <a:ext uri="{FF2B5EF4-FFF2-40B4-BE49-F238E27FC236}">
              <a16:creationId xmlns:a16="http://schemas.microsoft.com/office/drawing/2014/main" id="{165C8F52-E868-460E-AD25-FFC24161B8B6}"/>
            </a:ext>
          </a:extLst>
        </xdr:cNvPr>
        <xdr:cNvSpPr/>
      </xdr:nvSpPr>
      <xdr:spPr>
        <a:xfrm>
          <a:off x="20383500" y="14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134438</xdr:rowOff>
    </xdr:from>
    <xdr:to>
      <xdr:col>111</xdr:col>
      <xdr:colOff>177800</xdr:colOff>
      <xdr:row>86</xdr:row>
      <xdr:rowOff>134765</xdr:rowOff>
    </xdr:to>
    <xdr:cxnSp macro="">
      <xdr:nvCxnSpPr>
        <xdr:cNvPr id="629" name="直線コネクタ 628">
          <a:extLst>
            <a:ext uri="{FF2B5EF4-FFF2-40B4-BE49-F238E27FC236}">
              <a16:creationId xmlns:a16="http://schemas.microsoft.com/office/drawing/2014/main" id="{4C764320-E53D-402A-B06D-C7E7B5929C59}"/>
            </a:ext>
          </a:extLst>
        </xdr:cNvPr>
        <xdr:cNvCxnSpPr/>
      </xdr:nvCxnSpPr>
      <xdr:spPr>
        <a:xfrm flipV="1">
          <a:off x="20434300" y="1487913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84618</xdr:rowOff>
    </xdr:from>
    <xdr:to>
      <xdr:col>102</xdr:col>
      <xdr:colOff>165100</xdr:colOff>
      <xdr:row>87</xdr:row>
      <xdr:rowOff>14768</xdr:rowOff>
    </xdr:to>
    <xdr:sp macro="" textlink="">
      <xdr:nvSpPr>
        <xdr:cNvPr id="630" name="楕円 629">
          <a:extLst>
            <a:ext uri="{FF2B5EF4-FFF2-40B4-BE49-F238E27FC236}">
              <a16:creationId xmlns:a16="http://schemas.microsoft.com/office/drawing/2014/main" id="{4B16AB42-FB6A-41D0-9730-B2B2BD535D04}"/>
            </a:ext>
          </a:extLst>
        </xdr:cNvPr>
        <xdr:cNvSpPr/>
      </xdr:nvSpPr>
      <xdr:spPr>
        <a:xfrm>
          <a:off x="19494500" y="148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134765</xdr:rowOff>
    </xdr:from>
    <xdr:to>
      <xdr:col>107</xdr:col>
      <xdr:colOff>50800</xdr:colOff>
      <xdr:row>86</xdr:row>
      <xdr:rowOff>135418</xdr:rowOff>
    </xdr:to>
    <xdr:cxnSp macro="">
      <xdr:nvCxnSpPr>
        <xdr:cNvPr id="631" name="直線コネクタ 630">
          <a:extLst>
            <a:ext uri="{FF2B5EF4-FFF2-40B4-BE49-F238E27FC236}">
              <a16:creationId xmlns:a16="http://schemas.microsoft.com/office/drawing/2014/main" id="{A78D170E-A70C-4F7C-B9AC-3856B9FDC098}"/>
            </a:ext>
          </a:extLst>
        </xdr:cNvPr>
        <xdr:cNvCxnSpPr/>
      </xdr:nvCxnSpPr>
      <xdr:spPr>
        <a:xfrm flipV="1">
          <a:off x="19545300" y="1487946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84945</xdr:rowOff>
    </xdr:from>
    <xdr:to>
      <xdr:col>98</xdr:col>
      <xdr:colOff>38100</xdr:colOff>
      <xdr:row>87</xdr:row>
      <xdr:rowOff>15095</xdr:rowOff>
    </xdr:to>
    <xdr:sp macro="" textlink="">
      <xdr:nvSpPr>
        <xdr:cNvPr id="632" name="楕円 631">
          <a:extLst>
            <a:ext uri="{FF2B5EF4-FFF2-40B4-BE49-F238E27FC236}">
              <a16:creationId xmlns:a16="http://schemas.microsoft.com/office/drawing/2014/main" id="{86C97449-78F6-420E-9908-E8A3E9D2033E}"/>
            </a:ext>
          </a:extLst>
        </xdr:cNvPr>
        <xdr:cNvSpPr/>
      </xdr:nvSpPr>
      <xdr:spPr>
        <a:xfrm>
          <a:off x="18605500" y="14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135418</xdr:rowOff>
    </xdr:from>
    <xdr:to>
      <xdr:col>102</xdr:col>
      <xdr:colOff>114300</xdr:colOff>
      <xdr:row>86</xdr:row>
      <xdr:rowOff>135745</xdr:rowOff>
    </xdr:to>
    <xdr:cxnSp macro="">
      <xdr:nvCxnSpPr>
        <xdr:cNvPr id="633" name="直線コネクタ 632">
          <a:extLst>
            <a:ext uri="{FF2B5EF4-FFF2-40B4-BE49-F238E27FC236}">
              <a16:creationId xmlns:a16="http://schemas.microsoft.com/office/drawing/2014/main" id="{0B46BB2A-C2B9-40F7-AF6E-71ACE85B65DF}"/>
            </a:ext>
          </a:extLst>
        </xdr:cNvPr>
        <xdr:cNvCxnSpPr/>
      </xdr:nvCxnSpPr>
      <xdr:spPr>
        <a:xfrm flipV="1">
          <a:off x="18656300" y="1488011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34" name="n_1aveValue【消防施設】&#10;一人当たり面積">
          <a:extLst>
            <a:ext uri="{FF2B5EF4-FFF2-40B4-BE49-F238E27FC236}">
              <a16:creationId xmlns:a16="http://schemas.microsoft.com/office/drawing/2014/main" id="{491712BF-CF3A-4C3F-8F26-E4BF6080F3A7}"/>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635" name="n_2aveValue【消防施設】&#10;一人当たり面積">
          <a:extLst>
            <a:ext uri="{FF2B5EF4-FFF2-40B4-BE49-F238E27FC236}">
              <a16:creationId xmlns:a16="http://schemas.microsoft.com/office/drawing/2014/main" id="{F0A271BA-7FAC-4532-83E8-E09F190AF6C8}"/>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6" name="n_3aveValue【消防施設】&#10;一人当たり面積">
          <a:extLst>
            <a:ext uri="{FF2B5EF4-FFF2-40B4-BE49-F238E27FC236}">
              <a16:creationId xmlns:a16="http://schemas.microsoft.com/office/drawing/2014/main" id="{07377868-0648-4991-9BB1-C95F363E3E2D}"/>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637" name="n_4aveValue【消防施設】&#10;一人当たり面積">
          <a:extLst>
            <a:ext uri="{FF2B5EF4-FFF2-40B4-BE49-F238E27FC236}">
              <a16:creationId xmlns:a16="http://schemas.microsoft.com/office/drawing/2014/main" id="{55FAC916-492C-4B74-A22E-4BCE180E22CF}"/>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4915</xdr:rowOff>
    </xdr:from>
    <xdr:ext cx="469744" cy="259045"/>
    <xdr:sp macro="" textlink="">
      <xdr:nvSpPr>
        <xdr:cNvPr id="638" name="n_1mainValue【消防施設】&#10;一人当たり面積">
          <a:extLst>
            <a:ext uri="{FF2B5EF4-FFF2-40B4-BE49-F238E27FC236}">
              <a16:creationId xmlns:a16="http://schemas.microsoft.com/office/drawing/2014/main" id="{EB8A424E-A87B-4E7C-A21D-45DC5C5189D9}"/>
            </a:ext>
          </a:extLst>
        </xdr:cNvPr>
        <xdr:cNvSpPr txBox="1"/>
      </xdr:nvSpPr>
      <xdr:spPr>
        <a:xfrm>
          <a:off x="21075727" y="1492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5242</xdr:rowOff>
    </xdr:from>
    <xdr:ext cx="469744" cy="259045"/>
    <xdr:sp macro="" textlink="">
      <xdr:nvSpPr>
        <xdr:cNvPr id="639" name="n_2mainValue【消防施設】&#10;一人当たり面積">
          <a:extLst>
            <a:ext uri="{FF2B5EF4-FFF2-40B4-BE49-F238E27FC236}">
              <a16:creationId xmlns:a16="http://schemas.microsoft.com/office/drawing/2014/main" id="{2FC397B8-D470-46D6-8FF9-F73CC2CFAC65}"/>
            </a:ext>
          </a:extLst>
        </xdr:cNvPr>
        <xdr:cNvSpPr txBox="1"/>
      </xdr:nvSpPr>
      <xdr:spPr>
        <a:xfrm>
          <a:off x="20199427" y="149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5895</xdr:rowOff>
    </xdr:from>
    <xdr:ext cx="469744" cy="259045"/>
    <xdr:sp macro="" textlink="">
      <xdr:nvSpPr>
        <xdr:cNvPr id="640" name="n_3mainValue【消防施設】&#10;一人当たり面積">
          <a:extLst>
            <a:ext uri="{FF2B5EF4-FFF2-40B4-BE49-F238E27FC236}">
              <a16:creationId xmlns:a16="http://schemas.microsoft.com/office/drawing/2014/main" id="{DD064D8E-88C3-44AC-A08E-50B5AB8119BC}"/>
            </a:ext>
          </a:extLst>
        </xdr:cNvPr>
        <xdr:cNvSpPr txBox="1"/>
      </xdr:nvSpPr>
      <xdr:spPr>
        <a:xfrm>
          <a:off x="19310427" y="149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6222</xdr:rowOff>
    </xdr:from>
    <xdr:ext cx="469744" cy="259045"/>
    <xdr:sp macro="" textlink="">
      <xdr:nvSpPr>
        <xdr:cNvPr id="641" name="n_4mainValue【消防施設】&#10;一人当たり面積">
          <a:extLst>
            <a:ext uri="{FF2B5EF4-FFF2-40B4-BE49-F238E27FC236}">
              <a16:creationId xmlns:a16="http://schemas.microsoft.com/office/drawing/2014/main" id="{851FAA2A-A974-4D37-81ED-DCA9EF4622CC}"/>
            </a:ext>
          </a:extLst>
        </xdr:cNvPr>
        <xdr:cNvSpPr txBox="1"/>
      </xdr:nvSpPr>
      <xdr:spPr>
        <a:xfrm>
          <a:off x="18421427" y="149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B63A17E1-13F3-4304-956F-C65151BB0D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F394D47-F4F6-4615-A543-7C585DDA06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94B9B5B3-4EC7-4298-86FD-2963520D91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FE77BE59-5134-443A-AA32-714F8B2FEF2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3FAD1733-262D-4C89-B48B-7C02CA42FB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DCCE2FD1-2F22-44F9-BE95-CCB5E4708C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3C3BE439-AC99-4DE4-9768-FFD309DBC16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A9B8504-A55A-45C9-A7E2-E173AD86B3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1F706F26-FB1C-4AB1-B9F0-75985555DBB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8EB6F0D-7F16-47B6-A58A-C04C498C79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CFC5EF9E-CFB3-4272-ADF3-397D397526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68AAE16-EC07-4078-A755-E8638E04A46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EBCAB8FC-8246-4A34-9480-F45735901AC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C141C5A-9FBE-4A7A-BA0A-F2464DE3B11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12777C86-42E0-4A8F-AF16-918BA76153B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58016718-84BF-4A80-AF01-302E4179466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4ECEAE0-FC02-4A67-880F-0A724D939FA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197667FF-4A3E-49DA-A07D-ABB3A600352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7A2A1AFB-8665-4A13-9C93-B7062F99266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6A679484-C8D6-454D-88AE-9118293792B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004170AC-A051-40F5-A27B-E53D96360CB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A9E629F5-3F3E-4975-8522-0D04BEF0E5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43AA2A0A-872D-4974-AC03-1CD46A5AC6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B4DCDF0A-FFFC-4639-AE49-DCEEE460644D}"/>
            </a:ext>
          </a:extLst>
        </xdr:cNvPr>
        <xdr:cNvCxnSpPr/>
      </xdr:nvCxnSpPr>
      <xdr:spPr>
        <a:xfrm flipV="1">
          <a:off x="16318864" y="171716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庁舎】&#10;有形固定資産減価償却率最小値テキスト">
          <a:extLst>
            <a:ext uri="{FF2B5EF4-FFF2-40B4-BE49-F238E27FC236}">
              <a16:creationId xmlns:a16="http://schemas.microsoft.com/office/drawing/2014/main" id="{90D47771-F9AC-4649-9F3C-B283286AA2C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F0F380DC-5DEC-4168-BFD3-07D70F1D985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340478" cy="259045"/>
    <xdr:sp macro="" textlink="">
      <xdr:nvSpPr>
        <xdr:cNvPr id="668" name="【庁舎】&#10;有形固定資産減価償却率最大値テキスト">
          <a:extLst>
            <a:ext uri="{FF2B5EF4-FFF2-40B4-BE49-F238E27FC236}">
              <a16:creationId xmlns:a16="http://schemas.microsoft.com/office/drawing/2014/main" id="{F7644B63-679C-4DA0-AF94-70D656E97511}"/>
            </a:ext>
          </a:extLst>
        </xdr:cNvPr>
        <xdr:cNvSpPr txBox="1"/>
      </xdr:nvSpPr>
      <xdr:spPr>
        <a:xfrm>
          <a:off x="16357600" y="16946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669" name="直線コネクタ 668">
          <a:extLst>
            <a:ext uri="{FF2B5EF4-FFF2-40B4-BE49-F238E27FC236}">
              <a16:creationId xmlns:a16="http://schemas.microsoft.com/office/drawing/2014/main" id="{B0E025E0-9B83-4764-9ACA-4A2DF2D93AEC}"/>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60977</xdr:rowOff>
    </xdr:from>
    <xdr:ext cx="405111" cy="259045"/>
    <xdr:sp macro="" textlink="">
      <xdr:nvSpPr>
        <xdr:cNvPr id="670" name="【庁舎】&#10;有形固定資産減価償却率平均値テキスト">
          <a:extLst>
            <a:ext uri="{FF2B5EF4-FFF2-40B4-BE49-F238E27FC236}">
              <a16:creationId xmlns:a16="http://schemas.microsoft.com/office/drawing/2014/main" id="{23B0DB18-31BF-49AE-A82C-FA4ECF2933FF}"/>
            </a:ext>
          </a:extLst>
        </xdr:cNvPr>
        <xdr:cNvSpPr txBox="1"/>
      </xdr:nvSpPr>
      <xdr:spPr>
        <a:xfrm>
          <a:off x="163576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671" name="フローチャート: 判断 670">
          <a:extLst>
            <a:ext uri="{FF2B5EF4-FFF2-40B4-BE49-F238E27FC236}">
              <a16:creationId xmlns:a16="http://schemas.microsoft.com/office/drawing/2014/main" id="{367D1651-2221-4B71-9122-4B389BCA6297}"/>
            </a:ext>
          </a:extLst>
        </xdr:cNvPr>
        <xdr:cNvSpPr/>
      </xdr:nvSpPr>
      <xdr:spPr>
        <a:xfrm>
          <a:off x="16268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2" name="フローチャート: 判断 671">
          <a:extLst>
            <a:ext uri="{FF2B5EF4-FFF2-40B4-BE49-F238E27FC236}">
              <a16:creationId xmlns:a16="http://schemas.microsoft.com/office/drawing/2014/main" id="{2E5BDC21-E3EF-4937-A98A-5352AA58C70A}"/>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19050</xdr:rowOff>
    </xdr:from>
    <xdr:to>
      <xdr:col>76</xdr:col>
      <xdr:colOff>165100</xdr:colOff>
      <xdr:row>104</xdr:row>
      <xdr:rowOff>120650</xdr:rowOff>
    </xdr:to>
    <xdr:sp macro="" textlink="">
      <xdr:nvSpPr>
        <xdr:cNvPr id="673" name="フローチャート: 判断 672">
          <a:extLst>
            <a:ext uri="{FF2B5EF4-FFF2-40B4-BE49-F238E27FC236}">
              <a16:creationId xmlns:a16="http://schemas.microsoft.com/office/drawing/2014/main" id="{A18E4E3D-3B0E-4F6E-90CE-8401EFE36CF9}"/>
            </a:ext>
          </a:extLst>
        </xdr:cNvPr>
        <xdr:cNvSpPr/>
      </xdr:nvSpPr>
      <xdr:spPr>
        <a:xfrm>
          <a:off x="145415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4" name="フローチャート: 判断 673">
          <a:extLst>
            <a:ext uri="{FF2B5EF4-FFF2-40B4-BE49-F238E27FC236}">
              <a16:creationId xmlns:a16="http://schemas.microsoft.com/office/drawing/2014/main" id="{1B13229F-5997-4187-B1BD-C8295B28863A}"/>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5" name="フローチャート: 判断 674">
          <a:extLst>
            <a:ext uri="{FF2B5EF4-FFF2-40B4-BE49-F238E27FC236}">
              <a16:creationId xmlns:a16="http://schemas.microsoft.com/office/drawing/2014/main" id="{D1FFD2D3-FE0D-4BE5-B347-C9659567970C}"/>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E78A376-1E8F-48E3-BE22-8DDECE8827E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D6F3A73-598E-49A4-BE34-2C7949907CF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6C137E1-2640-4859-9BFF-B54556CB45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B24EE60-C226-446A-892B-EBF723CDD6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5DDB9B9-2685-4E00-86A3-84E5FEDB37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147320</xdr:rowOff>
    </xdr:from>
    <xdr:to>
      <xdr:col>85</xdr:col>
      <xdr:colOff>177800</xdr:colOff>
      <xdr:row>100</xdr:row>
      <xdr:rowOff>77470</xdr:rowOff>
    </xdr:to>
    <xdr:sp macro="" textlink="">
      <xdr:nvSpPr>
        <xdr:cNvPr id="681" name="楕円 680">
          <a:extLst>
            <a:ext uri="{FF2B5EF4-FFF2-40B4-BE49-F238E27FC236}">
              <a16:creationId xmlns:a16="http://schemas.microsoft.com/office/drawing/2014/main" id="{40C0C482-20DF-461D-A10D-404ECF3C380F}"/>
            </a:ext>
          </a:extLst>
        </xdr:cNvPr>
        <xdr:cNvSpPr/>
      </xdr:nvSpPr>
      <xdr:spPr>
        <a:xfrm>
          <a:off x="162687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100347</xdr:rowOff>
    </xdr:from>
    <xdr:ext cx="340478" cy="259045"/>
    <xdr:sp macro="" textlink="">
      <xdr:nvSpPr>
        <xdr:cNvPr id="682" name="【庁舎】&#10;有形固定資産減価償却率該当値テキスト">
          <a:extLst>
            <a:ext uri="{FF2B5EF4-FFF2-40B4-BE49-F238E27FC236}">
              <a16:creationId xmlns:a16="http://schemas.microsoft.com/office/drawing/2014/main" id="{3CD442B1-EDAC-471D-9DCF-6C912DEBEBD4}"/>
            </a:ext>
          </a:extLst>
        </xdr:cNvPr>
        <xdr:cNvSpPr txBox="1"/>
      </xdr:nvSpPr>
      <xdr:spPr>
        <a:xfrm>
          <a:off x="16357600" y="17073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83" name="楕円 682">
          <a:extLst>
            <a:ext uri="{FF2B5EF4-FFF2-40B4-BE49-F238E27FC236}">
              <a16:creationId xmlns:a16="http://schemas.microsoft.com/office/drawing/2014/main" id="{6C9FC97F-8159-4424-9573-EDC8E9287573}"/>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26670</xdr:rowOff>
    </xdr:to>
    <xdr:cxnSp macro="">
      <xdr:nvCxnSpPr>
        <xdr:cNvPr id="684" name="直線コネクタ 683">
          <a:extLst>
            <a:ext uri="{FF2B5EF4-FFF2-40B4-BE49-F238E27FC236}">
              <a16:creationId xmlns:a16="http://schemas.microsoft.com/office/drawing/2014/main" id="{75F3583F-C580-4FBD-9C06-A73FE3C0BB9E}"/>
            </a:ext>
          </a:extLst>
        </xdr:cNvPr>
        <xdr:cNvCxnSpPr/>
      </xdr:nvCxnSpPr>
      <xdr:spPr>
        <a:xfrm>
          <a:off x="15481300" y="17145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104139</xdr:rowOff>
    </xdr:from>
    <xdr:to>
      <xdr:col>76</xdr:col>
      <xdr:colOff>165100</xdr:colOff>
      <xdr:row>106</xdr:row>
      <xdr:rowOff>34289</xdr:rowOff>
    </xdr:to>
    <xdr:sp macro="" textlink="">
      <xdr:nvSpPr>
        <xdr:cNvPr id="685" name="楕円 684">
          <a:extLst>
            <a:ext uri="{FF2B5EF4-FFF2-40B4-BE49-F238E27FC236}">
              <a16:creationId xmlns:a16="http://schemas.microsoft.com/office/drawing/2014/main" id="{12D8C94A-73C4-4966-ABDE-EA60F1E02615}"/>
            </a:ext>
          </a:extLst>
        </xdr:cNvPr>
        <xdr:cNvSpPr/>
      </xdr:nvSpPr>
      <xdr:spPr>
        <a:xfrm>
          <a:off x="14541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105</xdr:row>
      <xdr:rowOff>154939</xdr:rowOff>
    </xdr:to>
    <xdr:cxnSp macro="">
      <xdr:nvCxnSpPr>
        <xdr:cNvPr id="686" name="直線コネクタ 685">
          <a:extLst>
            <a:ext uri="{FF2B5EF4-FFF2-40B4-BE49-F238E27FC236}">
              <a16:creationId xmlns:a16="http://schemas.microsoft.com/office/drawing/2014/main" id="{115A558D-5F64-4CBF-85CC-A3AF34BCFCC2}"/>
            </a:ext>
          </a:extLst>
        </xdr:cNvPr>
        <xdr:cNvCxnSpPr/>
      </xdr:nvCxnSpPr>
      <xdr:spPr>
        <a:xfrm flipV="1">
          <a:off x="14592300" y="17145000"/>
          <a:ext cx="889000" cy="10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81280</xdr:rowOff>
    </xdr:from>
    <xdr:to>
      <xdr:col>72</xdr:col>
      <xdr:colOff>38100</xdr:colOff>
      <xdr:row>106</xdr:row>
      <xdr:rowOff>11430</xdr:rowOff>
    </xdr:to>
    <xdr:sp macro="" textlink="">
      <xdr:nvSpPr>
        <xdr:cNvPr id="687" name="楕円 686">
          <a:extLst>
            <a:ext uri="{FF2B5EF4-FFF2-40B4-BE49-F238E27FC236}">
              <a16:creationId xmlns:a16="http://schemas.microsoft.com/office/drawing/2014/main" id="{050340C5-D286-4250-93A6-27B6BFA1EAE0}"/>
            </a:ext>
          </a:extLst>
        </xdr:cNvPr>
        <xdr:cNvSpPr/>
      </xdr:nvSpPr>
      <xdr:spPr>
        <a:xfrm>
          <a:off x="13652500" y="18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132080</xdr:rowOff>
    </xdr:from>
    <xdr:to>
      <xdr:col>76</xdr:col>
      <xdr:colOff>114300</xdr:colOff>
      <xdr:row>105</xdr:row>
      <xdr:rowOff>154939</xdr:rowOff>
    </xdr:to>
    <xdr:cxnSp macro="">
      <xdr:nvCxnSpPr>
        <xdr:cNvPr id="688" name="直線コネクタ 687">
          <a:extLst>
            <a:ext uri="{FF2B5EF4-FFF2-40B4-BE49-F238E27FC236}">
              <a16:creationId xmlns:a16="http://schemas.microsoft.com/office/drawing/2014/main" id="{68C51FC1-3BC0-4A70-8123-F708F5D98DDB}"/>
            </a:ext>
          </a:extLst>
        </xdr:cNvPr>
        <xdr:cNvCxnSpPr/>
      </xdr:nvCxnSpPr>
      <xdr:spPr>
        <a:xfrm>
          <a:off x="13703300" y="18134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38100</xdr:rowOff>
    </xdr:from>
    <xdr:to>
      <xdr:col>67</xdr:col>
      <xdr:colOff>101600</xdr:colOff>
      <xdr:row>105</xdr:row>
      <xdr:rowOff>139700</xdr:rowOff>
    </xdr:to>
    <xdr:sp macro="" textlink="">
      <xdr:nvSpPr>
        <xdr:cNvPr id="689" name="楕円 688">
          <a:extLst>
            <a:ext uri="{FF2B5EF4-FFF2-40B4-BE49-F238E27FC236}">
              <a16:creationId xmlns:a16="http://schemas.microsoft.com/office/drawing/2014/main" id="{CB19F8A0-3985-4725-A7C5-1DCB26763847}"/>
            </a:ext>
          </a:extLst>
        </xdr:cNvPr>
        <xdr:cNvSpPr/>
      </xdr:nvSpPr>
      <xdr:spPr>
        <a:xfrm>
          <a:off x="12763500" y="180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88900</xdr:rowOff>
    </xdr:from>
    <xdr:to>
      <xdr:col>71</xdr:col>
      <xdr:colOff>177800</xdr:colOff>
      <xdr:row>105</xdr:row>
      <xdr:rowOff>132080</xdr:rowOff>
    </xdr:to>
    <xdr:cxnSp macro="">
      <xdr:nvCxnSpPr>
        <xdr:cNvPr id="690" name="直線コネクタ 689">
          <a:extLst>
            <a:ext uri="{FF2B5EF4-FFF2-40B4-BE49-F238E27FC236}">
              <a16:creationId xmlns:a16="http://schemas.microsoft.com/office/drawing/2014/main" id="{A4B6C940-3455-49F3-98FB-E16CF93541AF}"/>
            </a:ext>
          </a:extLst>
        </xdr:cNvPr>
        <xdr:cNvCxnSpPr/>
      </xdr:nvCxnSpPr>
      <xdr:spPr>
        <a:xfrm>
          <a:off x="12814300" y="1809115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91" name="n_1aveValue【庁舎】&#10;有形固定資産減価償却率">
          <a:extLst>
            <a:ext uri="{FF2B5EF4-FFF2-40B4-BE49-F238E27FC236}">
              <a16:creationId xmlns:a16="http://schemas.microsoft.com/office/drawing/2014/main" id="{0E7D8DC9-BDE1-4B00-82CC-23BBA061984D}"/>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137177</xdr:rowOff>
    </xdr:from>
    <xdr:ext cx="405111" cy="259045"/>
    <xdr:sp macro="" textlink="">
      <xdr:nvSpPr>
        <xdr:cNvPr id="692" name="n_2aveValue【庁舎】&#10;有形固定資産減価償却率">
          <a:extLst>
            <a:ext uri="{FF2B5EF4-FFF2-40B4-BE49-F238E27FC236}">
              <a16:creationId xmlns:a16="http://schemas.microsoft.com/office/drawing/2014/main" id="{28D3D885-11EB-489E-8F58-D5CDCADFEC47}"/>
            </a:ext>
          </a:extLst>
        </xdr:cNvPr>
        <xdr:cNvSpPr txBox="1"/>
      </xdr:nvSpPr>
      <xdr:spPr>
        <a:xfrm>
          <a:off x="143897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693" name="n_3aveValue【庁舎】&#10;有形固定資産減価償却率">
          <a:extLst>
            <a:ext uri="{FF2B5EF4-FFF2-40B4-BE49-F238E27FC236}">
              <a16:creationId xmlns:a16="http://schemas.microsoft.com/office/drawing/2014/main" id="{AA253E3F-03A1-4BA1-92BB-DE8B9E9FD4A9}"/>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4" name="n_4aveValue【庁舎】&#10;有形固定資産減価償却率">
          <a:extLst>
            <a:ext uri="{FF2B5EF4-FFF2-40B4-BE49-F238E27FC236}">
              <a16:creationId xmlns:a16="http://schemas.microsoft.com/office/drawing/2014/main" id="{28DAE2F5-1D68-4263-9F03-677657F9F901}"/>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695" name="n_1mainValue【庁舎】&#10;有形固定資産減価償却率">
          <a:extLst>
            <a:ext uri="{FF2B5EF4-FFF2-40B4-BE49-F238E27FC236}">
              <a16:creationId xmlns:a16="http://schemas.microsoft.com/office/drawing/2014/main" id="{9D21CB62-C94B-48C4-8296-56E77F3A36C4}"/>
            </a:ext>
          </a:extLst>
        </xdr:cNvPr>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25416</xdr:rowOff>
    </xdr:from>
    <xdr:ext cx="405111" cy="259045"/>
    <xdr:sp macro="" textlink="">
      <xdr:nvSpPr>
        <xdr:cNvPr id="696" name="n_2mainValue【庁舎】&#10;有形固定資産減価償却率">
          <a:extLst>
            <a:ext uri="{FF2B5EF4-FFF2-40B4-BE49-F238E27FC236}">
              <a16:creationId xmlns:a16="http://schemas.microsoft.com/office/drawing/2014/main" id="{E4455C7C-14BB-4D0F-A1E8-F5D7501AEACF}"/>
            </a:ext>
          </a:extLst>
        </xdr:cNvPr>
        <xdr:cNvSpPr txBox="1"/>
      </xdr:nvSpPr>
      <xdr:spPr>
        <a:xfrm>
          <a:off x="143897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2557</xdr:rowOff>
    </xdr:from>
    <xdr:ext cx="405111" cy="259045"/>
    <xdr:sp macro="" textlink="">
      <xdr:nvSpPr>
        <xdr:cNvPr id="697" name="n_3mainValue【庁舎】&#10;有形固定資産減価償却率">
          <a:extLst>
            <a:ext uri="{FF2B5EF4-FFF2-40B4-BE49-F238E27FC236}">
              <a16:creationId xmlns:a16="http://schemas.microsoft.com/office/drawing/2014/main" id="{C51799D1-9703-4097-BC1A-EB24669CAD1D}"/>
            </a:ext>
          </a:extLst>
        </xdr:cNvPr>
        <xdr:cNvSpPr txBox="1"/>
      </xdr:nvSpPr>
      <xdr:spPr>
        <a:xfrm>
          <a:off x="13500744"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130827</xdr:rowOff>
    </xdr:from>
    <xdr:ext cx="405111" cy="259045"/>
    <xdr:sp macro="" textlink="">
      <xdr:nvSpPr>
        <xdr:cNvPr id="698" name="n_4mainValue【庁舎】&#10;有形固定資産減価償却率">
          <a:extLst>
            <a:ext uri="{FF2B5EF4-FFF2-40B4-BE49-F238E27FC236}">
              <a16:creationId xmlns:a16="http://schemas.microsoft.com/office/drawing/2014/main" id="{EB726804-BCE1-43FD-909B-AA3610CBA81C}"/>
            </a:ext>
          </a:extLst>
        </xdr:cNvPr>
        <xdr:cNvSpPr txBox="1"/>
      </xdr:nvSpPr>
      <xdr:spPr>
        <a:xfrm>
          <a:off x="12611744" y="181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FF151EA-441E-4C05-985B-964EAECAA2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CDB2D842-17CD-4A8B-BADD-290847DA6A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411EF97A-E461-4E07-81AF-993C96E67D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C0C5C9D8-6904-45D6-B21C-6CCBADC479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BA32DDD2-F2CE-40D8-B0E7-5C058E5907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4681B2FC-5FDF-47FD-B9BF-5A58BDB5C5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8496CC18-5BAA-4EB7-9F47-EA5A11F398B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93151BD-B320-47AB-95DB-BC4F421920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56D1EC5F-FED9-4251-A7C8-C423CFFB7F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2D2FB30B-12F7-48E5-BB2F-92DE177E41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D7180CB9-587A-4268-84D6-B06607C23FC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58A1F744-AF14-448C-8629-3476CF80CB2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47778E1E-B6F5-4F92-8AF5-D27D4C743F2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10DF3164-64FC-407D-8648-AE1BE8C4118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D1BC90A-E7BA-4DDD-8D7C-1B0487CC16A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EC5CF674-53B1-42EC-B257-E677A2664ED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5475EC09-1E86-49C2-9A45-CB695EABBC7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2806C6D1-CC77-4D38-B680-B4A3B42A69B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7802039F-1210-4374-8C13-B77237B2A91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A58A16A7-12FD-433F-B543-7D8E19E6740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815B3063-0E8A-4CAE-AA14-01510AB2B31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2685CDA0-43FA-4B4A-9BDE-C5BCDC99CF6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22DC615F-5AA2-4FAC-9A42-D4E826D2B8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B7ACB04-7B26-41C3-8D71-0B4D3E5D6F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AD56C48B-2AFC-49EA-A720-9ADE64BFF7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24" name="直線コネクタ 723">
          <a:extLst>
            <a:ext uri="{FF2B5EF4-FFF2-40B4-BE49-F238E27FC236}">
              <a16:creationId xmlns:a16="http://schemas.microsoft.com/office/drawing/2014/main" id="{700DB2C6-5E5C-4662-9B3D-00AE18A08EA9}"/>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25" name="【庁舎】&#10;一人当たり面積最小値テキスト">
          <a:extLst>
            <a:ext uri="{FF2B5EF4-FFF2-40B4-BE49-F238E27FC236}">
              <a16:creationId xmlns:a16="http://schemas.microsoft.com/office/drawing/2014/main" id="{C34A7C4A-6D69-42A8-A8BC-9ED39C393FCB}"/>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26" name="直線コネクタ 725">
          <a:extLst>
            <a:ext uri="{FF2B5EF4-FFF2-40B4-BE49-F238E27FC236}">
              <a16:creationId xmlns:a16="http://schemas.microsoft.com/office/drawing/2014/main" id="{C65BA1D9-D1F6-41E7-9B4B-1BEB2944CA85}"/>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27" name="【庁舎】&#10;一人当たり面積最大値テキスト">
          <a:extLst>
            <a:ext uri="{FF2B5EF4-FFF2-40B4-BE49-F238E27FC236}">
              <a16:creationId xmlns:a16="http://schemas.microsoft.com/office/drawing/2014/main" id="{17F26041-81D6-49AE-8514-1F40153288D8}"/>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28" name="直線コネクタ 727">
          <a:extLst>
            <a:ext uri="{FF2B5EF4-FFF2-40B4-BE49-F238E27FC236}">
              <a16:creationId xmlns:a16="http://schemas.microsoft.com/office/drawing/2014/main" id="{EE4568A0-F3F8-4912-B5A4-57D418C56948}"/>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729" name="【庁舎】&#10;一人当たり面積平均値テキスト">
          <a:extLst>
            <a:ext uri="{FF2B5EF4-FFF2-40B4-BE49-F238E27FC236}">
              <a16:creationId xmlns:a16="http://schemas.microsoft.com/office/drawing/2014/main" id="{E48DD154-6F9F-430F-9377-E8DC14BBDEE7}"/>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30" name="フローチャート: 判断 729">
          <a:extLst>
            <a:ext uri="{FF2B5EF4-FFF2-40B4-BE49-F238E27FC236}">
              <a16:creationId xmlns:a16="http://schemas.microsoft.com/office/drawing/2014/main" id="{B6D6E573-3CF1-4E42-9315-6CD1CACF39F5}"/>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31" name="フローチャート: 判断 730">
          <a:extLst>
            <a:ext uri="{FF2B5EF4-FFF2-40B4-BE49-F238E27FC236}">
              <a16:creationId xmlns:a16="http://schemas.microsoft.com/office/drawing/2014/main" id="{74DCE9BE-F8C7-4286-A26B-921FB53438A4}"/>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32" name="フローチャート: 判断 731">
          <a:extLst>
            <a:ext uri="{FF2B5EF4-FFF2-40B4-BE49-F238E27FC236}">
              <a16:creationId xmlns:a16="http://schemas.microsoft.com/office/drawing/2014/main" id="{1810A979-E71D-41ED-AFE2-C31A66E6BEFF}"/>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3" name="フローチャート: 判断 732">
          <a:extLst>
            <a:ext uri="{FF2B5EF4-FFF2-40B4-BE49-F238E27FC236}">
              <a16:creationId xmlns:a16="http://schemas.microsoft.com/office/drawing/2014/main" id="{9B4B04D9-68E7-4797-AD5B-2AA918E38787}"/>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34" name="フローチャート: 判断 733">
          <a:extLst>
            <a:ext uri="{FF2B5EF4-FFF2-40B4-BE49-F238E27FC236}">
              <a16:creationId xmlns:a16="http://schemas.microsoft.com/office/drawing/2014/main" id="{4A676E6E-A96F-42F5-945B-75023BE3258E}"/>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3A71C86E-E7F4-4583-8176-5A9D59674E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4C443C7-1E32-4C4D-A035-0C6F96E79CC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ABD2992-53D5-4986-8E6F-2AE2F21678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B19CF32-379E-4372-8F45-143B30A11A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A56279A-61F3-46B7-9D1E-4956B6BA1D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740" name="楕円 739">
          <a:extLst>
            <a:ext uri="{FF2B5EF4-FFF2-40B4-BE49-F238E27FC236}">
              <a16:creationId xmlns:a16="http://schemas.microsoft.com/office/drawing/2014/main" id="{2DB2393A-B48D-4100-A46B-D31E0F4B335A}"/>
            </a:ext>
          </a:extLst>
        </xdr:cNvPr>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18522</xdr:rowOff>
    </xdr:from>
    <xdr:ext cx="469744" cy="259045"/>
    <xdr:sp macro="" textlink="">
      <xdr:nvSpPr>
        <xdr:cNvPr id="741" name="【庁舎】&#10;一人当たり面積該当値テキスト">
          <a:extLst>
            <a:ext uri="{FF2B5EF4-FFF2-40B4-BE49-F238E27FC236}">
              <a16:creationId xmlns:a16="http://schemas.microsoft.com/office/drawing/2014/main" id="{6666AA69-3FFA-4213-8946-B8243C1C5238}"/>
            </a:ext>
          </a:extLst>
        </xdr:cNvPr>
        <xdr:cNvSpPr txBox="1"/>
      </xdr:nvSpPr>
      <xdr:spPr>
        <a:xfrm>
          <a:off x="22199600" y="1802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742" name="楕円 741">
          <a:extLst>
            <a:ext uri="{FF2B5EF4-FFF2-40B4-BE49-F238E27FC236}">
              <a16:creationId xmlns:a16="http://schemas.microsoft.com/office/drawing/2014/main" id="{04739B5D-0B60-4B37-B88F-CBC69905C5C2}"/>
            </a:ext>
          </a:extLst>
        </xdr:cNvPr>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99061</xdr:rowOff>
    </xdr:to>
    <xdr:cxnSp macro="">
      <xdr:nvCxnSpPr>
        <xdr:cNvPr id="743" name="直線コネクタ 742">
          <a:extLst>
            <a:ext uri="{FF2B5EF4-FFF2-40B4-BE49-F238E27FC236}">
              <a16:creationId xmlns:a16="http://schemas.microsoft.com/office/drawing/2014/main" id="{8AE70080-FFED-42C3-ADB3-3B8DBD4E311E}"/>
            </a:ext>
          </a:extLst>
        </xdr:cNvPr>
        <xdr:cNvCxnSpPr/>
      </xdr:nvCxnSpPr>
      <xdr:spPr>
        <a:xfrm flipV="1">
          <a:off x="21323300" y="180931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97245</xdr:rowOff>
    </xdr:from>
    <xdr:to>
      <xdr:col>107</xdr:col>
      <xdr:colOff>101600</xdr:colOff>
      <xdr:row>108</xdr:row>
      <xdr:rowOff>27395</xdr:rowOff>
    </xdr:to>
    <xdr:sp macro="" textlink="">
      <xdr:nvSpPr>
        <xdr:cNvPr id="744" name="楕円 743">
          <a:extLst>
            <a:ext uri="{FF2B5EF4-FFF2-40B4-BE49-F238E27FC236}">
              <a16:creationId xmlns:a16="http://schemas.microsoft.com/office/drawing/2014/main" id="{CF96475F-2BD9-4557-ADF1-F1CEEB2D0014}"/>
            </a:ext>
          </a:extLst>
        </xdr:cNvPr>
        <xdr:cNvSpPr/>
      </xdr:nvSpPr>
      <xdr:spPr>
        <a:xfrm>
          <a:off x="20383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107</xdr:row>
      <xdr:rowOff>148045</xdr:rowOff>
    </xdr:to>
    <xdr:cxnSp macro="">
      <xdr:nvCxnSpPr>
        <xdr:cNvPr id="745" name="直線コネクタ 744">
          <a:extLst>
            <a:ext uri="{FF2B5EF4-FFF2-40B4-BE49-F238E27FC236}">
              <a16:creationId xmlns:a16="http://schemas.microsoft.com/office/drawing/2014/main" id="{AA87530A-0A32-4AF4-885E-EEA33FAB513A}"/>
            </a:ext>
          </a:extLst>
        </xdr:cNvPr>
        <xdr:cNvCxnSpPr/>
      </xdr:nvCxnSpPr>
      <xdr:spPr>
        <a:xfrm flipV="1">
          <a:off x="20434300" y="18101311"/>
          <a:ext cx="889000" cy="3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102144</xdr:rowOff>
    </xdr:from>
    <xdr:to>
      <xdr:col>102</xdr:col>
      <xdr:colOff>165100</xdr:colOff>
      <xdr:row>108</xdr:row>
      <xdr:rowOff>32294</xdr:rowOff>
    </xdr:to>
    <xdr:sp macro="" textlink="">
      <xdr:nvSpPr>
        <xdr:cNvPr id="746" name="楕円 745">
          <a:extLst>
            <a:ext uri="{FF2B5EF4-FFF2-40B4-BE49-F238E27FC236}">
              <a16:creationId xmlns:a16="http://schemas.microsoft.com/office/drawing/2014/main" id="{A0F77641-16B7-49AD-BFE5-54B5E91584D9}"/>
            </a:ext>
          </a:extLst>
        </xdr:cNvPr>
        <xdr:cNvSpPr/>
      </xdr:nvSpPr>
      <xdr:spPr>
        <a:xfrm>
          <a:off x="19494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148045</xdr:rowOff>
    </xdr:from>
    <xdr:to>
      <xdr:col>107</xdr:col>
      <xdr:colOff>50800</xdr:colOff>
      <xdr:row>107</xdr:row>
      <xdr:rowOff>152944</xdr:rowOff>
    </xdr:to>
    <xdr:cxnSp macro="">
      <xdr:nvCxnSpPr>
        <xdr:cNvPr id="747" name="直線コネクタ 746">
          <a:extLst>
            <a:ext uri="{FF2B5EF4-FFF2-40B4-BE49-F238E27FC236}">
              <a16:creationId xmlns:a16="http://schemas.microsoft.com/office/drawing/2014/main" id="{FA405B0E-255D-471F-9AE8-BC33932FC1C1}"/>
            </a:ext>
          </a:extLst>
        </xdr:cNvPr>
        <xdr:cNvCxnSpPr/>
      </xdr:nvCxnSpPr>
      <xdr:spPr>
        <a:xfrm flipV="1">
          <a:off x="19545300" y="184931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103777</xdr:rowOff>
    </xdr:from>
    <xdr:to>
      <xdr:col>98</xdr:col>
      <xdr:colOff>38100</xdr:colOff>
      <xdr:row>108</xdr:row>
      <xdr:rowOff>33927</xdr:rowOff>
    </xdr:to>
    <xdr:sp macro="" textlink="">
      <xdr:nvSpPr>
        <xdr:cNvPr id="748" name="楕円 747">
          <a:extLst>
            <a:ext uri="{FF2B5EF4-FFF2-40B4-BE49-F238E27FC236}">
              <a16:creationId xmlns:a16="http://schemas.microsoft.com/office/drawing/2014/main" id="{2E3BA412-AE42-45BF-B1A1-556B57D5FBC4}"/>
            </a:ext>
          </a:extLst>
        </xdr:cNvPr>
        <xdr:cNvSpPr/>
      </xdr:nvSpPr>
      <xdr:spPr>
        <a:xfrm>
          <a:off x="18605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152944</xdr:rowOff>
    </xdr:from>
    <xdr:to>
      <xdr:col>102</xdr:col>
      <xdr:colOff>114300</xdr:colOff>
      <xdr:row>107</xdr:row>
      <xdr:rowOff>154577</xdr:rowOff>
    </xdr:to>
    <xdr:cxnSp macro="">
      <xdr:nvCxnSpPr>
        <xdr:cNvPr id="749" name="直線コネクタ 748">
          <a:extLst>
            <a:ext uri="{FF2B5EF4-FFF2-40B4-BE49-F238E27FC236}">
              <a16:creationId xmlns:a16="http://schemas.microsoft.com/office/drawing/2014/main" id="{35BED7BA-AB26-4497-A5E9-AF4931FDF9E3}"/>
            </a:ext>
          </a:extLst>
        </xdr:cNvPr>
        <xdr:cNvCxnSpPr/>
      </xdr:nvCxnSpPr>
      <xdr:spPr>
        <a:xfrm flipV="1">
          <a:off x="18656300" y="184980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750" name="n_1aveValue【庁舎】&#10;一人当たり面積">
          <a:extLst>
            <a:ext uri="{FF2B5EF4-FFF2-40B4-BE49-F238E27FC236}">
              <a16:creationId xmlns:a16="http://schemas.microsoft.com/office/drawing/2014/main" id="{D94E78EE-BC1C-4EAC-AC95-7E48F16BEE95}"/>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751" name="n_2aveValue【庁舎】&#10;一人当たり面積">
          <a:extLst>
            <a:ext uri="{FF2B5EF4-FFF2-40B4-BE49-F238E27FC236}">
              <a16:creationId xmlns:a16="http://schemas.microsoft.com/office/drawing/2014/main" id="{4EEE4EE7-D1C1-4F98-9E95-2A424A7C37C3}"/>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752" name="n_3aveValue【庁舎】&#10;一人当たり面積">
          <a:extLst>
            <a:ext uri="{FF2B5EF4-FFF2-40B4-BE49-F238E27FC236}">
              <a16:creationId xmlns:a16="http://schemas.microsoft.com/office/drawing/2014/main" id="{249BD657-1C00-4496-B24C-ED3F72DFA4ED}"/>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753" name="n_4aveValue【庁舎】&#10;一人当たり面積">
          <a:extLst>
            <a:ext uri="{FF2B5EF4-FFF2-40B4-BE49-F238E27FC236}">
              <a16:creationId xmlns:a16="http://schemas.microsoft.com/office/drawing/2014/main" id="{7EBD979A-ED8A-438D-BE34-1AC13D6B7F84}"/>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140988</xdr:rowOff>
    </xdr:from>
    <xdr:ext cx="469744" cy="259045"/>
    <xdr:sp macro="" textlink="">
      <xdr:nvSpPr>
        <xdr:cNvPr id="754" name="n_1mainValue【庁舎】&#10;一人当たり面積">
          <a:extLst>
            <a:ext uri="{FF2B5EF4-FFF2-40B4-BE49-F238E27FC236}">
              <a16:creationId xmlns:a16="http://schemas.microsoft.com/office/drawing/2014/main" id="{FB1B82E7-DE78-4D93-8B84-30DDF1235A9A}"/>
            </a:ext>
          </a:extLst>
        </xdr:cNvPr>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18522</xdr:rowOff>
    </xdr:from>
    <xdr:ext cx="469744" cy="259045"/>
    <xdr:sp macro="" textlink="">
      <xdr:nvSpPr>
        <xdr:cNvPr id="755" name="n_2mainValue【庁舎】&#10;一人当たり面積">
          <a:extLst>
            <a:ext uri="{FF2B5EF4-FFF2-40B4-BE49-F238E27FC236}">
              <a16:creationId xmlns:a16="http://schemas.microsoft.com/office/drawing/2014/main" id="{E074D5FF-3308-4DA3-A9F4-2F42C277782F}"/>
            </a:ext>
          </a:extLst>
        </xdr:cNvPr>
        <xdr:cNvSpPr txBox="1"/>
      </xdr:nvSpPr>
      <xdr:spPr>
        <a:xfrm>
          <a:off x="201994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23421</xdr:rowOff>
    </xdr:from>
    <xdr:ext cx="469744" cy="259045"/>
    <xdr:sp macro="" textlink="">
      <xdr:nvSpPr>
        <xdr:cNvPr id="756" name="n_3mainValue【庁舎】&#10;一人当たり面積">
          <a:extLst>
            <a:ext uri="{FF2B5EF4-FFF2-40B4-BE49-F238E27FC236}">
              <a16:creationId xmlns:a16="http://schemas.microsoft.com/office/drawing/2014/main" id="{3044CEBE-746A-4F24-8352-9199D4F25327}"/>
            </a:ext>
          </a:extLst>
        </xdr:cNvPr>
        <xdr:cNvSpPr txBox="1"/>
      </xdr:nvSpPr>
      <xdr:spPr>
        <a:xfrm>
          <a:off x="19310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25054</xdr:rowOff>
    </xdr:from>
    <xdr:ext cx="469744" cy="259045"/>
    <xdr:sp macro="" textlink="">
      <xdr:nvSpPr>
        <xdr:cNvPr id="757" name="n_4mainValue【庁舎】&#10;一人当たり面積">
          <a:extLst>
            <a:ext uri="{FF2B5EF4-FFF2-40B4-BE49-F238E27FC236}">
              <a16:creationId xmlns:a16="http://schemas.microsoft.com/office/drawing/2014/main" id="{B25CCF29-50B6-4AE6-991D-B8FA32AC97D2}"/>
            </a:ext>
          </a:extLst>
        </xdr:cNvPr>
        <xdr:cNvSpPr txBox="1"/>
      </xdr:nvSpPr>
      <xdr:spPr>
        <a:xfrm>
          <a:off x="184214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A01677B7-1F1A-4E7D-9873-9ABFC1F718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AAD33091-1A43-4691-BA8A-FBAD2508EE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F83D8A3C-E510-4BC5-AC25-75D036A0A8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類似団体と比較して特に有形固定資産減価償却率が高くなっている施設は、</a:t>
          </a:r>
          <a:r>
            <a:rPr lang="ja-JP" altLang="en-US" sz="1200" b="0" i="0" baseline="0">
              <a:solidFill>
                <a:schemeClr val="dk1"/>
              </a:solidFill>
              <a:effectLst/>
              <a:latin typeface="+mn-lt"/>
              <a:ea typeface="+mn-ea"/>
              <a:cs typeface="+mn-cs"/>
            </a:rPr>
            <a:t>保健センター、福祉施設、</a:t>
          </a:r>
          <a:r>
            <a:rPr lang="ja-JP" altLang="ja-JP" sz="1200" b="0" i="0" baseline="0">
              <a:solidFill>
                <a:schemeClr val="dk1"/>
              </a:solidFill>
              <a:effectLst/>
              <a:latin typeface="+mn-lt"/>
              <a:ea typeface="+mn-ea"/>
              <a:cs typeface="+mn-cs"/>
            </a:rPr>
            <a:t>消防施設であり、一方で、特に低くなっている施設は、庁舎、体育館・プールである。庁舎については、令和</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月に新庁舎が完成し、令和</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月に供用開始されたことにより低くなっている。体育館・プールについては、平成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年度に屋内温水プール・多目的スタジオ「イコーゼ！」を整備したことにより低くなっている。</a:t>
          </a:r>
          <a:r>
            <a:rPr kumimoji="1" lang="ja-JP" altLang="ja-JP" sz="1200" b="0" i="0" baseline="0">
              <a:solidFill>
                <a:schemeClr val="dk1"/>
              </a:solidFill>
              <a:effectLst/>
              <a:latin typeface="+mn-lt"/>
              <a:ea typeface="+mn-ea"/>
              <a:cs typeface="+mn-cs"/>
            </a:rPr>
            <a:t>しかしながら、前年度と比して有形固定資産減価償却率が高くなっており老朽化が進んでいることから、今後は平成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年度に策定した「公共施設等総合管理計画」に基づき、老朽化対策を講じていく必要がある。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町内立地企業の設備投資に伴う固定資産税の増</a:t>
          </a:r>
          <a:r>
            <a:rPr kumimoji="1" lang="ja-JP" altLang="en-US" sz="1100">
              <a:solidFill>
                <a:schemeClr val="dk1"/>
              </a:solidFill>
              <a:effectLst/>
              <a:latin typeface="+mn-lt"/>
              <a:ea typeface="+mn-ea"/>
              <a:cs typeface="+mn-cs"/>
            </a:rPr>
            <a:t>があったものの、</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同等で</a:t>
          </a:r>
          <a:r>
            <a:rPr kumimoji="1" lang="ja-JP" altLang="ja-JP" sz="1100">
              <a:solidFill>
                <a:schemeClr val="dk1"/>
              </a:solidFill>
              <a:effectLst/>
              <a:latin typeface="+mn-lt"/>
              <a:ea typeface="+mn-ea"/>
              <a:cs typeface="+mn-cs"/>
            </a:rPr>
            <a:t>、近年はほぼ横這いで推移している。</a:t>
          </a:r>
          <a:endParaRPr lang="ja-JP" altLang="ja-JP" sz="1400">
            <a:effectLst/>
          </a:endParaRPr>
        </a:p>
        <a:p>
          <a:r>
            <a:rPr kumimoji="1" lang="ja-JP" altLang="en-US" sz="1100">
              <a:solidFill>
                <a:schemeClr val="dk1"/>
              </a:solidFill>
              <a:effectLst/>
              <a:latin typeface="+mn-lt"/>
              <a:ea typeface="+mn-ea"/>
              <a:cs typeface="+mn-cs"/>
            </a:rPr>
            <a:t>企業誘致や移住定住の推進による</a:t>
          </a:r>
          <a:r>
            <a:rPr kumimoji="1" lang="ja-JP" altLang="ja-JP" sz="1100">
              <a:solidFill>
                <a:schemeClr val="dk1"/>
              </a:solidFill>
              <a:effectLst/>
              <a:latin typeface="+mn-lt"/>
              <a:ea typeface="+mn-ea"/>
              <a:cs typeface="+mn-cs"/>
            </a:rPr>
            <a:t>税収の確保など、さらなる歳入の確保に努めるとともに、事務事業の見直し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効率化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重点</a:t>
          </a:r>
          <a:r>
            <a:rPr kumimoji="1" lang="ja-JP" altLang="en-US" sz="1100">
              <a:solidFill>
                <a:schemeClr val="dk1"/>
              </a:solidFill>
              <a:effectLst/>
              <a:latin typeface="+mn-lt"/>
              <a:ea typeface="+mn-ea"/>
              <a:cs typeface="+mn-cs"/>
            </a:rPr>
            <a:t>化など</a:t>
          </a:r>
          <a:r>
            <a:rPr kumimoji="1" lang="ja-JP" altLang="ja-JP" sz="1100">
              <a:solidFill>
                <a:schemeClr val="dk1"/>
              </a:solidFill>
              <a:effectLst/>
              <a:latin typeface="+mn-lt"/>
              <a:ea typeface="+mn-ea"/>
              <a:cs typeface="+mn-cs"/>
            </a:rPr>
            <a:t>、歳出抑制に取り組み、財政基盤の強化を図っていく。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93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経常収支比率については、前年度と比較し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し、類似団体平均値を上回った。</a:t>
          </a:r>
          <a:endParaRPr lang="ja-JP" altLang="ja-JP" sz="1400">
            <a:effectLst/>
          </a:endParaRPr>
        </a:p>
        <a:p>
          <a:r>
            <a:rPr kumimoji="1" lang="ja-JP" altLang="ja-JP" sz="1100">
              <a:solidFill>
                <a:schemeClr val="dk1"/>
              </a:solidFill>
              <a:effectLst/>
              <a:latin typeface="+mn-lt"/>
              <a:ea typeface="+mn-ea"/>
              <a:cs typeface="+mn-cs"/>
            </a:rPr>
            <a:t>分子については</a:t>
          </a:r>
          <a:r>
            <a:rPr kumimoji="1" lang="ja-JP" altLang="en-US" sz="1100">
              <a:solidFill>
                <a:schemeClr val="dk1"/>
              </a:solidFill>
              <a:effectLst/>
              <a:latin typeface="+mn-lt"/>
              <a:ea typeface="+mn-ea"/>
              <a:cs typeface="+mn-cs"/>
            </a:rPr>
            <a:t>役場新庁舎整備事業完了のため事業費支弁人件費が減少したことなどにより経常的人件費が増加、分母については地方交付税の増により増加した。</a:t>
          </a:r>
          <a:r>
            <a:rPr kumimoji="1" lang="ja-JP" altLang="ja-JP" sz="1100">
              <a:solidFill>
                <a:schemeClr val="dk1"/>
              </a:solidFill>
              <a:effectLst/>
              <a:latin typeface="+mn-lt"/>
              <a:ea typeface="+mn-ea"/>
              <a:cs typeface="+mn-cs"/>
            </a:rPr>
            <a:t>結果、</a:t>
          </a:r>
          <a:r>
            <a:rPr kumimoji="1" lang="ja-JP" altLang="en-US" sz="1100">
              <a:solidFill>
                <a:schemeClr val="dk1"/>
              </a:solidFill>
              <a:effectLst/>
              <a:latin typeface="+mn-lt"/>
              <a:ea typeface="+mn-ea"/>
              <a:cs typeface="+mn-cs"/>
            </a:rPr>
            <a:t>分子</a:t>
          </a:r>
          <a:r>
            <a:rPr kumimoji="1" lang="ja-JP" altLang="ja-JP" sz="1100">
              <a:solidFill>
                <a:schemeClr val="dk1"/>
              </a:solidFill>
              <a:effectLst/>
              <a:latin typeface="+mn-lt"/>
              <a:ea typeface="+mn-ea"/>
              <a:cs typeface="+mn-cs"/>
            </a:rPr>
            <a:t>の増が</a:t>
          </a:r>
          <a:r>
            <a:rPr kumimoji="1" lang="ja-JP" altLang="en-US" sz="1100">
              <a:solidFill>
                <a:schemeClr val="dk1"/>
              </a:solidFill>
              <a:effectLst/>
              <a:latin typeface="+mn-lt"/>
              <a:ea typeface="+mn-ea"/>
              <a:cs typeface="+mn-cs"/>
            </a:rPr>
            <a:t>分母</a:t>
          </a:r>
          <a:r>
            <a:rPr kumimoji="1" lang="ja-JP" altLang="ja-JP" sz="1100">
              <a:solidFill>
                <a:schemeClr val="dk1"/>
              </a:solidFill>
              <a:effectLst/>
              <a:latin typeface="+mn-lt"/>
              <a:ea typeface="+mn-ea"/>
              <a:cs typeface="+mn-cs"/>
            </a:rPr>
            <a:t>の増を上回ったことで、比率が</a:t>
          </a:r>
          <a:r>
            <a:rPr kumimoji="1" lang="ja-JP" altLang="en-US" sz="1100">
              <a:solidFill>
                <a:schemeClr val="dk1"/>
              </a:solidFill>
              <a:effectLst/>
              <a:latin typeface="+mn-lt"/>
              <a:ea typeface="+mn-ea"/>
              <a:cs typeface="+mn-cs"/>
            </a:rPr>
            <a:t>若干増加</a:t>
          </a:r>
          <a:r>
            <a:rPr kumimoji="1" lang="ja-JP" altLang="ja-JP" sz="1100">
              <a:solidFill>
                <a:schemeClr val="dk1"/>
              </a:solidFill>
              <a:effectLst/>
              <a:latin typeface="+mn-lt"/>
              <a:ea typeface="+mn-ea"/>
              <a:cs typeface="+mn-cs"/>
            </a:rPr>
            <a:t>したものとみられる。今後より一層の経常経費の節減に努めていく必要がある。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109462</xdr:rowOff>
    </xdr:from>
    <xdr:to>
      <xdr:col>23</xdr:col>
      <xdr:colOff>133350</xdr:colOff>
      <xdr:row>64</xdr:row>
      <xdr:rowOff>120952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822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109462</xdr:rowOff>
    </xdr:from>
    <xdr:to>
      <xdr:col>19</xdr:col>
      <xdr:colOff>133350</xdr:colOff>
      <xdr:row>65</xdr:row>
      <xdr:rowOff>121859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8226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121859</xdr:rowOff>
    </xdr:from>
    <xdr:to>
      <xdr:col>15</xdr:col>
      <xdr:colOff>82550</xdr:colOff>
      <xdr:row>65</xdr:row>
      <xdr:rowOff>156331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661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121859</xdr:rowOff>
    </xdr:from>
    <xdr:to>
      <xdr:col>11</xdr:col>
      <xdr:colOff>31750</xdr:colOff>
      <xdr:row>65</xdr:row>
      <xdr:rowOff>156331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661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70152</xdr:rowOff>
    </xdr:from>
    <xdr:to>
      <xdr:col>23</xdr:col>
      <xdr:colOff>184150</xdr:colOff>
      <xdr:row>65</xdr:row>
      <xdr:rowOff>302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42229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1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58662</xdr:rowOff>
    </xdr:from>
    <xdr:to>
      <xdr:col>19</xdr:col>
      <xdr:colOff>184150</xdr:colOff>
      <xdr:row>64</xdr:row>
      <xdr:rowOff>160262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145039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71059</xdr:rowOff>
    </xdr:from>
    <xdr:to>
      <xdr:col>15</xdr:col>
      <xdr:colOff>133350</xdr:colOff>
      <xdr:row>66</xdr:row>
      <xdr:rowOff>1209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157436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105531</xdr:rowOff>
    </xdr:from>
    <xdr:to>
      <xdr:col>11</xdr:col>
      <xdr:colOff>82550</xdr:colOff>
      <xdr:row>66</xdr:row>
      <xdr:rowOff>35681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20458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71059</xdr:rowOff>
    </xdr:from>
    <xdr:to>
      <xdr:col>7</xdr:col>
      <xdr:colOff>31750</xdr:colOff>
      <xdr:row>66</xdr:row>
      <xdr:rowOff>1209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157436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4,186</a:t>
          </a:r>
          <a:r>
            <a:rPr kumimoji="1" lang="ja-JP" altLang="ja-JP" sz="1100">
              <a:solidFill>
                <a:schemeClr val="dk1"/>
              </a:solidFill>
              <a:effectLst/>
              <a:latin typeface="+mn-lt"/>
              <a:ea typeface="+mn-ea"/>
              <a:cs typeface="+mn-cs"/>
            </a:rPr>
            <a:t>円増加し、類似団体平均値を上回った。これは、各種システムの新庁舎移転</a:t>
          </a:r>
          <a:r>
            <a:rPr kumimoji="1" lang="ja-JP" altLang="en-US" sz="1100">
              <a:solidFill>
                <a:schemeClr val="dk1"/>
              </a:solidFill>
              <a:effectLst/>
              <a:latin typeface="+mn-lt"/>
              <a:ea typeface="+mn-ea"/>
              <a:cs typeface="+mn-cs"/>
            </a:rPr>
            <a:t>完了などにより物件費が減少した一方で、役場新庁舎整備事業完了のため事業費支弁人件費が減少したことなどにより人件費が増加したことによるものである。</a:t>
          </a:r>
          <a:r>
            <a:rPr kumimoji="1" lang="ja-JP" altLang="ja-JP" sz="1100">
              <a:solidFill>
                <a:schemeClr val="dk1"/>
              </a:solidFill>
              <a:effectLst/>
              <a:latin typeface="+mn-lt"/>
              <a:ea typeface="+mn-ea"/>
              <a:cs typeface="+mn-cs"/>
            </a:rPr>
            <a:t>引き続き</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推進など業務効率化を図り、経費の縮減に努める。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79187</xdr:rowOff>
    </xdr:from>
    <xdr:to>
      <xdr:col>23</xdr:col>
      <xdr:colOff>133350</xdr:colOff>
      <xdr:row>82</xdr:row>
      <xdr:rowOff>93618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38087"/>
          <a:ext cx="8382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101208</xdr:rowOff>
    </xdr:from>
    <xdr:to>
      <xdr:col>19</xdr:col>
      <xdr:colOff>133350</xdr:colOff>
      <xdr:row>82</xdr:row>
      <xdr:rowOff>79187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88658"/>
          <a:ext cx="889000" cy="14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91297</xdr:rowOff>
    </xdr:from>
    <xdr:to>
      <xdr:col>15</xdr:col>
      <xdr:colOff>82550</xdr:colOff>
      <xdr:row>81</xdr:row>
      <xdr:rowOff>101208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78747"/>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91297</xdr:rowOff>
    </xdr:from>
    <xdr:to>
      <xdr:col>11</xdr:col>
      <xdr:colOff>31750</xdr:colOff>
      <xdr:row>81</xdr:row>
      <xdr:rowOff>92259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78747"/>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42818</xdr:rowOff>
    </xdr:from>
    <xdr:to>
      <xdr:col>23</xdr:col>
      <xdr:colOff>184150</xdr:colOff>
      <xdr:row>82</xdr:row>
      <xdr:rowOff>144418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14895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7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28387</xdr:rowOff>
    </xdr:from>
    <xdr:to>
      <xdr:col>19</xdr:col>
      <xdr:colOff>184150</xdr:colOff>
      <xdr:row>82</xdr:row>
      <xdr:rowOff>129987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114764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7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50408</xdr:rowOff>
    </xdr:from>
    <xdr:to>
      <xdr:col>15</xdr:col>
      <xdr:colOff>133350</xdr:colOff>
      <xdr:row>81</xdr:row>
      <xdr:rowOff>152008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162185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0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40497</xdr:rowOff>
    </xdr:from>
    <xdr:to>
      <xdr:col>11</xdr:col>
      <xdr:colOff>82550</xdr:colOff>
      <xdr:row>81</xdr:row>
      <xdr:rowOff>142097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152274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9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41459</xdr:rowOff>
    </xdr:from>
    <xdr:to>
      <xdr:col>7</xdr:col>
      <xdr:colOff>31750</xdr:colOff>
      <xdr:row>81</xdr:row>
      <xdr:rowOff>143059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153236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9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900" b="0" i="0">
              <a:solidFill>
                <a:schemeClr val="dk1"/>
              </a:solidFill>
              <a:effectLst/>
              <a:latin typeface="+mn-lt"/>
              <a:ea typeface="+mn-ea"/>
              <a:cs typeface="+mn-cs"/>
            </a:rPr>
            <a:t>令和２年度財政状況資料集までは、決算年度の翌年の地方公務員給与実態調査に基づく、ラスパイレス指数の数値を使用していたが、令和３年度財政状況資料集からは、決算年度と同年の地方公務員給与実態調査に基づく数値を使用することとなった。</a:t>
          </a:r>
          <a:r>
            <a:rPr lang="ja-JP" altLang="en-US" sz="900"/>
            <a:t/>
          </a:r>
          <a:br>
            <a:rPr lang="ja-JP" altLang="en-US" sz="900"/>
          </a:br>
          <a:r>
            <a:rPr lang="ja-JP" altLang="en-US" sz="900" b="0" i="0">
              <a:solidFill>
                <a:schemeClr val="dk1"/>
              </a:solidFill>
              <a:effectLst/>
              <a:latin typeface="+mn-lt"/>
              <a:ea typeface="+mn-ea"/>
              <a:cs typeface="+mn-cs"/>
            </a:rPr>
            <a:t>令和２年財政状況資料集・・・令和３年地方公務員給与実態調査（令和３年４月１日時点）の数値</a:t>
          </a:r>
          <a:r>
            <a:rPr lang="ja-JP" altLang="en-US" sz="900"/>
            <a:t/>
          </a:r>
          <a:br>
            <a:rPr lang="ja-JP" altLang="en-US" sz="900"/>
          </a:br>
          <a:r>
            <a:rPr lang="ja-JP" altLang="en-US" sz="900" b="0" i="0">
              <a:solidFill>
                <a:schemeClr val="dk1"/>
              </a:solidFill>
              <a:effectLst/>
              <a:latin typeface="+mn-lt"/>
              <a:ea typeface="+mn-ea"/>
              <a:cs typeface="+mn-cs"/>
            </a:rPr>
            <a:t>令和３年財政状況資料集・・・令和３年地方公務員給与実態調査（令和３年４月１日時点）の数値</a:t>
          </a:r>
          <a:r>
            <a:rPr lang="ja-JP" altLang="en-US" sz="900"/>
            <a:t/>
          </a:r>
          <a:br>
            <a:rPr lang="ja-JP" altLang="en-US" sz="900"/>
          </a:br>
          <a:r>
            <a:rPr lang="ja-JP" altLang="en-US" sz="900" b="0" i="0">
              <a:solidFill>
                <a:schemeClr val="dk1"/>
              </a:solidFill>
              <a:effectLst/>
              <a:latin typeface="+mn-lt"/>
              <a:ea typeface="+mn-ea"/>
              <a:cs typeface="+mn-cs"/>
            </a:rPr>
            <a:t>したがって、ラスパイレス指数については令和３年度と令和２年度で同じ数値となっている。</a:t>
          </a:r>
          <a:endParaRPr kumimoji="1" lang="en-US" altLang="ja-JP" sz="900">
            <a:solidFill>
              <a:schemeClr val="dk1"/>
            </a:solidFill>
            <a:effectLst/>
            <a:latin typeface="+mn-lt"/>
            <a:ea typeface="+mn-ea"/>
            <a:cs typeface="+mn-cs"/>
          </a:endParaRPr>
        </a:p>
        <a:p>
          <a:pPr eaLnBrk="1" fontAlgn="auto" latinLnBrk="0" hangingPunct="1"/>
          <a:r>
            <a:rPr kumimoji="1" lang="ja-JP" altLang="ja-JP" sz="900">
              <a:solidFill>
                <a:schemeClr val="dk1"/>
              </a:solidFill>
              <a:effectLst/>
              <a:latin typeface="+mn-lt"/>
              <a:ea typeface="+mn-ea"/>
              <a:cs typeface="+mn-cs"/>
            </a:rPr>
            <a:t>昨年に引き続き町独自の給与削減措置を実施している。今後も国及び地方公共団体の給与状況を踏まえながら、給与の適正化に努める。</a:t>
          </a:r>
          <a:endParaRPr lang="ja-JP" altLang="ja-JP" sz="9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36370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53622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071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人当たりの職員数については、前年より</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人増加したが、類似団体と比較して</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人少ない状況となっている。今後も事務事業の見直し・整理を進め、定員の適正化に努めていく。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118473</xdr:rowOff>
    </xdr:from>
    <xdr:to>
      <xdr:col>81</xdr:col>
      <xdr:colOff>44450</xdr:colOff>
      <xdr:row>60</xdr:row>
      <xdr:rowOff>133410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05473"/>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82852</xdr:rowOff>
    </xdr:from>
    <xdr:to>
      <xdr:col>77</xdr:col>
      <xdr:colOff>44450</xdr:colOff>
      <xdr:row>60</xdr:row>
      <xdr:rowOff>118473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369852"/>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82852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20444"/>
          <a:ext cx="889000" cy="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20804</xdr:rowOff>
    </xdr:from>
    <xdr:to>
      <xdr:col>68</xdr:col>
      <xdr:colOff>152400</xdr:colOff>
      <xdr:row>60</xdr:row>
      <xdr:rowOff>33444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30780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82610</xdr:rowOff>
    </xdr:from>
    <xdr:to>
      <xdr:col>81</xdr:col>
      <xdr:colOff>95250</xdr:colOff>
      <xdr:row>61</xdr:row>
      <xdr:rowOff>12760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99137</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21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67673</xdr:rowOff>
    </xdr:from>
    <xdr:to>
      <xdr:col>77</xdr:col>
      <xdr:colOff>95250</xdr:colOff>
      <xdr:row>60</xdr:row>
      <xdr:rowOff>169273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8000</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32052</xdr:rowOff>
    </xdr:from>
    <xdr:to>
      <xdr:col>73</xdr:col>
      <xdr:colOff>44450</xdr:colOff>
      <xdr:row>60</xdr:row>
      <xdr:rowOff>133652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143829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154094</xdr:rowOff>
    </xdr:from>
    <xdr:to>
      <xdr:col>68</xdr:col>
      <xdr:colOff>203200</xdr:colOff>
      <xdr:row>60</xdr:row>
      <xdr:rowOff>84244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94421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141454</xdr:rowOff>
    </xdr:from>
    <xdr:to>
      <xdr:col>64</xdr:col>
      <xdr:colOff>152400</xdr:colOff>
      <xdr:row>60</xdr:row>
      <xdr:rowOff>71604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81781</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実質公債費比率については、前年度と比較し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ポイント減少したが、類似団体平均値を上回った。これは分子である元利償還金の</a:t>
          </a:r>
          <a:r>
            <a:rPr kumimoji="1" lang="ja-JP" altLang="en-US" sz="1100">
              <a:solidFill>
                <a:schemeClr val="dk1"/>
              </a:solidFill>
              <a:effectLst/>
              <a:latin typeface="+mn-lt"/>
              <a:ea typeface="+mn-ea"/>
              <a:cs typeface="+mn-cs"/>
            </a:rPr>
            <a:t>うち</a:t>
          </a:r>
          <a:r>
            <a:rPr kumimoji="1" lang="ja-JP" altLang="ja-JP" sz="1100">
              <a:solidFill>
                <a:schemeClr val="dk1"/>
              </a:solidFill>
              <a:effectLst/>
              <a:latin typeface="+mn-lt"/>
              <a:ea typeface="+mn-ea"/>
              <a:cs typeface="+mn-cs"/>
            </a:rPr>
            <a:t>新庁舎整備に係る公共施設等適正管理推進事業債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償還開始により増加した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、分母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普通交付税などの増により</a:t>
          </a:r>
          <a:r>
            <a:rPr kumimoji="1" lang="ja-JP" altLang="en-US" sz="1100">
              <a:solidFill>
                <a:schemeClr val="dk1"/>
              </a:solidFill>
              <a:effectLst/>
              <a:latin typeface="+mn-lt"/>
              <a:ea typeface="+mn-ea"/>
              <a:cs typeface="+mn-cs"/>
            </a:rPr>
            <a:t>分子の増を上回ったことで</a:t>
          </a:r>
          <a:r>
            <a:rPr kumimoji="1" lang="ja-JP" altLang="ja-JP" sz="1100">
              <a:solidFill>
                <a:schemeClr val="dk1"/>
              </a:solidFill>
              <a:effectLst/>
              <a:latin typeface="+mn-lt"/>
              <a:ea typeface="+mn-ea"/>
              <a:cs typeface="+mn-cs"/>
            </a:rPr>
            <a:t>、比率として減少したことによるものである。今後は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月及び令和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月福島県沖地震に係る災害復旧事業債により</a:t>
          </a:r>
          <a:r>
            <a:rPr kumimoji="1" lang="ja-JP" altLang="ja-JP" sz="1100">
              <a:solidFill>
                <a:schemeClr val="dk1"/>
              </a:solidFill>
              <a:effectLst/>
              <a:latin typeface="+mn-lt"/>
              <a:ea typeface="+mn-ea"/>
              <a:cs typeface="+mn-cs"/>
            </a:rPr>
            <a:t>元利償還金が増加する</a:t>
          </a:r>
          <a:r>
            <a:rPr kumimoji="1" lang="ja-JP" altLang="en-US" sz="1100">
              <a:solidFill>
                <a:schemeClr val="dk1"/>
              </a:solidFill>
              <a:effectLst/>
              <a:latin typeface="+mn-lt"/>
              <a:ea typeface="+mn-ea"/>
              <a:cs typeface="+mn-cs"/>
            </a:rPr>
            <a:t>ものの、分子から災害復旧費が控除され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分母の</a:t>
          </a:r>
          <a:r>
            <a:rPr kumimoji="1" lang="ja-JP" altLang="ja-JP" sz="1100">
              <a:solidFill>
                <a:schemeClr val="dk1"/>
              </a:solidFill>
              <a:effectLst/>
              <a:latin typeface="+mn-lt"/>
              <a:ea typeface="+mn-ea"/>
              <a:cs typeface="+mn-cs"/>
            </a:rPr>
            <a:t>普通交付税の増額も見込まれるため、横ばいで推移にするものと考えられる。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94827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9206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159173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95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68156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84244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155381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将来負担比率については、前年度と比較し</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、類似団体平均値を上回った。これは</a:t>
          </a:r>
          <a:r>
            <a:rPr kumimoji="1" lang="ja-JP" altLang="en-US" sz="1100">
              <a:solidFill>
                <a:schemeClr val="dk1"/>
              </a:solidFill>
              <a:effectLst/>
              <a:latin typeface="+mn-lt"/>
              <a:ea typeface="+mn-ea"/>
              <a:cs typeface="+mn-cs"/>
            </a:rPr>
            <a:t>既地方債の償還が着実に進展したことにより地方債残高が減少し、さらに公債費に充当可能な国庫支出金や普通交付税が増加した</a:t>
          </a:r>
          <a:r>
            <a:rPr kumimoji="1" lang="ja-JP" altLang="ja-JP" sz="1100">
              <a:solidFill>
                <a:schemeClr val="dk1"/>
              </a:solidFill>
              <a:effectLst/>
              <a:latin typeface="+mn-lt"/>
              <a:ea typeface="+mn-ea"/>
              <a:cs typeface="+mn-cs"/>
            </a:rPr>
            <a:t>ことによるものである。</a:t>
          </a:r>
          <a:endParaRPr lang="ja-JP" altLang="ja-JP" sz="1400">
            <a:effectLst/>
          </a:endParaRPr>
        </a:p>
        <a:p>
          <a:r>
            <a:rPr kumimoji="1" lang="ja-JP" altLang="ja-JP" sz="1100">
              <a:solidFill>
                <a:schemeClr val="dk1"/>
              </a:solidFill>
              <a:effectLst/>
              <a:latin typeface="+mn-lt"/>
              <a:ea typeface="+mn-ea"/>
              <a:cs typeface="+mn-cs"/>
            </a:rPr>
            <a:t>今後は令和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月福島県沖地震による災害復旧事業に係る地方債借入などで地方債の残高が増加する</a:t>
          </a:r>
          <a:r>
            <a:rPr kumimoji="1" lang="ja-JP" altLang="en-US" sz="1100">
              <a:solidFill>
                <a:schemeClr val="dk1"/>
              </a:solidFill>
              <a:effectLst/>
              <a:latin typeface="+mn-lt"/>
              <a:ea typeface="+mn-ea"/>
              <a:cs typeface="+mn-cs"/>
            </a:rPr>
            <a:t>ものの、分母である</a:t>
          </a:r>
          <a:r>
            <a:rPr kumimoji="1" lang="ja-JP" altLang="ja-JP" sz="1100">
              <a:solidFill>
                <a:schemeClr val="dk1"/>
              </a:solidFill>
              <a:effectLst/>
              <a:latin typeface="+mn-lt"/>
              <a:ea typeface="+mn-ea"/>
              <a:cs typeface="+mn-cs"/>
            </a:rPr>
            <a:t>普通交付税の増額も見込まれることから、横ばいもしくは減少傾向で推移にするものと考えられる。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73781</xdr:rowOff>
    </xdr:from>
    <xdr:to>
      <xdr:col>81</xdr:col>
      <xdr:colOff>44450</xdr:colOff>
      <xdr:row>15</xdr:row>
      <xdr:rowOff>162016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74081"/>
          <a:ext cx="8382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78377</xdr:rowOff>
    </xdr:from>
    <xdr:to>
      <xdr:col>77</xdr:col>
      <xdr:colOff>44450</xdr:colOff>
      <xdr:row>15</xdr:row>
      <xdr:rowOff>162016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478677"/>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125730</xdr:rowOff>
    </xdr:from>
    <xdr:to>
      <xdr:col>72</xdr:col>
      <xdr:colOff>203200</xdr:colOff>
      <xdr:row>14</xdr:row>
      <xdr:rowOff>78377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3545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125730</xdr:rowOff>
    </xdr:from>
    <xdr:to>
      <xdr:col>68</xdr:col>
      <xdr:colOff>152400</xdr:colOff>
      <xdr:row>13</xdr:row>
      <xdr:rowOff>169394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35458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17192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153929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166508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9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111216</xdr:rowOff>
    </xdr:from>
    <xdr:to>
      <xdr:col>77</xdr:col>
      <xdr:colOff>95250</xdr:colOff>
      <xdr:row>16</xdr:row>
      <xdr:rowOff>41366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26143</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6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27577</xdr:rowOff>
    </xdr:from>
    <xdr:to>
      <xdr:col>73</xdr:col>
      <xdr:colOff>44450</xdr:colOff>
      <xdr:row>14</xdr:row>
      <xdr:rowOff>129177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139354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1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74930</xdr:rowOff>
    </xdr:from>
    <xdr:to>
      <xdr:col>68</xdr:col>
      <xdr:colOff>203200</xdr:colOff>
      <xdr:row>14</xdr:row>
      <xdr:rowOff>5080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15257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118594</xdr:rowOff>
    </xdr:from>
    <xdr:to>
      <xdr:col>64</xdr:col>
      <xdr:colOff>152400</xdr:colOff>
      <xdr:row>14</xdr:row>
      <xdr:rowOff>48744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58921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ポイント増加し、類似団体平均値を上回った。</a:t>
          </a:r>
          <a:endParaRPr lang="ja-JP" altLang="ja-JP" sz="1400">
            <a:effectLst/>
          </a:endParaRPr>
        </a:p>
        <a:p>
          <a:r>
            <a:rPr kumimoji="1" lang="ja-JP" altLang="en-US" sz="1100">
              <a:solidFill>
                <a:schemeClr val="dk1"/>
              </a:solidFill>
              <a:effectLst/>
              <a:latin typeface="+mn-lt"/>
              <a:ea typeface="+mn-ea"/>
              <a:cs typeface="+mn-cs"/>
            </a:rPr>
            <a:t>役場新庁舎整備事業完了のため事業費支弁人件費が減少したことなどにより経常的人件費が増加したことによるものであり</a:t>
          </a:r>
          <a:r>
            <a:rPr kumimoji="1" lang="ja-JP" altLang="ja-JP" sz="1100">
              <a:solidFill>
                <a:schemeClr val="dk1"/>
              </a:solidFill>
              <a:effectLst/>
              <a:latin typeface="+mn-lt"/>
              <a:ea typeface="+mn-ea"/>
              <a:cs typeface="+mn-cs"/>
            </a:rPr>
            <a:t>、引き続き町独自の給与削減措置</a:t>
          </a:r>
          <a:r>
            <a:rPr kumimoji="1" lang="ja-JP" altLang="en-US" sz="1100">
              <a:solidFill>
                <a:schemeClr val="dk1"/>
              </a:solidFill>
              <a:effectLst/>
              <a:latin typeface="+mn-lt"/>
              <a:ea typeface="+mn-ea"/>
              <a:cs typeface="+mn-cs"/>
            </a:rPr>
            <a:t>の実施やＤＸ</a:t>
          </a:r>
          <a:r>
            <a:rPr kumimoji="1" lang="ja-JP" altLang="ja-JP" sz="1100">
              <a:solidFill>
                <a:schemeClr val="dk1"/>
              </a:solidFill>
              <a:effectLst/>
              <a:latin typeface="+mn-lt"/>
              <a:ea typeface="+mn-ea"/>
              <a:cs typeface="+mn-cs"/>
            </a:rPr>
            <a:t>推進など</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業務効率化を図り、経費の縮減に努める。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94996</xdr:rowOff>
    </xdr:from>
    <xdr:to>
      <xdr:col>24</xdr:col>
      <xdr:colOff>25400</xdr:colOff>
      <xdr:row>40</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9529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40</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42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108204</xdr:rowOff>
    </xdr:from>
    <xdr:to>
      <xdr:col>24</xdr:col>
      <xdr:colOff>76200</xdr:colOff>
      <xdr:row>41</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80281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44196</xdr:rowOff>
    </xdr:from>
    <xdr:to>
      <xdr:col>20</xdr:col>
      <xdr:colOff>38100</xdr:colOff>
      <xdr:row>40</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8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85344</xdr:rowOff>
    </xdr:from>
    <xdr:to>
      <xdr:col>6</xdr:col>
      <xdr:colOff>171450</xdr:colOff>
      <xdr:row>39</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ポイント減少したが、類似団体平均値を上回った。</a:t>
          </a:r>
          <a:endParaRPr lang="ja-JP" altLang="ja-JP" sz="1400">
            <a:effectLst/>
          </a:endParaRPr>
        </a:p>
        <a:p>
          <a:r>
            <a:rPr kumimoji="1" lang="ja-JP" altLang="en-US" sz="1100">
              <a:solidFill>
                <a:schemeClr val="dk1"/>
              </a:solidFill>
              <a:effectLst/>
              <a:latin typeface="+mn-lt"/>
              <a:ea typeface="+mn-ea"/>
              <a:cs typeface="+mn-cs"/>
            </a:rPr>
            <a:t>これは、ふるさと納税寄附受入額増に伴う関連経費の増</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り物件費自体は増加したものの、</a:t>
          </a:r>
          <a:r>
            <a:rPr kumimoji="1" lang="ja-JP" altLang="ja-JP" sz="1100">
              <a:solidFill>
                <a:schemeClr val="dk1"/>
              </a:solidFill>
              <a:effectLst/>
              <a:latin typeface="+mn-lt"/>
              <a:ea typeface="+mn-ea"/>
              <a:cs typeface="+mn-cs"/>
            </a:rPr>
            <a:t>地方交付税の増によって分母が増加したことにより比率は減少した。</a:t>
          </a:r>
          <a:endParaRPr lang="ja-JP" altLang="ja-JP" sz="1400">
            <a:effectLst/>
          </a:endParaRPr>
        </a:p>
        <a:p>
          <a:r>
            <a:rPr kumimoji="1" lang="ja-JP" altLang="ja-JP" sz="1100">
              <a:solidFill>
                <a:schemeClr val="dk1"/>
              </a:solidFill>
              <a:effectLst/>
              <a:latin typeface="+mn-lt"/>
              <a:ea typeface="+mn-ea"/>
              <a:cs typeface="+mn-cs"/>
            </a:rPr>
            <a:t>一方で、インフラ及び公共施設の維持管理など</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増加傾向にあるため、事務事業の整理統廃合を進め、経費の縮減を図っていく。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167005</xdr:rowOff>
    </xdr:from>
    <xdr:to>
      <xdr:col>82</xdr:col>
      <xdr:colOff>107950</xdr:colOff>
      <xdr:row>16</xdr:row>
      <xdr:rowOff>35560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7387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17</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787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18415</xdr:rowOff>
    </xdr:from>
    <xdr:to>
      <xdr:col>73</xdr:col>
      <xdr:colOff>180975</xdr:colOff>
      <xdr:row>17</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93306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155575</xdr:rowOff>
    </xdr:from>
    <xdr:to>
      <xdr:col>69</xdr:col>
      <xdr:colOff>92075</xdr:colOff>
      <xdr:row>17</xdr:row>
      <xdr:rowOff>18415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8987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139065</xdr:rowOff>
    </xdr:from>
    <xdr:to>
      <xdr:col>69</xdr:col>
      <xdr:colOff>142875</xdr:colOff>
      <xdr:row>17</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53992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104775</xdr:rowOff>
    </xdr:from>
    <xdr:to>
      <xdr:col>65</xdr:col>
      <xdr:colOff>53975</xdr:colOff>
      <xdr:row>17</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19702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、類似団体平均値を下回った。</a:t>
          </a:r>
          <a:endParaRPr lang="ja-JP" altLang="ja-JP" sz="1400">
            <a:effectLst/>
          </a:endParaRPr>
        </a:p>
        <a:p>
          <a:r>
            <a:rPr kumimoji="1" lang="ja-JP" altLang="en-US" sz="1100">
              <a:solidFill>
                <a:schemeClr val="dk1"/>
              </a:solidFill>
              <a:effectLst/>
              <a:latin typeface="+mn-lt"/>
              <a:ea typeface="+mn-ea"/>
              <a:cs typeface="+mn-cs"/>
            </a:rPr>
            <a:t>障がい者保護費のうち障がい者自立支援費・相談支援給付費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したことによるものである。</a:t>
          </a:r>
          <a:endParaRPr lang="ja-JP" altLang="ja-JP" sz="1400">
            <a:effectLst/>
          </a:endParaRPr>
        </a:p>
        <a:p>
          <a:r>
            <a:rPr kumimoji="1" lang="ja-JP" altLang="ja-JP" sz="1100">
              <a:solidFill>
                <a:schemeClr val="dk1"/>
              </a:solidFill>
              <a:effectLst/>
              <a:latin typeface="+mn-lt"/>
              <a:ea typeface="+mn-ea"/>
              <a:cs typeface="+mn-cs"/>
            </a:rPr>
            <a:t>しかしながら、国の社会保障費と同様に、今後も増加していく見込みであるため、福祉行政のサービス低下にならないよう、適正な運営に努め</a:t>
          </a:r>
          <a:r>
            <a:rPr kumimoji="1" lang="ja-JP" altLang="en-US" sz="1100">
              <a:solidFill>
                <a:schemeClr val="dk1"/>
              </a:solidFill>
              <a:effectLst/>
              <a:latin typeface="+mn-lt"/>
              <a:ea typeface="+mn-ea"/>
              <a:cs typeface="+mn-cs"/>
            </a:rPr>
            <a:t>るとともに、特定財源</a:t>
          </a:r>
          <a:r>
            <a:rPr kumimoji="1" lang="ja-JP" altLang="ja-JP" sz="1100">
              <a:solidFill>
                <a:schemeClr val="dk1"/>
              </a:solidFill>
              <a:effectLst/>
              <a:latin typeface="+mn-lt"/>
              <a:ea typeface="+mn-ea"/>
              <a:cs typeface="+mn-cs"/>
            </a:rPr>
            <a:t>の確保に努める。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61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58</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6150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その他に係る経常収支比率については、前年度と比較し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、類似団体平均値を上回った。</a:t>
          </a:r>
          <a:endParaRPr lang="ja-JP" altLang="ja-JP" sz="1400">
            <a:effectLst/>
          </a:endParaRPr>
        </a:p>
        <a:p>
          <a:r>
            <a:rPr kumimoji="1" lang="ja-JP" altLang="ja-JP" sz="1100">
              <a:solidFill>
                <a:schemeClr val="dk1"/>
              </a:solidFill>
              <a:effectLst/>
              <a:latin typeface="+mn-lt"/>
              <a:ea typeface="+mn-ea"/>
              <a:cs typeface="+mn-cs"/>
            </a:rPr>
            <a:t>これは主に介護保険特別会計への繰出金の増</a:t>
          </a:r>
          <a:r>
            <a:rPr kumimoji="1" lang="ja-JP" altLang="en-US" sz="1100">
              <a:solidFill>
                <a:schemeClr val="dk1"/>
              </a:solidFill>
              <a:effectLst/>
              <a:latin typeface="+mn-lt"/>
              <a:ea typeface="+mn-ea"/>
              <a:cs typeface="+mn-cs"/>
            </a:rPr>
            <a:t>によりその他の経費自体は増加したものの</a:t>
          </a:r>
          <a:r>
            <a:rPr kumimoji="1" lang="ja-JP" altLang="ja-JP" sz="1100">
              <a:solidFill>
                <a:schemeClr val="dk1"/>
              </a:solidFill>
              <a:effectLst/>
              <a:latin typeface="+mn-lt"/>
              <a:ea typeface="+mn-ea"/>
              <a:cs typeface="+mn-cs"/>
            </a:rPr>
            <a:t>、地方交付税の増によって分母が増加したことにより比率は減少した。今後も</a:t>
          </a:r>
          <a:r>
            <a:rPr kumimoji="1" lang="ja-JP" altLang="en-US" sz="1100">
              <a:solidFill>
                <a:schemeClr val="dk1"/>
              </a:solidFill>
              <a:effectLst/>
              <a:latin typeface="+mn-lt"/>
              <a:ea typeface="+mn-ea"/>
              <a:cs typeface="+mn-cs"/>
            </a:rPr>
            <a:t>団塊世代の</a:t>
          </a:r>
          <a:r>
            <a:rPr kumimoji="1" lang="ja-JP" altLang="ja-JP" sz="1100">
              <a:solidFill>
                <a:schemeClr val="dk1"/>
              </a:solidFill>
              <a:effectLst/>
              <a:latin typeface="+mn-lt"/>
              <a:ea typeface="+mn-ea"/>
              <a:cs typeface="+mn-cs"/>
            </a:rPr>
            <a:t>高齢化進展などにより</a:t>
          </a:r>
          <a:r>
            <a:rPr kumimoji="1" lang="ja-JP" altLang="en-US" sz="1100">
              <a:solidFill>
                <a:schemeClr val="dk1"/>
              </a:solidFill>
              <a:effectLst/>
              <a:latin typeface="+mn-lt"/>
              <a:ea typeface="+mn-ea"/>
              <a:cs typeface="+mn-cs"/>
            </a:rPr>
            <a:t>繰出金の増加傾向</a:t>
          </a:r>
          <a:r>
            <a:rPr kumimoji="1" lang="ja-JP" altLang="ja-JP" sz="1100">
              <a:solidFill>
                <a:schemeClr val="dk1"/>
              </a:solidFill>
              <a:effectLst/>
              <a:latin typeface="+mn-lt"/>
              <a:ea typeface="+mn-ea"/>
              <a:cs typeface="+mn-cs"/>
            </a:rPr>
            <a:t>は続くことが見込まれるため、介護保険料の適正化や、介護予防の推進などにより、経費の縮減に努めていく。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148772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71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137885</xdr:rowOff>
    </xdr:from>
    <xdr:to>
      <xdr:col>78</xdr:col>
      <xdr:colOff>69850</xdr:colOff>
      <xdr:row>58</xdr:row>
      <xdr:rowOff>148772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081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59</xdr:row>
      <xdr:rowOff>86178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81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75293</xdr:rowOff>
    </xdr:from>
    <xdr:to>
      <xdr:col>69</xdr:col>
      <xdr:colOff>92075</xdr:colOff>
      <xdr:row>59</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90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2012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24493</xdr:rowOff>
    </xdr:from>
    <xdr:to>
      <xdr:col>65</xdr:col>
      <xdr:colOff>53975</xdr:colOff>
      <xdr:row>59</xdr:row>
      <xdr:rowOff>126093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110870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ポイント増加したものの、類似団体平均値を下回った。</a:t>
          </a:r>
          <a:endParaRPr lang="ja-JP" altLang="ja-JP" sz="1400">
            <a:effectLst/>
          </a:endParaRPr>
        </a:p>
        <a:p>
          <a:r>
            <a:rPr kumimoji="1" lang="ja-JP" altLang="ja-JP" sz="1100">
              <a:solidFill>
                <a:schemeClr val="dk1"/>
              </a:solidFill>
              <a:effectLst/>
              <a:latin typeface="+mn-lt"/>
              <a:ea typeface="+mn-ea"/>
              <a:cs typeface="+mn-cs"/>
            </a:rPr>
            <a:t>今後、特に町単独の補助金については、恒常化を防ぐため</a:t>
          </a:r>
          <a:r>
            <a:rPr kumimoji="1" lang="ja-JP" altLang="en-US" sz="1100">
              <a:solidFill>
                <a:schemeClr val="dk1"/>
              </a:solidFill>
              <a:effectLst/>
              <a:latin typeface="+mn-lt"/>
              <a:ea typeface="+mn-ea"/>
              <a:cs typeface="+mn-cs"/>
            </a:rPr>
            <a:t>終期を設定し、</a:t>
          </a:r>
          <a:r>
            <a:rPr kumimoji="1" lang="ja-JP" altLang="ja-JP" sz="1100">
              <a:solidFill>
                <a:schemeClr val="dk1"/>
              </a:solidFill>
              <a:effectLst/>
              <a:latin typeface="+mn-lt"/>
              <a:ea typeface="+mn-ea"/>
              <a:cs typeface="+mn-cs"/>
            </a:rPr>
            <a:t>所期の目的を達成したものは積極的に廃止又圧縮するよう、引き続き</a:t>
          </a:r>
          <a:r>
            <a:rPr kumimoji="1" lang="ja-JP" altLang="en-US" sz="1100">
              <a:solidFill>
                <a:schemeClr val="dk1"/>
              </a:solidFill>
              <a:effectLst/>
              <a:latin typeface="+mn-lt"/>
              <a:ea typeface="+mn-ea"/>
              <a:cs typeface="+mn-cs"/>
            </a:rPr>
            <a:t>補助事業のスクラップアンドビルド</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徹底して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7801</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0020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159657</xdr:rowOff>
    </xdr:from>
    <xdr:to>
      <xdr:col>78</xdr:col>
      <xdr:colOff>69850</xdr:colOff>
      <xdr:row>35</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988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133531</xdr:rowOff>
    </xdr:from>
    <xdr:to>
      <xdr:col>73</xdr:col>
      <xdr:colOff>180975</xdr:colOff>
      <xdr:row>34</xdr:row>
      <xdr:rowOff>159657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962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113937</xdr:rowOff>
    </xdr:from>
    <xdr:to>
      <xdr:col>69</xdr:col>
      <xdr:colOff>92075</xdr:colOff>
      <xdr:row>34</xdr:row>
      <xdr:rowOff>133531</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9432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128451</xdr:rowOff>
    </xdr:from>
    <xdr:to>
      <xdr:col>82</xdr:col>
      <xdr:colOff>158750</xdr:colOff>
      <xdr:row>35</xdr:row>
      <xdr:rowOff>58601</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144978</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0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108857</xdr:rowOff>
    </xdr:from>
    <xdr:to>
      <xdr:col>74</xdr:col>
      <xdr:colOff>31750</xdr:colOff>
      <xdr:row>35</xdr:row>
      <xdr:rowOff>39007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49184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82731</xdr:rowOff>
    </xdr:from>
    <xdr:to>
      <xdr:col>69</xdr:col>
      <xdr:colOff>142875</xdr:colOff>
      <xdr:row>35</xdr:row>
      <xdr:rowOff>12881</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23058</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63137</xdr:rowOff>
    </xdr:from>
    <xdr:to>
      <xdr:col>65</xdr:col>
      <xdr:colOff>53975</xdr:colOff>
      <xdr:row>34</xdr:row>
      <xdr:rowOff>164737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3464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公債費については、前年度と比較し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し、類似団体平均値を下回った。新庁舎整備に係る公共施設等適正管理推進事業債の償還</a:t>
          </a:r>
          <a:r>
            <a:rPr kumimoji="1" lang="ja-JP" altLang="en-US" sz="1100">
              <a:solidFill>
                <a:schemeClr val="dk1"/>
              </a:solidFill>
              <a:effectLst/>
              <a:latin typeface="+mn-lt"/>
              <a:ea typeface="+mn-ea"/>
              <a:cs typeface="+mn-cs"/>
            </a:rPr>
            <a:t>が本格的に</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されたことから公債費自体は</a:t>
          </a:r>
          <a:r>
            <a:rPr kumimoji="1" lang="ja-JP" altLang="ja-JP" sz="1100">
              <a:solidFill>
                <a:schemeClr val="dk1"/>
              </a:solidFill>
              <a:effectLst/>
              <a:latin typeface="+mn-lt"/>
              <a:ea typeface="+mn-ea"/>
              <a:cs typeface="+mn-cs"/>
            </a:rPr>
            <a:t>増加したもの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地方交付税の増によって分母が増加したことにより比率は減少した。</a:t>
          </a:r>
          <a:r>
            <a:rPr kumimoji="1" lang="ja-JP" altLang="ja-JP" sz="1100">
              <a:solidFill>
                <a:schemeClr val="dk1"/>
              </a:solidFill>
              <a:effectLst/>
              <a:latin typeface="+mn-lt"/>
              <a:ea typeface="+mn-ea"/>
              <a:cs typeface="+mn-cs"/>
            </a:rPr>
            <a:t>今後は令和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月福島県沖地震に係る災害復旧事業の借入も予定されていることから、新規の地方債発行</a:t>
          </a:r>
          <a:r>
            <a:rPr kumimoji="1" lang="ja-JP" altLang="en-US" sz="1100">
              <a:solidFill>
                <a:schemeClr val="dk1"/>
              </a:solidFill>
              <a:effectLst/>
              <a:latin typeface="+mn-lt"/>
              <a:ea typeface="+mn-ea"/>
              <a:cs typeface="+mn-cs"/>
            </a:rPr>
            <a:t>については、慎重に検討を進めながら</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、交付税措置が有利な地方債の活用に努め、健全な財政運営を図っていく。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113285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206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113285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160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113285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a:t>
          </a:r>
          <a:r>
            <a:rPr kumimoji="1" lang="ja-JP" altLang="en-US" sz="1100">
              <a:solidFill>
                <a:schemeClr val="dk1"/>
              </a:solidFill>
              <a:effectLst/>
              <a:latin typeface="+mn-lt"/>
              <a:ea typeface="+mn-ea"/>
              <a:cs typeface="+mn-cs"/>
            </a:rPr>
            <a:t>収支比率は前年度と比較し</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ポイント増加し、類似団体平均値を上回った。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人件費や物件費の経常収支比率が高いこと</a:t>
          </a:r>
          <a:r>
            <a:rPr kumimoji="1" lang="ja-JP" altLang="en-US" sz="1100">
              <a:solidFill>
                <a:schemeClr val="dk1"/>
              </a:solidFill>
              <a:effectLst/>
              <a:latin typeface="+mn-lt"/>
              <a:ea typeface="+mn-ea"/>
              <a:cs typeface="+mn-cs"/>
            </a:rPr>
            <a:t>が要因として</a:t>
          </a:r>
          <a:r>
            <a:rPr kumimoji="1" lang="ja-JP" altLang="ja-JP" sz="1100">
              <a:solidFill>
                <a:schemeClr val="dk1"/>
              </a:solidFill>
              <a:effectLst/>
              <a:latin typeface="+mn-lt"/>
              <a:ea typeface="+mn-ea"/>
              <a:cs typeface="+mn-cs"/>
            </a:rPr>
            <a:t>上げられる。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推進や事務事業の整理統廃合による経費削減に努め、さらなる適正化・合理化を図っていく。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77</xdr:row>
      <xdr:rowOff>133858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08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17272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49276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81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150470</xdr:rowOff>
    </xdr:from>
    <xdr:to>
      <xdr:col>29</xdr:col>
      <xdr:colOff>127000</xdr:colOff>
      <xdr:row>16</xdr:row>
      <xdr:rowOff>156657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41295"/>
          <a:ext cx="647700" cy="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150470</xdr:rowOff>
    </xdr:from>
    <xdr:to>
      <xdr:col>26</xdr:col>
      <xdr:colOff>50800</xdr:colOff>
      <xdr:row>17</xdr:row>
      <xdr:rowOff>83254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1295"/>
          <a:ext cx="698500" cy="10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83254</xdr:rowOff>
    </xdr:from>
    <xdr:to>
      <xdr:col>22</xdr:col>
      <xdr:colOff>114300</xdr:colOff>
      <xdr:row>17</xdr:row>
      <xdr:rowOff>93777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5529"/>
          <a:ext cx="698500" cy="1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93777</xdr:rowOff>
    </xdr:from>
    <xdr:to>
      <xdr:col>18</xdr:col>
      <xdr:colOff>177800</xdr:colOff>
      <xdr:row>17</xdr:row>
      <xdr:rowOff>116263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6052"/>
          <a:ext cx="698500" cy="2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105857</xdr:rowOff>
    </xdr:from>
    <xdr:to>
      <xdr:col>29</xdr:col>
      <xdr:colOff>177800</xdr:colOff>
      <xdr:row>17</xdr:row>
      <xdr:rowOff>36007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122384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99670</xdr:rowOff>
    </xdr:from>
    <xdr:to>
      <xdr:col>26</xdr:col>
      <xdr:colOff>101600</xdr:colOff>
      <xdr:row>17</xdr:row>
      <xdr:rowOff>29820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39997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32454</xdr:rowOff>
    </xdr:from>
    <xdr:to>
      <xdr:col>22</xdr:col>
      <xdr:colOff>165100</xdr:colOff>
      <xdr:row>17</xdr:row>
      <xdr:rowOff>134054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144231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42977</xdr:rowOff>
    </xdr:from>
    <xdr:to>
      <xdr:col>19</xdr:col>
      <xdr:colOff>38100</xdr:colOff>
      <xdr:row>17</xdr:row>
      <xdr:rowOff>144577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154754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65463</xdr:rowOff>
    </xdr:from>
    <xdr:to>
      <xdr:col>15</xdr:col>
      <xdr:colOff>101600</xdr:colOff>
      <xdr:row>17</xdr:row>
      <xdr:rowOff>167063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9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76098</xdr:rowOff>
    </xdr:from>
    <xdr:to>
      <xdr:col>29</xdr:col>
      <xdr:colOff>127000</xdr:colOff>
      <xdr:row>36</xdr:row>
      <xdr:rowOff>116522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9348"/>
          <a:ext cx="647700" cy="4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60875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116522</xdr:rowOff>
    </xdr:from>
    <xdr:to>
      <xdr:col>26</xdr:col>
      <xdr:colOff>50800</xdr:colOff>
      <xdr:row>36</xdr:row>
      <xdr:rowOff>121666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69772"/>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109474</xdr:rowOff>
    </xdr:from>
    <xdr:to>
      <xdr:col>22</xdr:col>
      <xdr:colOff>114300</xdr:colOff>
      <xdr:row>36</xdr:row>
      <xdr:rowOff>121666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2724"/>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46742</xdr:rowOff>
    </xdr:from>
    <xdr:to>
      <xdr:col>18</xdr:col>
      <xdr:colOff>177800</xdr:colOff>
      <xdr:row>36</xdr:row>
      <xdr:rowOff>109474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9992"/>
          <a:ext cx="698500" cy="6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25298</xdr:rowOff>
    </xdr:from>
    <xdr:to>
      <xdr:col>29</xdr:col>
      <xdr:colOff>177800</xdr:colOff>
      <xdr:row>36</xdr:row>
      <xdr:rowOff>126898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213275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2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65722</xdr:rowOff>
    </xdr:from>
    <xdr:to>
      <xdr:col>26</xdr:col>
      <xdr:colOff>101600</xdr:colOff>
      <xdr:row>36</xdr:row>
      <xdr:rowOff>167322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177499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8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70866</xdr:rowOff>
    </xdr:from>
    <xdr:to>
      <xdr:col>22</xdr:col>
      <xdr:colOff>165100</xdr:colOff>
      <xdr:row>37</xdr:row>
      <xdr:rowOff>1016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157243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58674</xdr:rowOff>
    </xdr:from>
    <xdr:to>
      <xdr:col>19</xdr:col>
      <xdr:colOff>38100</xdr:colOff>
      <xdr:row>36</xdr:row>
      <xdr:rowOff>160274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145051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338842</xdr:rowOff>
    </xdr:from>
    <xdr:to>
      <xdr:col>15</xdr:col>
      <xdr:colOff>101600</xdr:colOff>
      <xdr:row>36</xdr:row>
      <xdr:rowOff>97542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107719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170104</xdr:rowOff>
    </xdr:from>
    <xdr:to>
      <xdr:col>24</xdr:col>
      <xdr:colOff>63500</xdr:colOff>
      <xdr:row>35</xdr:row>
      <xdr:rowOff>60084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9404"/>
          <a:ext cx="8382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60084</xdr:rowOff>
    </xdr:from>
    <xdr:to>
      <xdr:col>19</xdr:col>
      <xdr:colOff>177800</xdr:colOff>
      <xdr:row>37</xdr:row>
      <xdr:rowOff>87884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0834"/>
          <a:ext cx="889000" cy="37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49898</xdr:rowOff>
    </xdr:from>
    <xdr:to>
      <xdr:col>15</xdr:col>
      <xdr:colOff>50800</xdr:colOff>
      <xdr:row>37</xdr:row>
      <xdr:rowOff>87884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3548"/>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49898</xdr:rowOff>
    </xdr:from>
    <xdr:to>
      <xdr:col>10</xdr:col>
      <xdr:colOff>114300</xdr:colOff>
      <xdr:row>37</xdr:row>
      <xdr:rowOff>80201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3548"/>
          <a:ext cx="889000" cy="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119304</xdr:rowOff>
    </xdr:from>
    <xdr:to>
      <xdr:col>24</xdr:col>
      <xdr:colOff>114300</xdr:colOff>
      <xdr:row>35</xdr:row>
      <xdr:rowOff>49454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142181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9284</xdr:rowOff>
    </xdr:from>
    <xdr:to>
      <xdr:col>20</xdr:col>
      <xdr:colOff>38100</xdr:colOff>
      <xdr:row>35</xdr:row>
      <xdr:rowOff>110884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127411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8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37084</xdr:rowOff>
    </xdr:from>
    <xdr:to>
      <xdr:col>15</xdr:col>
      <xdr:colOff>101600</xdr:colOff>
      <xdr:row>37</xdr:row>
      <xdr:rowOff>138684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129811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170548</xdr:rowOff>
    </xdr:from>
    <xdr:to>
      <xdr:col>10</xdr:col>
      <xdr:colOff>165100</xdr:colOff>
      <xdr:row>37</xdr:row>
      <xdr:rowOff>100698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29401</xdr:rowOff>
    </xdr:from>
    <xdr:to>
      <xdr:col>6</xdr:col>
      <xdr:colOff>38100</xdr:colOff>
      <xdr:row>37</xdr:row>
      <xdr:rowOff>131001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29528</xdr:rowOff>
    </xdr:from>
    <xdr:to>
      <xdr:col>24</xdr:col>
      <xdr:colOff>63500</xdr:colOff>
      <xdr:row>56</xdr:row>
      <xdr:rowOff>30475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30728"/>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30475</xdr:rowOff>
    </xdr:from>
    <xdr:to>
      <xdr:col>19</xdr:col>
      <xdr:colOff>177800</xdr:colOff>
      <xdr:row>56</xdr:row>
      <xdr:rowOff>88013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31675"/>
          <a:ext cx="889000" cy="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88013</xdr:rowOff>
    </xdr:from>
    <xdr:to>
      <xdr:col>15</xdr:col>
      <xdr:colOff>50800</xdr:colOff>
      <xdr:row>56</xdr:row>
      <xdr:rowOff>108555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89213"/>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108555</xdr:rowOff>
    </xdr:from>
    <xdr:to>
      <xdr:col>10</xdr:col>
      <xdr:colOff>114300</xdr:colOff>
      <xdr:row>56</xdr:row>
      <xdr:rowOff>119099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09755"/>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150178</xdr:rowOff>
    </xdr:from>
    <xdr:to>
      <xdr:col>24</xdr:col>
      <xdr:colOff>114300</xdr:colOff>
      <xdr:row>56</xdr:row>
      <xdr:rowOff>80328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3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151125</xdr:rowOff>
    </xdr:from>
    <xdr:to>
      <xdr:col>20</xdr:col>
      <xdr:colOff>38100</xdr:colOff>
      <xdr:row>56</xdr:row>
      <xdr:rowOff>81275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97802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37213</xdr:rowOff>
    </xdr:from>
    <xdr:to>
      <xdr:col>15</xdr:col>
      <xdr:colOff>101600</xdr:colOff>
      <xdr:row>56</xdr:row>
      <xdr:rowOff>138813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129940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57755</xdr:rowOff>
    </xdr:from>
    <xdr:to>
      <xdr:col>10</xdr:col>
      <xdr:colOff>165100</xdr:colOff>
      <xdr:row>56</xdr:row>
      <xdr:rowOff>159355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150482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68299</xdr:rowOff>
    </xdr:from>
    <xdr:to>
      <xdr:col>6</xdr:col>
      <xdr:colOff>38100</xdr:colOff>
      <xdr:row>56</xdr:row>
      <xdr:rowOff>169899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161026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6381</xdr:rowOff>
    </xdr:from>
    <xdr:to>
      <xdr:col>24</xdr:col>
      <xdr:colOff>63500</xdr:colOff>
      <xdr:row>78</xdr:row>
      <xdr:rowOff>73200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79481"/>
          <a:ext cx="8382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73200</xdr:rowOff>
    </xdr:from>
    <xdr:to>
      <xdr:col>19</xdr:col>
      <xdr:colOff>177800</xdr:colOff>
      <xdr:row>78</xdr:row>
      <xdr:rowOff>109274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46300"/>
          <a:ext cx="889000" cy="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50614</xdr:rowOff>
    </xdr:from>
    <xdr:to>
      <xdr:col>15</xdr:col>
      <xdr:colOff>50800</xdr:colOff>
      <xdr:row>78</xdr:row>
      <xdr:rowOff>109274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23714"/>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100837</xdr:rowOff>
    </xdr:from>
    <xdr:to>
      <xdr:col>10</xdr:col>
      <xdr:colOff>114300</xdr:colOff>
      <xdr:row>78</xdr:row>
      <xdr:rowOff>50614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02487"/>
          <a:ext cx="889000" cy="1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127031</xdr:rowOff>
    </xdr:from>
    <xdr:to>
      <xdr:col>24</xdr:col>
      <xdr:colOff>114300</xdr:colOff>
      <xdr:row>78</xdr:row>
      <xdr:rowOff>57181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41958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22400</xdr:rowOff>
    </xdr:from>
    <xdr:to>
      <xdr:col>20</xdr:col>
      <xdr:colOff>38100</xdr:colOff>
      <xdr:row>78</xdr:row>
      <xdr:rowOff>124000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115127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58474</xdr:rowOff>
    </xdr:from>
    <xdr:to>
      <xdr:col>15</xdr:col>
      <xdr:colOff>101600</xdr:colOff>
      <xdr:row>78</xdr:row>
      <xdr:rowOff>160074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151201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171264</xdr:rowOff>
    </xdr:from>
    <xdr:to>
      <xdr:col>10</xdr:col>
      <xdr:colOff>165100</xdr:colOff>
      <xdr:row>78</xdr:row>
      <xdr:rowOff>101414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92541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50037</xdr:rowOff>
    </xdr:from>
    <xdr:to>
      <xdr:col>6</xdr:col>
      <xdr:colOff>38100</xdr:colOff>
      <xdr:row>77</xdr:row>
      <xdr:rowOff>151637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168164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0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51015</xdr:rowOff>
    </xdr:from>
    <xdr:to>
      <xdr:col>24</xdr:col>
      <xdr:colOff>63500</xdr:colOff>
      <xdr:row>98</xdr:row>
      <xdr:rowOff>23037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10215"/>
          <a:ext cx="838200" cy="3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145669</xdr:rowOff>
    </xdr:from>
    <xdr:to>
      <xdr:col>19</xdr:col>
      <xdr:colOff>177800</xdr:colOff>
      <xdr:row>98</xdr:row>
      <xdr:rowOff>23037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76319"/>
          <a:ext cx="889000" cy="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145669</xdr:rowOff>
    </xdr:from>
    <xdr:to>
      <xdr:col>15</xdr:col>
      <xdr:colOff>50800</xdr:colOff>
      <xdr:row>97</xdr:row>
      <xdr:rowOff>155842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7631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141185</xdr:rowOff>
    </xdr:from>
    <xdr:to>
      <xdr:col>10</xdr:col>
      <xdr:colOff>114300</xdr:colOff>
      <xdr:row>97</xdr:row>
      <xdr:rowOff>155842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71835"/>
          <a:ext cx="8890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215</xdr:rowOff>
    </xdr:from>
    <xdr:to>
      <xdr:col>24</xdr:col>
      <xdr:colOff>114300</xdr:colOff>
      <xdr:row>96</xdr:row>
      <xdr:rowOff>101815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150092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3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143687</xdr:rowOff>
    </xdr:from>
    <xdr:to>
      <xdr:col>20</xdr:col>
      <xdr:colOff>38100</xdr:colOff>
      <xdr:row>98</xdr:row>
      <xdr:rowOff>73837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64964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94869</xdr:rowOff>
    </xdr:from>
    <xdr:to>
      <xdr:col>15</xdr:col>
      <xdr:colOff>101600</xdr:colOff>
      <xdr:row>98</xdr:row>
      <xdr:rowOff>25019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105042</xdr:rowOff>
    </xdr:from>
    <xdr:to>
      <xdr:col>10</xdr:col>
      <xdr:colOff>165100</xdr:colOff>
      <xdr:row>98</xdr:row>
      <xdr:rowOff>35192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26319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90385</xdr:rowOff>
    </xdr:from>
    <xdr:to>
      <xdr:col>6</xdr:col>
      <xdr:colOff>38100</xdr:colOff>
      <xdr:row>98</xdr:row>
      <xdr:rowOff>20535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98584</xdr:rowOff>
    </xdr:from>
    <xdr:to>
      <xdr:col>55</xdr:col>
      <xdr:colOff>0</xdr:colOff>
      <xdr:row>37</xdr:row>
      <xdr:rowOff>20366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927884"/>
          <a:ext cx="838200" cy="4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98584</xdr:rowOff>
    </xdr:from>
    <xdr:to>
      <xdr:col>50</xdr:col>
      <xdr:colOff>114300</xdr:colOff>
      <xdr:row>37</xdr:row>
      <xdr:rowOff>23690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927884"/>
          <a:ext cx="889000" cy="4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23690</xdr:rowOff>
    </xdr:from>
    <xdr:to>
      <xdr:col>45</xdr:col>
      <xdr:colOff>177800</xdr:colOff>
      <xdr:row>37</xdr:row>
      <xdr:rowOff>83062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67340"/>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83062</xdr:rowOff>
    </xdr:from>
    <xdr:to>
      <xdr:col>41</xdr:col>
      <xdr:colOff>50800</xdr:colOff>
      <xdr:row>37</xdr:row>
      <xdr:rowOff>109003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26712"/>
          <a:ext cx="8890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141016</xdr:rowOff>
    </xdr:from>
    <xdr:to>
      <xdr:col>55</xdr:col>
      <xdr:colOff>50800</xdr:colOff>
      <xdr:row>37</xdr:row>
      <xdr:rowOff>71166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55943</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47784</xdr:rowOff>
    </xdr:from>
    <xdr:to>
      <xdr:col>50</xdr:col>
      <xdr:colOff>165100</xdr:colOff>
      <xdr:row>34</xdr:row>
      <xdr:rowOff>149384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140511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6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144340</xdr:rowOff>
    </xdr:from>
    <xdr:to>
      <xdr:col>46</xdr:col>
      <xdr:colOff>38100</xdr:colOff>
      <xdr:row>37</xdr:row>
      <xdr:rowOff>74490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65617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0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32262</xdr:rowOff>
    </xdr:from>
    <xdr:to>
      <xdr:col>41</xdr:col>
      <xdr:colOff>101600</xdr:colOff>
      <xdr:row>37</xdr:row>
      <xdr:rowOff>133862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124989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6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58203</xdr:rowOff>
    </xdr:from>
    <xdr:to>
      <xdr:col>36</xdr:col>
      <xdr:colOff>165100</xdr:colOff>
      <xdr:row>37</xdr:row>
      <xdr:rowOff>159803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150930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65490</xdr:rowOff>
    </xdr:from>
    <xdr:to>
      <xdr:col>55</xdr:col>
      <xdr:colOff>0</xdr:colOff>
      <xdr:row>59</xdr:row>
      <xdr:rowOff>8830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66690"/>
          <a:ext cx="838200" cy="4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65490</xdr:rowOff>
    </xdr:from>
    <xdr:to>
      <xdr:col>50</xdr:col>
      <xdr:colOff>114300</xdr:colOff>
      <xdr:row>57</xdr:row>
      <xdr:rowOff>97001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66690"/>
          <a:ext cx="889000" cy="2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97001</xdr:rowOff>
    </xdr:from>
    <xdr:to>
      <xdr:col>45</xdr:col>
      <xdr:colOff>177800</xdr:colOff>
      <xdr:row>58</xdr:row>
      <xdr:rowOff>123019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69651"/>
          <a:ext cx="889000" cy="19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94813</xdr:rowOff>
    </xdr:from>
    <xdr:to>
      <xdr:col>41</xdr:col>
      <xdr:colOff>50800</xdr:colOff>
      <xdr:row>58</xdr:row>
      <xdr:rowOff>123019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8913"/>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129480</xdr:rowOff>
    </xdr:from>
    <xdr:to>
      <xdr:col>55</xdr:col>
      <xdr:colOff>50800</xdr:colOff>
      <xdr:row>59</xdr:row>
      <xdr:rowOff>59630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44407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8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14690</xdr:rowOff>
    </xdr:from>
    <xdr:to>
      <xdr:col>50</xdr:col>
      <xdr:colOff>165100</xdr:colOff>
      <xdr:row>56</xdr:row>
      <xdr:rowOff>116290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132817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46201</xdr:rowOff>
    </xdr:from>
    <xdr:to>
      <xdr:col>46</xdr:col>
      <xdr:colOff>38100</xdr:colOff>
      <xdr:row>57</xdr:row>
      <xdr:rowOff>147801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164328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9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72219</xdr:rowOff>
    </xdr:from>
    <xdr:to>
      <xdr:col>41</xdr:col>
      <xdr:colOff>101600</xdr:colOff>
      <xdr:row>59</xdr:row>
      <xdr:rowOff>2369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164946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44013</xdr:rowOff>
    </xdr:from>
    <xdr:to>
      <xdr:col>36</xdr:col>
      <xdr:colOff>165100</xdr:colOff>
      <xdr:row>58</xdr:row>
      <xdr:rowOff>145613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136740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132759</xdr:rowOff>
    </xdr:from>
    <xdr:to>
      <xdr:col>55</xdr:col>
      <xdr:colOff>0</xdr:colOff>
      <xdr:row>78</xdr:row>
      <xdr:rowOff>158186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477159"/>
          <a:ext cx="838200" cy="10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132759</xdr:rowOff>
    </xdr:from>
    <xdr:to>
      <xdr:col>50</xdr:col>
      <xdr:colOff>114300</xdr:colOff>
      <xdr:row>76</xdr:row>
      <xdr:rowOff>62533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477159"/>
          <a:ext cx="889000" cy="6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62533</xdr:rowOff>
    </xdr:from>
    <xdr:to>
      <xdr:col>45</xdr:col>
      <xdr:colOff>177800</xdr:colOff>
      <xdr:row>78</xdr:row>
      <xdr:rowOff>10556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092733"/>
          <a:ext cx="889000" cy="29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89218</xdr:rowOff>
    </xdr:from>
    <xdr:to>
      <xdr:col>41</xdr:col>
      <xdr:colOff>50800</xdr:colOff>
      <xdr:row>78</xdr:row>
      <xdr:rowOff>10556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90868"/>
          <a:ext cx="889000" cy="9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107386</xdr:rowOff>
    </xdr:from>
    <xdr:to>
      <xdr:col>55</xdr:col>
      <xdr:colOff>50800</xdr:colOff>
      <xdr:row>79</xdr:row>
      <xdr:rowOff>37536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22313</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81959</xdr:rowOff>
    </xdr:from>
    <xdr:to>
      <xdr:col>50</xdr:col>
      <xdr:colOff>165100</xdr:colOff>
      <xdr:row>73</xdr:row>
      <xdr:rowOff>12109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4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28636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2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11733</xdr:rowOff>
    </xdr:from>
    <xdr:to>
      <xdr:col>46</xdr:col>
      <xdr:colOff>38100</xdr:colOff>
      <xdr:row>76</xdr:row>
      <xdr:rowOff>113333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129860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81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131206</xdr:rowOff>
    </xdr:from>
    <xdr:to>
      <xdr:col>41</xdr:col>
      <xdr:colOff>101600</xdr:colOff>
      <xdr:row>78</xdr:row>
      <xdr:rowOff>61356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52483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38418</xdr:rowOff>
    </xdr:from>
    <xdr:to>
      <xdr:col>36</xdr:col>
      <xdr:colOff>165100</xdr:colOff>
      <xdr:row>77</xdr:row>
      <xdr:rowOff>140018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156545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143483</xdr:rowOff>
    </xdr:from>
    <xdr:to>
      <xdr:col>55</xdr:col>
      <xdr:colOff>0</xdr:colOff>
      <xdr:row>98</xdr:row>
      <xdr:rowOff>151808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45583"/>
          <a:ext cx="8382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121194</xdr:rowOff>
    </xdr:from>
    <xdr:to>
      <xdr:col>50</xdr:col>
      <xdr:colOff>114300</xdr:colOff>
      <xdr:row>98</xdr:row>
      <xdr:rowOff>143483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2329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121194</xdr:rowOff>
    </xdr:from>
    <xdr:to>
      <xdr:col>45</xdr:col>
      <xdr:colOff>177800</xdr:colOff>
      <xdr:row>98</xdr:row>
      <xdr:rowOff>167365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23294"/>
          <a:ext cx="889000" cy="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167365</xdr:rowOff>
    </xdr:from>
    <xdr:to>
      <xdr:col>41</xdr:col>
      <xdr:colOff>50800</xdr:colOff>
      <xdr:row>99</xdr:row>
      <xdr:rowOff>34624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69465"/>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101008</xdr:rowOff>
    </xdr:from>
    <xdr:to>
      <xdr:col>55</xdr:col>
      <xdr:colOff>50800</xdr:colOff>
      <xdr:row>99</xdr:row>
      <xdr:rowOff>31158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15935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92683</xdr:rowOff>
    </xdr:from>
    <xdr:to>
      <xdr:col>50</xdr:col>
      <xdr:colOff>165100</xdr:colOff>
      <xdr:row>99</xdr:row>
      <xdr:rowOff>22833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9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13960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8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70394</xdr:rowOff>
    </xdr:from>
    <xdr:to>
      <xdr:col>46</xdr:col>
      <xdr:colOff>38100</xdr:colOff>
      <xdr:row>99</xdr:row>
      <xdr:rowOff>544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163121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116565</xdr:rowOff>
    </xdr:from>
    <xdr:to>
      <xdr:col>41</xdr:col>
      <xdr:colOff>101600</xdr:colOff>
      <xdr:row>99</xdr:row>
      <xdr:rowOff>46715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37842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155274</xdr:rowOff>
    </xdr:from>
    <xdr:to>
      <xdr:col>36</xdr:col>
      <xdr:colOff>165100</xdr:colOff>
      <xdr:row>99</xdr:row>
      <xdr:rowOff>85424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76551</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05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98875</xdr:rowOff>
    </xdr:from>
    <xdr:to>
      <xdr:col>85</xdr:col>
      <xdr:colOff>127000</xdr:colOff>
      <xdr:row>39</xdr:row>
      <xdr:rowOff>4699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13975"/>
          <a:ext cx="8382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4699</xdr:rowOff>
    </xdr:from>
    <xdr:to>
      <xdr:col>81</xdr:col>
      <xdr:colOff>50800</xdr:colOff>
      <xdr:row>39</xdr:row>
      <xdr:rowOff>24041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91249"/>
          <a:ext cx="889000" cy="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156890</xdr:rowOff>
    </xdr:from>
    <xdr:to>
      <xdr:col>76</xdr:col>
      <xdr:colOff>114300</xdr:colOff>
      <xdr:row>39</xdr:row>
      <xdr:rowOff>24041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7199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156890</xdr:rowOff>
    </xdr:from>
    <xdr:to>
      <xdr:col>71</xdr:col>
      <xdr:colOff>177800</xdr:colOff>
      <xdr:row>39</xdr:row>
      <xdr:rowOff>46023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71990"/>
          <a:ext cx="889000" cy="6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110591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48075</xdr:rowOff>
    </xdr:from>
    <xdr:to>
      <xdr:col>85</xdr:col>
      <xdr:colOff>177800</xdr:colOff>
      <xdr:row>38</xdr:row>
      <xdr:rowOff>149675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70952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125349</xdr:rowOff>
    </xdr:from>
    <xdr:to>
      <xdr:col>81</xdr:col>
      <xdr:colOff>101600</xdr:colOff>
      <xdr:row>39</xdr:row>
      <xdr:rowOff>55499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72026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144691</xdr:rowOff>
    </xdr:from>
    <xdr:to>
      <xdr:col>76</xdr:col>
      <xdr:colOff>165100</xdr:colOff>
      <xdr:row>39</xdr:row>
      <xdr:rowOff>74841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91369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106090</xdr:rowOff>
    </xdr:from>
    <xdr:to>
      <xdr:col>72</xdr:col>
      <xdr:colOff>38100</xdr:colOff>
      <xdr:row>39</xdr:row>
      <xdr:rowOff>36240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52768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166673</xdr:rowOff>
    </xdr:from>
    <xdr:to>
      <xdr:col>67</xdr:col>
      <xdr:colOff>101600</xdr:colOff>
      <xdr:row>39</xdr:row>
      <xdr:rowOff>96823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113350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2997</xdr:rowOff>
    </xdr:from>
    <xdr:to>
      <xdr:col>85</xdr:col>
      <xdr:colOff>127000</xdr:colOff>
      <xdr:row>78</xdr:row>
      <xdr:rowOff>15525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76097"/>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15525</xdr:rowOff>
    </xdr:from>
    <xdr:to>
      <xdr:col>81</xdr:col>
      <xdr:colOff>50800</xdr:colOff>
      <xdr:row>78</xdr:row>
      <xdr:rowOff>33761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388625"/>
          <a:ext cx="8890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33761</xdr:rowOff>
    </xdr:from>
    <xdr:to>
      <xdr:col>76</xdr:col>
      <xdr:colOff>114300</xdr:colOff>
      <xdr:row>78</xdr:row>
      <xdr:rowOff>42904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4068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35406</xdr:rowOff>
    </xdr:from>
    <xdr:to>
      <xdr:col>71</xdr:col>
      <xdr:colOff>177800</xdr:colOff>
      <xdr:row>78</xdr:row>
      <xdr:rowOff>42904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408506"/>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123647</xdr:rowOff>
    </xdr:from>
    <xdr:to>
      <xdr:col>85</xdr:col>
      <xdr:colOff>177800</xdr:colOff>
      <xdr:row>78</xdr:row>
      <xdr:rowOff>53797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102074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0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136175</xdr:rowOff>
    </xdr:from>
    <xdr:to>
      <xdr:col>81</xdr:col>
      <xdr:colOff>101600</xdr:colOff>
      <xdr:row>78</xdr:row>
      <xdr:rowOff>66325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57452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154411</xdr:rowOff>
    </xdr:from>
    <xdr:to>
      <xdr:col>76</xdr:col>
      <xdr:colOff>165100</xdr:colOff>
      <xdr:row>78</xdr:row>
      <xdr:rowOff>84561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75688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163554</xdr:rowOff>
    </xdr:from>
    <xdr:to>
      <xdr:col>72</xdr:col>
      <xdr:colOff>38100</xdr:colOff>
      <xdr:row>78</xdr:row>
      <xdr:rowOff>93704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84831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5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156056</xdr:rowOff>
    </xdr:from>
    <xdr:to>
      <xdr:col>67</xdr:col>
      <xdr:colOff>101600</xdr:colOff>
      <xdr:row>78</xdr:row>
      <xdr:rowOff>86206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5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77333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140111</xdr:rowOff>
    </xdr:from>
    <xdr:to>
      <xdr:col>85</xdr:col>
      <xdr:colOff>127000</xdr:colOff>
      <xdr:row>98</xdr:row>
      <xdr:rowOff>30411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770761"/>
          <a:ext cx="838200" cy="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30411</xdr:rowOff>
    </xdr:from>
    <xdr:to>
      <xdr:col>81</xdr:col>
      <xdr:colOff>50800</xdr:colOff>
      <xdr:row>98</xdr:row>
      <xdr:rowOff>64528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32511"/>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64528</xdr:rowOff>
    </xdr:from>
    <xdr:to>
      <xdr:col>76</xdr:col>
      <xdr:colOff>114300</xdr:colOff>
      <xdr:row>98</xdr:row>
      <xdr:rowOff>88311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66628"/>
          <a:ext cx="88900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63357</xdr:rowOff>
    </xdr:from>
    <xdr:to>
      <xdr:col>71</xdr:col>
      <xdr:colOff>177800</xdr:colOff>
      <xdr:row>98</xdr:row>
      <xdr:rowOff>88311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65457"/>
          <a:ext cx="889000" cy="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89311</xdr:rowOff>
    </xdr:from>
    <xdr:to>
      <xdr:col>85</xdr:col>
      <xdr:colOff>177800</xdr:colOff>
      <xdr:row>98</xdr:row>
      <xdr:rowOff>19461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67738</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151061</xdr:rowOff>
    </xdr:from>
    <xdr:to>
      <xdr:col>81</xdr:col>
      <xdr:colOff>101600</xdr:colOff>
      <xdr:row>98</xdr:row>
      <xdr:rowOff>81211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72338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13728</xdr:rowOff>
    </xdr:from>
    <xdr:to>
      <xdr:col>76</xdr:col>
      <xdr:colOff>165100</xdr:colOff>
      <xdr:row>98</xdr:row>
      <xdr:rowOff>115328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1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106455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0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37511</xdr:rowOff>
    </xdr:from>
    <xdr:to>
      <xdr:col>72</xdr:col>
      <xdr:colOff>38100</xdr:colOff>
      <xdr:row>98</xdr:row>
      <xdr:rowOff>139111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130238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12557</xdr:rowOff>
    </xdr:from>
    <xdr:to>
      <xdr:col>67</xdr:col>
      <xdr:colOff>101600</xdr:colOff>
      <xdr:row>98</xdr:row>
      <xdr:rowOff>114157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105284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121686</xdr:rowOff>
    </xdr:from>
    <xdr:to>
      <xdr:col>116</xdr:col>
      <xdr:colOff>63500</xdr:colOff>
      <xdr:row>38</xdr:row>
      <xdr:rowOff>124521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36786"/>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93134</xdr:rowOff>
    </xdr:from>
    <xdr:to>
      <xdr:col>111</xdr:col>
      <xdr:colOff>177800</xdr:colOff>
      <xdr:row>38</xdr:row>
      <xdr:rowOff>124521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08234"/>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93134</xdr:rowOff>
    </xdr:from>
    <xdr:to>
      <xdr:col>107</xdr:col>
      <xdr:colOff>50800</xdr:colOff>
      <xdr:row>38</xdr:row>
      <xdr:rowOff>97820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0823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17811</xdr:rowOff>
    </xdr:from>
    <xdr:to>
      <xdr:col>102</xdr:col>
      <xdr:colOff>114300</xdr:colOff>
      <xdr:row>38</xdr:row>
      <xdr:rowOff>97820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532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70886</xdr:rowOff>
    </xdr:from>
    <xdr:to>
      <xdr:col>116</xdr:col>
      <xdr:colOff>114300</xdr:colOff>
      <xdr:row>39</xdr:row>
      <xdr:rowOff>1036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157263</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0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73721</xdr:rowOff>
    </xdr:from>
    <xdr:to>
      <xdr:col>112</xdr:col>
      <xdr:colOff>38100</xdr:colOff>
      <xdr:row>39</xdr:row>
      <xdr:rowOff>3871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166448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8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42334</xdr:rowOff>
    </xdr:from>
    <xdr:to>
      <xdr:col>107</xdr:col>
      <xdr:colOff>101600</xdr:colOff>
      <xdr:row>38</xdr:row>
      <xdr:rowOff>143934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135061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5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47020</xdr:rowOff>
    </xdr:from>
    <xdr:to>
      <xdr:col>102</xdr:col>
      <xdr:colOff>165100</xdr:colOff>
      <xdr:row>38</xdr:row>
      <xdr:rowOff>148620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139747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138461</xdr:rowOff>
    </xdr:from>
    <xdr:to>
      <xdr:col>98</xdr:col>
      <xdr:colOff>38100</xdr:colOff>
      <xdr:row>38</xdr:row>
      <xdr:rowOff>68611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85138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5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115812</xdr:rowOff>
    </xdr:from>
    <xdr:to>
      <xdr:col>116</xdr:col>
      <xdr:colOff>63500</xdr:colOff>
      <xdr:row>58</xdr:row>
      <xdr:rowOff>117107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59912"/>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117107</xdr:rowOff>
    </xdr:from>
    <xdr:to>
      <xdr:col>111</xdr:col>
      <xdr:colOff>177800</xdr:colOff>
      <xdr:row>58</xdr:row>
      <xdr:rowOff>118478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6120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118478</xdr:rowOff>
    </xdr:from>
    <xdr:to>
      <xdr:col>107</xdr:col>
      <xdr:colOff>50800</xdr:colOff>
      <xdr:row>58</xdr:row>
      <xdr:rowOff>120231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6257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120231</xdr:rowOff>
    </xdr:from>
    <xdr:to>
      <xdr:col>102</xdr:col>
      <xdr:colOff>114300</xdr:colOff>
      <xdr:row>58</xdr:row>
      <xdr:rowOff>121336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6433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65012</xdr:rowOff>
    </xdr:from>
    <xdr:to>
      <xdr:col>116</xdr:col>
      <xdr:colOff>114300</xdr:colOff>
      <xdr:row>58</xdr:row>
      <xdr:rowOff>166612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151389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66307</xdr:rowOff>
    </xdr:from>
    <xdr:to>
      <xdr:col>112</xdr:col>
      <xdr:colOff>38100</xdr:colOff>
      <xdr:row>58</xdr:row>
      <xdr:rowOff>167907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159034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67678</xdr:rowOff>
    </xdr:from>
    <xdr:to>
      <xdr:col>107</xdr:col>
      <xdr:colOff>101600</xdr:colOff>
      <xdr:row>58</xdr:row>
      <xdr:rowOff>169278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160405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0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69431</xdr:rowOff>
    </xdr:from>
    <xdr:to>
      <xdr:col>102</xdr:col>
      <xdr:colOff>165100</xdr:colOff>
      <xdr:row>58</xdr:row>
      <xdr:rowOff>171031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162158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0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70536</xdr:rowOff>
    </xdr:from>
    <xdr:to>
      <xdr:col>98</xdr:col>
      <xdr:colOff>38100</xdr:colOff>
      <xdr:row>59</xdr:row>
      <xdr:rowOff>686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163263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69438</xdr:rowOff>
    </xdr:from>
    <xdr:to>
      <xdr:col>116</xdr:col>
      <xdr:colOff>63500</xdr:colOff>
      <xdr:row>75</xdr:row>
      <xdr:rowOff>117885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28188"/>
          <a:ext cx="8382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117885</xdr:rowOff>
    </xdr:from>
    <xdr:to>
      <xdr:col>111</xdr:col>
      <xdr:colOff>177800</xdr:colOff>
      <xdr:row>75</xdr:row>
      <xdr:rowOff>160894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76635"/>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160894</xdr:rowOff>
    </xdr:from>
    <xdr:to>
      <xdr:col>107</xdr:col>
      <xdr:colOff>50800</xdr:colOff>
      <xdr:row>75</xdr:row>
      <xdr:rowOff>163164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19644"/>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163164</xdr:rowOff>
    </xdr:from>
    <xdr:to>
      <xdr:col>102</xdr:col>
      <xdr:colOff>114300</xdr:colOff>
      <xdr:row>75</xdr:row>
      <xdr:rowOff>166870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21914"/>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18638</xdr:rowOff>
    </xdr:from>
    <xdr:to>
      <xdr:col>116</xdr:col>
      <xdr:colOff>114300</xdr:colOff>
      <xdr:row>75</xdr:row>
      <xdr:rowOff>120238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41515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67085</xdr:rowOff>
    </xdr:from>
    <xdr:to>
      <xdr:col>112</xdr:col>
      <xdr:colOff>38100</xdr:colOff>
      <xdr:row>75</xdr:row>
      <xdr:rowOff>168684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25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13762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110095</xdr:rowOff>
    </xdr:from>
    <xdr:to>
      <xdr:col>107</xdr:col>
      <xdr:colOff>101600</xdr:colOff>
      <xdr:row>76</xdr:row>
      <xdr:rowOff>40246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68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31371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112364</xdr:rowOff>
    </xdr:from>
    <xdr:to>
      <xdr:col>102</xdr:col>
      <xdr:colOff>165100</xdr:colOff>
      <xdr:row>76</xdr:row>
      <xdr:rowOff>42515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71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33641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116070</xdr:rowOff>
    </xdr:from>
    <xdr:to>
      <xdr:col>98</xdr:col>
      <xdr:colOff>38100</xdr:colOff>
      <xdr:row>76</xdr:row>
      <xdr:rowOff>46220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37347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役場新庁舎整備事業完了のため事業費支弁人件費が減少したことなどにより</a:t>
          </a:r>
          <a:r>
            <a:rPr kumimoji="1" lang="en-US" altLang="ja-JP" sz="1100">
              <a:solidFill>
                <a:schemeClr val="dk1"/>
              </a:solidFill>
              <a:effectLst/>
              <a:latin typeface="+mn-lt"/>
              <a:ea typeface="+mn-ea"/>
              <a:cs typeface="+mn-cs"/>
            </a:rPr>
            <a:t>4,837</a:t>
          </a:r>
          <a:r>
            <a:rPr kumimoji="1" lang="ja-JP" altLang="ja-JP" sz="1100">
              <a:solidFill>
                <a:schemeClr val="dk1"/>
              </a:solidFill>
              <a:effectLst/>
              <a:latin typeface="+mn-lt"/>
              <a:ea typeface="+mn-ea"/>
              <a:cs typeface="+mn-cs"/>
            </a:rPr>
            <a:t>円増加。・物件費：令和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月福島県沖地震に係る被災住宅応急修理支援事業やプレミアム付商品券及び食事券発行事業により</a:t>
          </a:r>
          <a:r>
            <a:rPr kumimoji="1" lang="en-US" altLang="ja-JP" sz="1100">
              <a:solidFill>
                <a:schemeClr val="dk1"/>
              </a:solidFill>
              <a:effectLst/>
              <a:latin typeface="+mn-lt"/>
              <a:ea typeface="+mn-ea"/>
              <a:cs typeface="+mn-cs"/>
            </a:rPr>
            <a:t>207</a:t>
          </a:r>
          <a:r>
            <a:rPr kumimoji="1" lang="ja-JP" altLang="ja-JP" sz="1100">
              <a:solidFill>
                <a:schemeClr val="dk1"/>
              </a:solidFill>
              <a:effectLst/>
              <a:latin typeface="+mn-lt"/>
              <a:ea typeface="+mn-ea"/>
              <a:cs typeface="+mn-cs"/>
            </a:rPr>
            <a:t>円増加。</a:t>
          </a:r>
          <a:endParaRPr lang="ja-JP" altLang="ja-JP">
            <a:effectLst/>
          </a:endParaRPr>
        </a:p>
        <a:p>
          <a:r>
            <a:rPr kumimoji="1" lang="ja-JP" altLang="ja-JP" sz="1100">
              <a:solidFill>
                <a:schemeClr val="dk1"/>
              </a:solidFill>
              <a:effectLst/>
              <a:latin typeface="+mn-lt"/>
              <a:ea typeface="+mn-ea"/>
              <a:cs typeface="+mn-cs"/>
            </a:rPr>
            <a:t>・維持補修費：道路橋梁点検や令和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月及び令和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月大雪に伴う除排雪経費により</a:t>
          </a:r>
          <a:r>
            <a:rPr kumimoji="1" lang="en-US" altLang="ja-JP" sz="1100">
              <a:solidFill>
                <a:schemeClr val="dk1"/>
              </a:solidFill>
              <a:effectLst/>
              <a:latin typeface="+mn-lt"/>
              <a:ea typeface="+mn-ea"/>
              <a:cs typeface="+mn-cs"/>
            </a:rPr>
            <a:t>2,923</a:t>
          </a:r>
          <a:r>
            <a:rPr kumimoji="1" lang="ja-JP" altLang="ja-JP" sz="1100">
              <a:solidFill>
                <a:schemeClr val="dk1"/>
              </a:solidFill>
              <a:effectLst/>
              <a:latin typeface="+mn-lt"/>
              <a:ea typeface="+mn-ea"/>
              <a:cs typeface="+mn-cs"/>
            </a:rPr>
            <a:t>円増加。・扶助費：子育て世帯生活支援特別給付金及び子育て世帯等臨時特別支援事業、住民税非課税世帯等に対する臨時特別給付事業により</a:t>
          </a:r>
          <a:r>
            <a:rPr kumimoji="1" lang="en-US" altLang="ja-JP" sz="1100">
              <a:solidFill>
                <a:schemeClr val="dk1"/>
              </a:solidFill>
              <a:effectLst/>
              <a:latin typeface="+mn-lt"/>
              <a:ea typeface="+mn-ea"/>
              <a:cs typeface="+mn-cs"/>
            </a:rPr>
            <a:t>24,797</a:t>
          </a:r>
          <a:r>
            <a:rPr kumimoji="1" lang="ja-JP" altLang="ja-JP" sz="1100">
              <a:solidFill>
                <a:schemeClr val="dk1"/>
              </a:solidFill>
              <a:effectLst/>
              <a:latin typeface="+mn-lt"/>
              <a:ea typeface="+mn-ea"/>
              <a:cs typeface="+mn-cs"/>
            </a:rPr>
            <a:t>円増加。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・補助費等：新型ｺﾛﾅｳｲﾙｽ感染症拡大に伴う特別定額給付事業完了などにより</a:t>
          </a:r>
          <a:r>
            <a:rPr kumimoji="1" lang="en-US" altLang="ja-JP" sz="1100">
              <a:solidFill>
                <a:schemeClr val="dk1"/>
              </a:solidFill>
              <a:effectLst/>
              <a:latin typeface="+mn-lt"/>
              <a:ea typeface="+mn-ea"/>
              <a:cs typeface="+mn-cs"/>
            </a:rPr>
            <a:t>95,392</a:t>
          </a:r>
          <a:r>
            <a:rPr kumimoji="1" lang="ja-JP" altLang="ja-JP" sz="1100">
              <a:solidFill>
                <a:schemeClr val="dk1"/>
              </a:solidFill>
              <a:effectLst/>
              <a:latin typeface="+mn-lt"/>
              <a:ea typeface="+mn-ea"/>
              <a:cs typeface="+mn-cs"/>
            </a:rPr>
            <a:t>円減少。・普通建設事業費のうち新規整備：役場新庁舎整備事業完了などにより</a:t>
          </a:r>
          <a:r>
            <a:rPr kumimoji="1" lang="en-US" altLang="ja-JP" sz="1100">
              <a:solidFill>
                <a:schemeClr val="dk1"/>
              </a:solidFill>
              <a:effectLst/>
              <a:latin typeface="+mn-lt"/>
              <a:ea typeface="+mn-ea"/>
              <a:cs typeface="+mn-cs"/>
            </a:rPr>
            <a:t>138,337</a:t>
          </a:r>
          <a:r>
            <a:rPr kumimoji="1" lang="ja-JP" altLang="ja-JP" sz="1100">
              <a:solidFill>
                <a:schemeClr val="dk1"/>
              </a:solidFill>
              <a:effectLst/>
              <a:latin typeface="+mn-lt"/>
              <a:ea typeface="+mn-ea"/>
              <a:cs typeface="+mn-cs"/>
            </a:rPr>
            <a:t>円減少。　</a:t>
          </a:r>
          <a:endParaRPr lang="ja-JP" altLang="ja-JP" sz="1400">
            <a:effectLst/>
          </a:endParaRPr>
        </a:p>
        <a:p>
          <a:r>
            <a:rPr kumimoji="1" lang="ja-JP" altLang="ja-JP" sz="1100">
              <a:solidFill>
                <a:schemeClr val="dk1"/>
              </a:solidFill>
              <a:effectLst/>
              <a:latin typeface="+mn-lt"/>
              <a:ea typeface="+mn-ea"/>
              <a:cs typeface="+mn-cs"/>
            </a:rPr>
            <a:t>・災害復旧事業：令和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月福島県沖地震による災害復旧事業により</a:t>
          </a:r>
          <a:r>
            <a:rPr kumimoji="1" lang="en-US" altLang="ja-JP" sz="1100">
              <a:solidFill>
                <a:schemeClr val="dk1"/>
              </a:solidFill>
              <a:effectLst/>
              <a:latin typeface="+mn-lt"/>
              <a:ea typeface="+mn-ea"/>
              <a:cs typeface="+mn-cs"/>
            </a:rPr>
            <a:t>23,662</a:t>
          </a:r>
          <a:r>
            <a:rPr kumimoji="1" lang="ja-JP" altLang="ja-JP" sz="1100">
              <a:solidFill>
                <a:schemeClr val="dk1"/>
              </a:solidFill>
              <a:effectLst/>
              <a:latin typeface="+mn-lt"/>
              <a:ea typeface="+mn-ea"/>
              <a:cs typeface="+mn-cs"/>
            </a:rPr>
            <a:t>円増加。・公債費：新庁舎整備に係る公共施設等適正管理推進事業債の償還</a:t>
          </a:r>
          <a:r>
            <a:rPr kumimoji="1" lang="ja-JP" altLang="en-US" sz="1100">
              <a:solidFill>
                <a:schemeClr val="dk1"/>
              </a:solidFill>
              <a:effectLst/>
              <a:latin typeface="+mn-lt"/>
              <a:ea typeface="+mn-ea"/>
              <a:cs typeface="+mn-cs"/>
            </a:rPr>
            <a:t>が本格的に</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されたこと</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1,918</a:t>
          </a:r>
          <a:r>
            <a:rPr kumimoji="1" lang="ja-JP" altLang="ja-JP" sz="1100">
              <a:solidFill>
                <a:schemeClr val="dk1"/>
              </a:solidFill>
              <a:effectLst/>
              <a:latin typeface="+mn-lt"/>
              <a:ea typeface="+mn-ea"/>
              <a:cs typeface="+mn-cs"/>
            </a:rPr>
            <a:t>円増加。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・積立金：公共施設維持管理基金や文教施設建設基金、がんばるふるさと・桑折応援基金への積立により</a:t>
          </a:r>
          <a:r>
            <a:rPr kumimoji="1" lang="en-US" altLang="ja-JP" sz="1100">
              <a:solidFill>
                <a:schemeClr val="dk1"/>
              </a:solidFill>
              <a:effectLst/>
              <a:latin typeface="+mn-lt"/>
              <a:ea typeface="+mn-ea"/>
              <a:cs typeface="+mn-cs"/>
            </a:rPr>
            <a:t>6,753</a:t>
          </a:r>
          <a:r>
            <a:rPr kumimoji="1" lang="ja-JP" altLang="en-US" sz="1100">
              <a:solidFill>
                <a:schemeClr val="dk1"/>
              </a:solidFill>
              <a:effectLst/>
              <a:latin typeface="+mn-lt"/>
              <a:ea typeface="+mn-ea"/>
              <a:cs typeface="+mn-cs"/>
            </a:rPr>
            <a:t>円増加。・繰出金：介護保険特別会計繰出金などの増により</a:t>
          </a:r>
          <a:r>
            <a:rPr kumimoji="1" lang="en-US" altLang="ja-JP" sz="1100">
              <a:solidFill>
                <a:schemeClr val="dk1"/>
              </a:solidFill>
              <a:effectLst/>
              <a:latin typeface="+mn-lt"/>
              <a:ea typeface="+mn-ea"/>
              <a:cs typeface="+mn-cs"/>
            </a:rPr>
            <a:t>2,967</a:t>
          </a:r>
          <a:r>
            <a:rPr kumimoji="1" lang="ja-JP" altLang="en-US" sz="1100">
              <a:solidFill>
                <a:schemeClr val="dk1"/>
              </a:solidFill>
              <a:effectLst/>
              <a:latin typeface="+mn-lt"/>
              <a:ea typeface="+mn-ea"/>
              <a:cs typeface="+mn-cs"/>
            </a:rPr>
            <a:t>円増加。</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11,422
11,388
42.97
7,041,668
6,431,122
584,007
3,860,212
4,846,375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32258</xdr:rowOff>
    </xdr:from>
    <xdr:to>
      <xdr:col>24</xdr:col>
      <xdr:colOff>63500</xdr:colOff>
      <xdr:row>36</xdr:row>
      <xdr:rowOff>48641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4458"/>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48641</xdr:rowOff>
    </xdr:from>
    <xdr:to>
      <xdr:col>19</xdr:col>
      <xdr:colOff>177800</xdr:colOff>
      <xdr:row>36</xdr:row>
      <xdr:rowOff>84455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0841"/>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84455</xdr:rowOff>
    </xdr:from>
    <xdr:to>
      <xdr:col>15</xdr:col>
      <xdr:colOff>50800</xdr:colOff>
      <xdr:row>36</xdr:row>
      <xdr:rowOff>137604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56655"/>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137604</xdr:rowOff>
    </xdr:from>
    <xdr:to>
      <xdr:col>10</xdr:col>
      <xdr:colOff>114300</xdr:colOff>
      <xdr:row>36</xdr:row>
      <xdr:rowOff>145224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0980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152908</xdr:rowOff>
    </xdr:from>
    <xdr:to>
      <xdr:col>24</xdr:col>
      <xdr:colOff>114300</xdr:colOff>
      <xdr:row>36</xdr:row>
      <xdr:rowOff>83058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169291</xdr:rowOff>
    </xdr:from>
    <xdr:to>
      <xdr:col>20</xdr:col>
      <xdr:colOff>38100</xdr:colOff>
      <xdr:row>36</xdr:row>
      <xdr:rowOff>99441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115968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4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33655</xdr:rowOff>
    </xdr:from>
    <xdr:to>
      <xdr:col>15</xdr:col>
      <xdr:colOff>101600</xdr:colOff>
      <xdr:row>36</xdr:row>
      <xdr:rowOff>135255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126382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86804</xdr:rowOff>
    </xdr:from>
    <xdr:to>
      <xdr:col>10</xdr:col>
      <xdr:colOff>165100</xdr:colOff>
      <xdr:row>37</xdr:row>
      <xdr:rowOff>16954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8081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94424</xdr:rowOff>
    </xdr:from>
    <xdr:to>
      <xdr:col>6</xdr:col>
      <xdr:colOff>38100</xdr:colOff>
      <xdr:row>37</xdr:row>
      <xdr:rowOff>24574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15701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47532</xdr:rowOff>
    </xdr:from>
    <xdr:to>
      <xdr:col>24</xdr:col>
      <xdr:colOff>63500</xdr:colOff>
      <xdr:row>57</xdr:row>
      <xdr:rowOff>52425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962932"/>
          <a:ext cx="838200" cy="86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47532</xdr:rowOff>
    </xdr:from>
    <xdr:to>
      <xdr:col>19</xdr:col>
      <xdr:colOff>177800</xdr:colOff>
      <xdr:row>56</xdr:row>
      <xdr:rowOff>73761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962932"/>
          <a:ext cx="889000" cy="7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73761</xdr:rowOff>
    </xdr:from>
    <xdr:to>
      <xdr:col>15</xdr:col>
      <xdr:colOff>50800</xdr:colOff>
      <xdr:row>57</xdr:row>
      <xdr:rowOff>115281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74961"/>
          <a:ext cx="889000" cy="2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115281</xdr:rowOff>
    </xdr:from>
    <xdr:to>
      <xdr:col>10</xdr:col>
      <xdr:colOff>114300</xdr:colOff>
      <xdr:row>57</xdr:row>
      <xdr:rowOff>121991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7931"/>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xdr:rowOff>
    </xdr:from>
    <xdr:to>
      <xdr:col>24</xdr:col>
      <xdr:colOff>114300</xdr:colOff>
      <xdr:row>57</xdr:row>
      <xdr:rowOff>103225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88002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168182</xdr:rowOff>
    </xdr:from>
    <xdr:to>
      <xdr:col>20</xdr:col>
      <xdr:colOff>38100</xdr:colOff>
      <xdr:row>52</xdr:row>
      <xdr:rowOff>98332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9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114859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6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22961</xdr:rowOff>
    </xdr:from>
    <xdr:to>
      <xdr:col>15</xdr:col>
      <xdr:colOff>101600</xdr:colOff>
      <xdr:row>56</xdr:row>
      <xdr:rowOff>124561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141088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9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64481</xdr:rowOff>
    </xdr:from>
    <xdr:to>
      <xdr:col>10</xdr:col>
      <xdr:colOff>165100</xdr:colOff>
      <xdr:row>57</xdr:row>
      <xdr:rowOff>166081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157208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71191</xdr:rowOff>
    </xdr:from>
    <xdr:to>
      <xdr:col>6</xdr:col>
      <xdr:colOff>38100</xdr:colOff>
      <xdr:row>58</xdr:row>
      <xdr:rowOff>1341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163918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162446</xdr:rowOff>
    </xdr:from>
    <xdr:to>
      <xdr:col>24</xdr:col>
      <xdr:colOff>63500</xdr:colOff>
      <xdr:row>78</xdr:row>
      <xdr:rowOff>80904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2646"/>
          <a:ext cx="838200" cy="26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80904</xdr:rowOff>
    </xdr:from>
    <xdr:to>
      <xdr:col>19</xdr:col>
      <xdr:colOff>177800</xdr:colOff>
      <xdr:row>78</xdr:row>
      <xdr:rowOff>116032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54004"/>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116032</xdr:rowOff>
    </xdr:from>
    <xdr:to>
      <xdr:col>15</xdr:col>
      <xdr:colOff>50800</xdr:colOff>
      <xdr:row>78</xdr:row>
      <xdr:rowOff>143639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89132"/>
          <a:ext cx="889000" cy="2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132316</xdr:rowOff>
    </xdr:from>
    <xdr:to>
      <xdr:col>10</xdr:col>
      <xdr:colOff>114300</xdr:colOff>
      <xdr:row>78</xdr:row>
      <xdr:rowOff>143639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05416"/>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111646</xdr:rowOff>
    </xdr:from>
    <xdr:to>
      <xdr:col>24</xdr:col>
      <xdr:colOff>114300</xdr:colOff>
      <xdr:row>77</xdr:row>
      <xdr:rowOff>41796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90073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30104</xdr:rowOff>
    </xdr:from>
    <xdr:to>
      <xdr:col>20</xdr:col>
      <xdr:colOff>38100</xdr:colOff>
      <xdr:row>78</xdr:row>
      <xdr:rowOff>131704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122831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65232</xdr:rowOff>
    </xdr:from>
    <xdr:to>
      <xdr:col>15</xdr:col>
      <xdr:colOff>101600</xdr:colOff>
      <xdr:row>78</xdr:row>
      <xdr:rowOff>166832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157959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3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92839</xdr:rowOff>
    </xdr:from>
    <xdr:to>
      <xdr:col>10</xdr:col>
      <xdr:colOff>165100</xdr:colOff>
      <xdr:row>79</xdr:row>
      <xdr:rowOff>22989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14116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81516</xdr:rowOff>
    </xdr:from>
    <xdr:to>
      <xdr:col>6</xdr:col>
      <xdr:colOff>38100</xdr:colOff>
      <xdr:row>79</xdr:row>
      <xdr:rowOff>11666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10413</xdr:rowOff>
    </xdr:from>
    <xdr:to>
      <xdr:col>24</xdr:col>
      <xdr:colOff>63500</xdr:colOff>
      <xdr:row>98</xdr:row>
      <xdr:rowOff>156121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12513"/>
          <a:ext cx="838200" cy="14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155118</xdr:rowOff>
    </xdr:from>
    <xdr:to>
      <xdr:col>19</xdr:col>
      <xdr:colOff>177800</xdr:colOff>
      <xdr:row>98</xdr:row>
      <xdr:rowOff>156121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57218"/>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155118</xdr:rowOff>
    </xdr:from>
    <xdr:to>
      <xdr:col>15</xdr:col>
      <xdr:colOff>50800</xdr:colOff>
      <xdr:row>99</xdr:row>
      <xdr:rowOff>26163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57218"/>
          <a:ext cx="889000" cy="4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26163</xdr:rowOff>
    </xdr:from>
    <xdr:to>
      <xdr:col>10</xdr:col>
      <xdr:colOff>114300</xdr:colOff>
      <xdr:row>99</xdr:row>
      <xdr:rowOff>39942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99713"/>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131063</xdr:rowOff>
    </xdr:from>
    <xdr:to>
      <xdr:col>24</xdr:col>
      <xdr:colOff>114300</xdr:colOff>
      <xdr:row>98</xdr:row>
      <xdr:rowOff>61213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109490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105321</xdr:rowOff>
    </xdr:from>
    <xdr:to>
      <xdr:col>20</xdr:col>
      <xdr:colOff>38100</xdr:colOff>
      <xdr:row>99</xdr:row>
      <xdr:rowOff>35471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26598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104318</xdr:rowOff>
    </xdr:from>
    <xdr:to>
      <xdr:col>15</xdr:col>
      <xdr:colOff>101600</xdr:colOff>
      <xdr:row>99</xdr:row>
      <xdr:rowOff>34468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25595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9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146813</xdr:rowOff>
    </xdr:from>
    <xdr:to>
      <xdr:col>10</xdr:col>
      <xdr:colOff>165100</xdr:colOff>
      <xdr:row>99</xdr:row>
      <xdr:rowOff>76963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68090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160592</xdr:rowOff>
    </xdr:from>
    <xdr:to>
      <xdr:col>6</xdr:col>
      <xdr:colOff>38100</xdr:colOff>
      <xdr:row>99</xdr:row>
      <xdr:rowOff>90742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81869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5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124373</xdr:rowOff>
    </xdr:from>
    <xdr:to>
      <xdr:col>55</xdr:col>
      <xdr:colOff>0</xdr:colOff>
      <xdr:row>57</xdr:row>
      <xdr:rowOff>140995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97023"/>
          <a:ext cx="8382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76900</xdr:rowOff>
    </xdr:from>
    <xdr:to>
      <xdr:col>50</xdr:col>
      <xdr:colOff>114300</xdr:colOff>
      <xdr:row>57</xdr:row>
      <xdr:rowOff>140995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49550"/>
          <a:ext cx="889000" cy="6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76900</xdr:rowOff>
    </xdr:from>
    <xdr:to>
      <xdr:col>45</xdr:col>
      <xdr:colOff>177800</xdr:colOff>
      <xdr:row>57</xdr:row>
      <xdr:rowOff>162473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49550"/>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153645</xdr:rowOff>
    </xdr:from>
    <xdr:to>
      <xdr:col>41</xdr:col>
      <xdr:colOff>50800</xdr:colOff>
      <xdr:row>57</xdr:row>
      <xdr:rowOff>162473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26295"/>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73573</xdr:rowOff>
    </xdr:from>
    <xdr:to>
      <xdr:col>55</xdr:col>
      <xdr:colOff>50800</xdr:colOff>
      <xdr:row>58</xdr:row>
      <xdr:rowOff>3723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52000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90195</xdr:rowOff>
    </xdr:from>
    <xdr:to>
      <xdr:col>50</xdr:col>
      <xdr:colOff>165100</xdr:colOff>
      <xdr:row>58</xdr:row>
      <xdr:rowOff>20345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26100</xdr:rowOff>
    </xdr:from>
    <xdr:to>
      <xdr:col>46</xdr:col>
      <xdr:colOff>38100</xdr:colOff>
      <xdr:row>57</xdr:row>
      <xdr:rowOff>127700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118827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111673</xdr:rowOff>
    </xdr:from>
    <xdr:to>
      <xdr:col>41</xdr:col>
      <xdr:colOff>101600</xdr:colOff>
      <xdr:row>58</xdr:row>
      <xdr:rowOff>41823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32950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102845</xdr:rowOff>
    </xdr:from>
    <xdr:to>
      <xdr:col>36</xdr:col>
      <xdr:colOff>165100</xdr:colOff>
      <xdr:row>58</xdr:row>
      <xdr:rowOff>32995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24122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8533</xdr:rowOff>
    </xdr:from>
    <xdr:to>
      <xdr:col>55</xdr:col>
      <xdr:colOff>0</xdr:colOff>
      <xdr:row>78</xdr:row>
      <xdr:rowOff>79105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81633"/>
          <a:ext cx="838200" cy="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8533</xdr:rowOff>
    </xdr:from>
    <xdr:to>
      <xdr:col>50</xdr:col>
      <xdr:colOff>114300</xdr:colOff>
      <xdr:row>78</xdr:row>
      <xdr:rowOff>144697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81633"/>
          <a:ext cx="889000" cy="1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118211</xdr:rowOff>
    </xdr:from>
    <xdr:to>
      <xdr:col>45</xdr:col>
      <xdr:colOff>177800</xdr:colOff>
      <xdr:row>78</xdr:row>
      <xdr:rowOff>144697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91311"/>
          <a:ext cx="8890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118211</xdr:rowOff>
    </xdr:from>
    <xdr:to>
      <xdr:col>41</xdr:col>
      <xdr:colOff>50800</xdr:colOff>
      <xdr:row>78</xdr:row>
      <xdr:rowOff>125740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91311"/>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28305</xdr:rowOff>
    </xdr:from>
    <xdr:to>
      <xdr:col>55</xdr:col>
      <xdr:colOff>50800</xdr:colOff>
      <xdr:row>78</xdr:row>
      <xdr:rowOff>129905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6732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129183</xdr:rowOff>
    </xdr:from>
    <xdr:to>
      <xdr:col>50</xdr:col>
      <xdr:colOff>165100</xdr:colOff>
      <xdr:row>78</xdr:row>
      <xdr:rowOff>59333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50460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93897</xdr:rowOff>
    </xdr:from>
    <xdr:to>
      <xdr:col>46</xdr:col>
      <xdr:colOff>38100</xdr:colOff>
      <xdr:row>79</xdr:row>
      <xdr:rowOff>24047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15174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67411</xdr:rowOff>
    </xdr:from>
    <xdr:to>
      <xdr:col>41</xdr:col>
      <xdr:colOff>101600</xdr:colOff>
      <xdr:row>78</xdr:row>
      <xdr:rowOff>169011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160138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74940</xdr:rowOff>
    </xdr:from>
    <xdr:to>
      <xdr:col>36</xdr:col>
      <xdr:colOff>165100</xdr:colOff>
      <xdr:row>79</xdr:row>
      <xdr:rowOff>5090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167667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4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125014</xdr:rowOff>
    </xdr:from>
    <xdr:to>
      <xdr:col>55</xdr:col>
      <xdr:colOff>0</xdr:colOff>
      <xdr:row>97</xdr:row>
      <xdr:rowOff>138361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55664"/>
          <a:ext cx="8382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99430</xdr:rowOff>
    </xdr:from>
    <xdr:to>
      <xdr:col>50</xdr:col>
      <xdr:colOff>114300</xdr:colOff>
      <xdr:row>97</xdr:row>
      <xdr:rowOff>138361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30080"/>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99430</xdr:rowOff>
    </xdr:from>
    <xdr:to>
      <xdr:col>45</xdr:col>
      <xdr:colOff>177800</xdr:colOff>
      <xdr:row>97</xdr:row>
      <xdr:rowOff>114298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30080"/>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114298</xdr:rowOff>
    </xdr:from>
    <xdr:to>
      <xdr:col>41</xdr:col>
      <xdr:colOff>50800</xdr:colOff>
      <xdr:row>97</xdr:row>
      <xdr:rowOff>129930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44948"/>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74214</xdr:rowOff>
    </xdr:from>
    <xdr:to>
      <xdr:col>55</xdr:col>
      <xdr:colOff>50800</xdr:colOff>
      <xdr:row>98</xdr:row>
      <xdr:rowOff>4364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160591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87561</xdr:rowOff>
    </xdr:from>
    <xdr:to>
      <xdr:col>50</xdr:col>
      <xdr:colOff>165100</xdr:colOff>
      <xdr:row>98</xdr:row>
      <xdr:rowOff>17711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1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8838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1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48630</xdr:rowOff>
    </xdr:from>
    <xdr:to>
      <xdr:col>46</xdr:col>
      <xdr:colOff>38100</xdr:colOff>
      <xdr:row>97</xdr:row>
      <xdr:rowOff>150230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141357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63498</xdr:rowOff>
    </xdr:from>
    <xdr:to>
      <xdr:col>41</xdr:col>
      <xdr:colOff>101600</xdr:colOff>
      <xdr:row>97</xdr:row>
      <xdr:rowOff>165098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156225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79130</xdr:rowOff>
    </xdr:from>
    <xdr:to>
      <xdr:col>36</xdr:col>
      <xdr:colOff>165100</xdr:colOff>
      <xdr:row>98</xdr:row>
      <xdr:rowOff>9280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0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132499</xdr:rowOff>
    </xdr:from>
    <xdr:to>
      <xdr:col>85</xdr:col>
      <xdr:colOff>127000</xdr:colOff>
      <xdr:row>38</xdr:row>
      <xdr:rowOff>59919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76149"/>
          <a:ext cx="8382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132499</xdr:rowOff>
    </xdr:from>
    <xdr:to>
      <xdr:col>81</xdr:col>
      <xdr:colOff>50800</xdr:colOff>
      <xdr:row>38</xdr:row>
      <xdr:rowOff>58089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76149"/>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58089</xdr:rowOff>
    </xdr:from>
    <xdr:to>
      <xdr:col>76</xdr:col>
      <xdr:colOff>114300</xdr:colOff>
      <xdr:row>38</xdr:row>
      <xdr:rowOff>74457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7318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66068</xdr:rowOff>
    </xdr:from>
    <xdr:to>
      <xdr:col>71</xdr:col>
      <xdr:colOff>177800</xdr:colOff>
      <xdr:row>38</xdr:row>
      <xdr:rowOff>74457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81168"/>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9119</xdr:rowOff>
    </xdr:from>
    <xdr:to>
      <xdr:col>85</xdr:col>
      <xdr:colOff>177800</xdr:colOff>
      <xdr:row>38</xdr:row>
      <xdr:rowOff>110719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158996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81699</xdr:rowOff>
    </xdr:from>
    <xdr:to>
      <xdr:col>81</xdr:col>
      <xdr:colOff>101600</xdr:colOff>
      <xdr:row>38</xdr:row>
      <xdr:rowOff>11849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7289</xdr:rowOff>
    </xdr:from>
    <xdr:to>
      <xdr:col>76</xdr:col>
      <xdr:colOff>165100</xdr:colOff>
      <xdr:row>38</xdr:row>
      <xdr:rowOff>108889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100016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23657</xdr:rowOff>
    </xdr:from>
    <xdr:to>
      <xdr:col>72</xdr:col>
      <xdr:colOff>38100</xdr:colOff>
      <xdr:row>38</xdr:row>
      <xdr:rowOff>125257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116384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3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15268</xdr:rowOff>
    </xdr:from>
    <xdr:to>
      <xdr:col>67</xdr:col>
      <xdr:colOff>101600</xdr:colOff>
      <xdr:row>38</xdr:row>
      <xdr:rowOff>116868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107995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2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82737</xdr:rowOff>
    </xdr:from>
    <xdr:to>
      <xdr:col>85</xdr:col>
      <xdr:colOff>127000</xdr:colOff>
      <xdr:row>57</xdr:row>
      <xdr:rowOff>114257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55387"/>
          <a:ext cx="8382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82737</xdr:rowOff>
    </xdr:from>
    <xdr:to>
      <xdr:col>81</xdr:col>
      <xdr:colOff>50800</xdr:colOff>
      <xdr:row>57</xdr:row>
      <xdr:rowOff>132335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55387"/>
          <a:ext cx="889000" cy="4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132335</xdr:rowOff>
    </xdr:from>
    <xdr:to>
      <xdr:col>76</xdr:col>
      <xdr:colOff>114300</xdr:colOff>
      <xdr:row>57</xdr:row>
      <xdr:rowOff>143118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04985"/>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105509</xdr:rowOff>
    </xdr:from>
    <xdr:to>
      <xdr:col>71</xdr:col>
      <xdr:colOff>177800</xdr:colOff>
      <xdr:row>57</xdr:row>
      <xdr:rowOff>143118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78159"/>
          <a:ext cx="889000" cy="3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63457</xdr:rowOff>
    </xdr:from>
    <xdr:to>
      <xdr:col>85</xdr:col>
      <xdr:colOff>177800</xdr:colOff>
      <xdr:row>57</xdr:row>
      <xdr:rowOff>165057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86334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31937</xdr:rowOff>
    </xdr:from>
    <xdr:to>
      <xdr:col>81</xdr:col>
      <xdr:colOff>101600</xdr:colOff>
      <xdr:row>57</xdr:row>
      <xdr:rowOff>133537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150064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7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81535</xdr:rowOff>
    </xdr:from>
    <xdr:to>
      <xdr:col>76</xdr:col>
      <xdr:colOff>165100</xdr:colOff>
      <xdr:row>58</xdr:row>
      <xdr:rowOff>11685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28212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92318</xdr:rowOff>
    </xdr:from>
    <xdr:to>
      <xdr:col>72</xdr:col>
      <xdr:colOff>38100</xdr:colOff>
      <xdr:row>58</xdr:row>
      <xdr:rowOff>22468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38995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4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54709</xdr:rowOff>
    </xdr:from>
    <xdr:to>
      <xdr:col>67</xdr:col>
      <xdr:colOff>101600</xdr:colOff>
      <xdr:row>57</xdr:row>
      <xdr:rowOff>156309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98875</xdr:rowOff>
    </xdr:from>
    <xdr:to>
      <xdr:col>85</xdr:col>
      <xdr:colOff>127000</xdr:colOff>
      <xdr:row>79</xdr:row>
      <xdr:rowOff>4699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71975"/>
          <a:ext cx="8382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4699</xdr:rowOff>
    </xdr:from>
    <xdr:to>
      <xdr:col>81</xdr:col>
      <xdr:colOff>50800</xdr:colOff>
      <xdr:row>79</xdr:row>
      <xdr:rowOff>24042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49249"/>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156891</xdr:rowOff>
    </xdr:from>
    <xdr:to>
      <xdr:col>76</xdr:col>
      <xdr:colOff>114300</xdr:colOff>
      <xdr:row>79</xdr:row>
      <xdr:rowOff>24042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29991"/>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156891</xdr:rowOff>
    </xdr:from>
    <xdr:to>
      <xdr:col>71</xdr:col>
      <xdr:colOff>177800</xdr:colOff>
      <xdr:row>79</xdr:row>
      <xdr:rowOff>46024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29991"/>
          <a:ext cx="889000" cy="6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110591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48075</xdr:rowOff>
    </xdr:from>
    <xdr:to>
      <xdr:col>85</xdr:col>
      <xdr:colOff>177800</xdr:colOff>
      <xdr:row>78</xdr:row>
      <xdr:rowOff>149675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70952</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125349</xdr:rowOff>
    </xdr:from>
    <xdr:to>
      <xdr:col>81</xdr:col>
      <xdr:colOff>101600</xdr:colOff>
      <xdr:row>79</xdr:row>
      <xdr:rowOff>55499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72026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144692</xdr:rowOff>
    </xdr:from>
    <xdr:to>
      <xdr:col>76</xdr:col>
      <xdr:colOff>165100</xdr:colOff>
      <xdr:row>79</xdr:row>
      <xdr:rowOff>74842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91369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2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106091</xdr:rowOff>
    </xdr:from>
    <xdr:to>
      <xdr:col>72</xdr:col>
      <xdr:colOff>38100</xdr:colOff>
      <xdr:row>79</xdr:row>
      <xdr:rowOff>36241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52768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2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166674</xdr:rowOff>
    </xdr:from>
    <xdr:to>
      <xdr:col>67</xdr:col>
      <xdr:colOff>101600</xdr:colOff>
      <xdr:row>79</xdr:row>
      <xdr:rowOff>96824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113351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31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2997</xdr:rowOff>
    </xdr:from>
    <xdr:to>
      <xdr:col>85</xdr:col>
      <xdr:colOff>127000</xdr:colOff>
      <xdr:row>98</xdr:row>
      <xdr:rowOff>15525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05097"/>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15525</xdr:rowOff>
    </xdr:from>
    <xdr:to>
      <xdr:col>81</xdr:col>
      <xdr:colOff>50800</xdr:colOff>
      <xdr:row>98</xdr:row>
      <xdr:rowOff>33761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17625"/>
          <a:ext cx="8890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33761</xdr:rowOff>
    </xdr:from>
    <xdr:to>
      <xdr:col>76</xdr:col>
      <xdr:colOff>114300</xdr:colOff>
      <xdr:row>98</xdr:row>
      <xdr:rowOff>42904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358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35406</xdr:rowOff>
    </xdr:from>
    <xdr:to>
      <xdr:col>71</xdr:col>
      <xdr:colOff>177800</xdr:colOff>
      <xdr:row>98</xdr:row>
      <xdr:rowOff>42904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37506"/>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123647</xdr:rowOff>
    </xdr:from>
    <xdr:to>
      <xdr:col>85</xdr:col>
      <xdr:colOff>177800</xdr:colOff>
      <xdr:row>98</xdr:row>
      <xdr:rowOff>53797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102074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136175</xdr:rowOff>
    </xdr:from>
    <xdr:to>
      <xdr:col>81</xdr:col>
      <xdr:colOff>101600</xdr:colOff>
      <xdr:row>98</xdr:row>
      <xdr:rowOff>66325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57452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5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154411</xdr:rowOff>
    </xdr:from>
    <xdr:to>
      <xdr:col>76</xdr:col>
      <xdr:colOff>165100</xdr:colOff>
      <xdr:row>98</xdr:row>
      <xdr:rowOff>84561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75688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163554</xdr:rowOff>
    </xdr:from>
    <xdr:to>
      <xdr:col>72</xdr:col>
      <xdr:colOff>38100</xdr:colOff>
      <xdr:row>98</xdr:row>
      <xdr:rowOff>93704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84831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156056</xdr:rowOff>
    </xdr:from>
    <xdr:to>
      <xdr:col>67</xdr:col>
      <xdr:colOff>101600</xdr:colOff>
      <xdr:row>98</xdr:row>
      <xdr:rowOff>86206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77333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109165</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24265"/>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58365</xdr:rowOff>
    </xdr:from>
    <xdr:to>
      <xdr:col>98</xdr:col>
      <xdr:colOff>38100</xdr:colOff>
      <xdr:row>38</xdr:row>
      <xdr:rowOff>159965</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5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5042</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634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・総務費：役場新庁舎整備事業及び特別定額給付金給付事業</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226,284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　・民生費：子育て世帯生活支援特別給付金及び子育て世帯等臨時特別支援事業、住民税非課税世帯等に対する臨時特別給付事業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34,299</a:t>
          </a:r>
          <a:r>
            <a:rPr kumimoji="1" lang="ja-JP" altLang="ja-JP" sz="1100">
              <a:solidFill>
                <a:schemeClr val="dk1"/>
              </a:solidFill>
              <a:effectLst/>
              <a:latin typeface="+mn-lt"/>
              <a:ea typeface="+mn-ea"/>
              <a:cs typeface="+mn-cs"/>
            </a:rPr>
            <a:t>円増加。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・衛生費：新型ｺﾛﾅｳｲﾙｽ感染症予防事業などにより</a:t>
          </a:r>
          <a:r>
            <a:rPr kumimoji="1" lang="en-US" altLang="ja-JP" sz="1100">
              <a:solidFill>
                <a:schemeClr val="dk1"/>
              </a:solidFill>
              <a:effectLst/>
              <a:latin typeface="+mn-lt"/>
              <a:ea typeface="+mn-ea"/>
              <a:cs typeface="+mn-cs"/>
            </a:rPr>
            <a:t>11,473</a:t>
          </a:r>
          <a:r>
            <a:rPr kumimoji="1" lang="ja-JP" altLang="en-US" sz="1100">
              <a:solidFill>
                <a:schemeClr val="dk1"/>
              </a:solidFill>
              <a:effectLst/>
              <a:latin typeface="+mn-lt"/>
              <a:ea typeface="+mn-ea"/>
              <a:cs typeface="+mn-cs"/>
            </a:rPr>
            <a:t>円増加。・農林水産業費：農村地域防災減災事業（ため池耐震性調査）により</a:t>
          </a:r>
          <a:r>
            <a:rPr kumimoji="1" lang="en-US" altLang="ja-JP" sz="1100">
              <a:solidFill>
                <a:schemeClr val="dk1"/>
              </a:solidFill>
              <a:effectLst/>
              <a:latin typeface="+mn-lt"/>
              <a:ea typeface="+mn-ea"/>
              <a:cs typeface="+mn-cs"/>
            </a:rPr>
            <a:t>1,527</a:t>
          </a:r>
          <a:r>
            <a:rPr kumimoji="1" lang="ja-JP" altLang="en-US" sz="1100">
              <a:solidFill>
                <a:schemeClr val="dk1"/>
              </a:solidFill>
              <a:effectLst/>
              <a:latin typeface="+mn-lt"/>
              <a:ea typeface="+mn-ea"/>
              <a:cs typeface="+mn-cs"/>
            </a:rPr>
            <a:t>円増加。</a:t>
          </a:r>
          <a:endParaRPr lang="ja-JP" altLang="ja-JP" sz="1400">
            <a:effectLst/>
          </a:endParaRPr>
        </a:p>
        <a:p>
          <a:r>
            <a:rPr kumimoji="1" lang="ja-JP" altLang="ja-JP" sz="1100">
              <a:solidFill>
                <a:schemeClr val="dk1"/>
              </a:solidFill>
              <a:effectLst/>
              <a:latin typeface="+mn-lt"/>
              <a:ea typeface="+mn-ea"/>
              <a:cs typeface="+mn-cs"/>
            </a:rPr>
            <a:t>・商工費：地域経済活性化商品券発行事業</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4,322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　・土木費：</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月及び令和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月大雪に係る除排雪事業などに</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2,919</a:t>
          </a:r>
          <a:r>
            <a:rPr kumimoji="1" lang="ja-JP" altLang="en-US" sz="1100">
              <a:solidFill>
                <a:schemeClr val="dk1"/>
              </a:solidFill>
              <a:effectLst/>
              <a:latin typeface="+mn-lt"/>
              <a:ea typeface="+mn-ea"/>
              <a:cs typeface="+mn-cs"/>
            </a:rPr>
            <a:t>円増加</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・消防費：新庁舎の供用開始に伴う福島県総合情報通信ネットワーク設備や町防災行政無線の新庁舎への移転</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4,325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・災害復旧費：令和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月福島県沖地震による災害復旧事業</a:t>
          </a:r>
          <a:r>
            <a:rPr kumimoji="1" lang="ja-JP" altLang="en-US" sz="1100">
              <a:solidFill>
                <a:schemeClr val="dk1"/>
              </a:solidFill>
              <a:effectLst/>
              <a:latin typeface="+mn-lt"/>
              <a:ea typeface="+mn-ea"/>
              <a:cs typeface="+mn-cs"/>
            </a:rPr>
            <a:t>、災害廃棄物処理事業</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23,662</a:t>
          </a:r>
          <a:r>
            <a:rPr kumimoji="1" lang="ja-JP" altLang="ja-JP" sz="1100">
              <a:solidFill>
                <a:schemeClr val="dk1"/>
              </a:solidFill>
              <a:effectLst/>
              <a:latin typeface="+mn-lt"/>
              <a:ea typeface="+mn-ea"/>
              <a:cs typeface="+mn-cs"/>
            </a:rPr>
            <a:t>円増加。・公債費：新庁舎整備に係る公共施設等適正管理推進事業債の償還</a:t>
          </a:r>
          <a:r>
            <a:rPr kumimoji="1" lang="ja-JP" altLang="en-US" sz="1100">
              <a:solidFill>
                <a:schemeClr val="dk1"/>
              </a:solidFill>
              <a:effectLst/>
              <a:latin typeface="+mn-lt"/>
              <a:ea typeface="+mn-ea"/>
              <a:cs typeface="+mn-cs"/>
            </a:rPr>
            <a:t>が本格的に</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されたこと</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1,918</a:t>
          </a:r>
          <a:r>
            <a:rPr kumimoji="1" lang="ja-JP" altLang="ja-JP" sz="1100">
              <a:solidFill>
                <a:schemeClr val="dk1"/>
              </a:solidFill>
              <a:effectLst/>
              <a:latin typeface="+mn-lt"/>
              <a:ea typeface="+mn-ea"/>
              <a:cs typeface="+mn-cs"/>
            </a:rPr>
            <a:t>円増加。</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財政調整基金については、決算剰余金を中心に積み立てるとともに、最低限の取り崩しに努めている。令和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交付税や地方消費税交付金の増により、最終的には財政調整基金の取り崩しを行わなかったため、残高は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している。また、実質単年度収支についても</a:t>
          </a:r>
          <a:r>
            <a:rPr kumimoji="1" lang="ja-JP" altLang="en-US" sz="1100">
              <a:solidFill>
                <a:schemeClr val="dk1"/>
              </a:solidFill>
              <a:effectLst/>
              <a:latin typeface="+mn-lt"/>
              <a:ea typeface="+mn-ea"/>
              <a:cs typeface="+mn-cs"/>
            </a:rPr>
            <a:t>黒字となったものの</a:t>
          </a:r>
          <a:r>
            <a:rPr kumimoji="1" lang="ja-JP" altLang="ja-JP" sz="1100">
              <a:solidFill>
                <a:schemeClr val="dk1"/>
              </a:solidFill>
              <a:effectLst/>
              <a:latin typeface="+mn-lt"/>
              <a:ea typeface="+mn-ea"/>
              <a:cs typeface="+mn-cs"/>
            </a:rPr>
            <a:t>、引き続き財政調整基金に過度に依存せず、計画的で効率的な事業実施に努め、健全な行財政運営を図っていく。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連結実質赤字比率については、各会計とも適切な執行に努めたことにより黒字となった。引き続き事業の精査や効率化を図るとともに、収入等の確保に努め、健全な</a:t>
          </a:r>
          <a:r>
            <a:rPr kumimoji="1" lang="ja-JP" altLang="en-US" sz="1400">
              <a:solidFill>
                <a:schemeClr val="dk1"/>
              </a:solidFill>
              <a:effectLst/>
              <a:latin typeface="+mn-lt"/>
              <a:ea typeface="+mn-ea"/>
              <a:cs typeface="+mn-cs"/>
            </a:rPr>
            <a:t>行</a:t>
          </a:r>
          <a:r>
            <a:rPr kumimoji="1" lang="ja-JP" altLang="ja-JP" sz="1400">
              <a:solidFill>
                <a:schemeClr val="dk1"/>
              </a:solidFill>
              <a:effectLst/>
              <a:latin typeface="+mn-lt"/>
              <a:ea typeface="+mn-ea"/>
              <a:cs typeface="+mn-cs"/>
            </a:rPr>
            <a:t>財政運営を行っていく。</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O39" sqref="AO39:BC39"/>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3" t="s">
        <v>79</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 thickBot="1" x14ac:dyDescent="0.25">
      <c r="B2" s="179" t="s">
        <v>80</v>
      </c>
      <c r="C2" s="179"/>
      <c r="D2" s="180"/>
    </row>
    <row r="3" spans="1:119" ht="18.75" customHeight="1" thickBot="1" x14ac:dyDescent="0.25">
      <c r="A3" s="178"/>
      <c r="B3" s="414" t="s">
        <v>81</v>
      </c>
      <c r="C3" s="415"/>
      <c r="D3" s="415"/>
      <c r="E3" s="416"/>
      <c r="F3" s="416"/>
      <c r="G3" s="416"/>
      <c r="H3" s="416"/>
      <c r="I3" s="416"/>
      <c r="J3" s="416"/>
      <c r="K3" s="416"/>
      <c r="L3" s="416" t="s">
        <v>82</v>
      </c>
      <c r="M3" s="416"/>
      <c r="N3" s="416"/>
      <c r="O3" s="416"/>
      <c r="P3" s="416"/>
      <c r="Q3" s="416"/>
      <c r="R3" s="423"/>
      <c r="S3" s="423"/>
      <c r="T3" s="423"/>
      <c r="U3" s="423"/>
      <c r="V3" s="424"/>
      <c r="W3" s="398" t="s">
        <v>83</v>
      </c>
      <c r="X3" s="399"/>
      <c r="Y3" s="399"/>
      <c r="Z3" s="399"/>
      <c r="AA3" s="399"/>
      <c r="AB3" s="415"/>
      <c r="AC3" s="423" t="s">
        <v>84</v>
      </c>
      <c r="AD3" s="399"/>
      <c r="AE3" s="399"/>
      <c r="AF3" s="399"/>
      <c r="AG3" s="399"/>
      <c r="AH3" s="399"/>
      <c r="AI3" s="399"/>
      <c r="AJ3" s="399"/>
      <c r="AK3" s="399"/>
      <c r="AL3" s="400"/>
      <c r="AM3" s="398" t="s">
        <v>85</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86</v>
      </c>
      <c r="BO3" s="399"/>
      <c r="BP3" s="399"/>
      <c r="BQ3" s="399"/>
      <c r="BR3" s="399"/>
      <c r="BS3" s="399"/>
      <c r="BT3" s="399"/>
      <c r="BU3" s="400"/>
      <c r="BV3" s="398" t="s">
        <v>87</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88</v>
      </c>
      <c r="CU3" s="399"/>
      <c r="CV3" s="399"/>
      <c r="CW3" s="399"/>
      <c r="CX3" s="399"/>
      <c r="CY3" s="399"/>
      <c r="CZ3" s="399"/>
      <c r="DA3" s="400"/>
      <c r="DB3" s="398" t="s">
        <v>89</v>
      </c>
      <c r="DC3" s="399"/>
      <c r="DD3" s="399"/>
      <c r="DE3" s="399"/>
      <c r="DF3" s="399"/>
      <c r="DG3" s="399"/>
      <c r="DH3" s="399"/>
      <c r="DI3" s="400"/>
    </row>
    <row r="4" spans="1:119" ht="18.75" customHeight="1" x14ac:dyDescent="0.2">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90</v>
      </c>
      <c r="AZ4" s="402"/>
      <c r="BA4" s="402"/>
      <c r="BB4" s="402"/>
      <c r="BC4" s="402"/>
      <c r="BD4" s="402"/>
      <c r="BE4" s="402"/>
      <c r="BF4" s="402"/>
      <c r="BG4" s="402"/>
      <c r="BH4" s="402"/>
      <c r="BI4" s="402"/>
      <c r="BJ4" s="402"/>
      <c r="BK4" s="402"/>
      <c r="BL4" s="402"/>
      <c r="BM4" s="403"/>
      <c r="BN4" s="404">
        <v>7041668</v>
      </c>
      <c r="BO4" s="405"/>
      <c r="BP4" s="405"/>
      <c r="BQ4" s="405"/>
      <c r="BR4" s="405"/>
      <c r="BS4" s="405"/>
      <c r="BT4" s="405"/>
      <c r="BU4" s="406"/>
      <c r="BV4" s="404">
        <v>8764491</v>
      </c>
      <c r="BW4" s="405"/>
      <c r="BX4" s="405"/>
      <c r="BY4" s="405"/>
      <c r="BZ4" s="405"/>
      <c r="CA4" s="405"/>
      <c r="CB4" s="405"/>
      <c r="CC4" s="406"/>
      <c r="CD4" s="407" t="s">
        <v>91</v>
      </c>
      <c r="CE4" s="408"/>
      <c r="CF4" s="408"/>
      <c r="CG4" s="408"/>
      <c r="CH4" s="408"/>
      <c r="CI4" s="408"/>
      <c r="CJ4" s="408"/>
      <c r="CK4" s="408"/>
      <c r="CL4" s="408"/>
      <c r="CM4" s="408"/>
      <c r="CN4" s="408"/>
      <c r="CO4" s="408"/>
      <c r="CP4" s="408"/>
      <c r="CQ4" s="408"/>
      <c r="CR4" s="408"/>
      <c r="CS4" s="409"/>
      <c r="CT4" s="410">
        <v>15.1</v>
      </c>
      <c r="CU4" s="411"/>
      <c r="CV4" s="411"/>
      <c r="CW4" s="411"/>
      <c r="CX4" s="411"/>
      <c r="CY4" s="411"/>
      <c r="CZ4" s="411"/>
      <c r="DA4" s="412"/>
      <c r="DB4" s="410">
        <v>6.1</v>
      </c>
      <c r="DC4" s="411"/>
      <c r="DD4" s="411"/>
      <c r="DE4" s="411"/>
      <c r="DF4" s="411"/>
      <c r="DG4" s="411"/>
      <c r="DH4" s="411"/>
      <c r="DI4" s="412"/>
    </row>
    <row r="5" spans="1:119" ht="18.75" customHeight="1" x14ac:dyDescent="0.2">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92</v>
      </c>
      <c r="AN5" s="471"/>
      <c r="AO5" s="471"/>
      <c r="AP5" s="471"/>
      <c r="AQ5" s="471"/>
      <c r="AR5" s="471"/>
      <c r="AS5" s="471"/>
      <c r="AT5" s="472"/>
      <c r="AU5" s="473" t="s">
        <v>93</v>
      </c>
      <c r="AV5" s="474"/>
      <c r="AW5" s="474"/>
      <c r="AX5" s="474"/>
      <c r="AY5" s="475" t="s">
        <v>94</v>
      </c>
      <c r="AZ5" s="476"/>
      <c r="BA5" s="476"/>
      <c r="BB5" s="476"/>
      <c r="BC5" s="476"/>
      <c r="BD5" s="476"/>
      <c r="BE5" s="476"/>
      <c r="BF5" s="476"/>
      <c r="BG5" s="476"/>
      <c r="BH5" s="476"/>
      <c r="BI5" s="476"/>
      <c r="BJ5" s="476"/>
      <c r="BK5" s="476"/>
      <c r="BL5" s="476"/>
      <c r="BM5" s="477"/>
      <c r="BN5" s="441">
        <v>6431122</v>
      </c>
      <c r="BO5" s="442"/>
      <c r="BP5" s="442"/>
      <c r="BQ5" s="442"/>
      <c r="BR5" s="442"/>
      <c r="BS5" s="442"/>
      <c r="BT5" s="442"/>
      <c r="BU5" s="443"/>
      <c r="BV5" s="441">
        <v>8448891</v>
      </c>
      <c r="BW5" s="442"/>
      <c r="BX5" s="442"/>
      <c r="BY5" s="442"/>
      <c r="BZ5" s="442"/>
      <c r="CA5" s="442"/>
      <c r="CB5" s="442"/>
      <c r="CC5" s="443"/>
      <c r="CD5" s="444" t="s">
        <v>95</v>
      </c>
      <c r="CE5" s="445"/>
      <c r="CF5" s="445"/>
      <c r="CG5" s="445"/>
      <c r="CH5" s="445"/>
      <c r="CI5" s="445"/>
      <c r="CJ5" s="445"/>
      <c r="CK5" s="445"/>
      <c r="CL5" s="445"/>
      <c r="CM5" s="445"/>
      <c r="CN5" s="445"/>
      <c r="CO5" s="445"/>
      <c r="CP5" s="445"/>
      <c r="CQ5" s="445"/>
      <c r="CR5" s="445"/>
      <c r="CS5" s="446"/>
      <c r="CT5" s="438">
        <v>88.1</v>
      </c>
      <c r="CU5" s="439"/>
      <c r="CV5" s="439"/>
      <c r="CW5" s="439"/>
      <c r="CX5" s="439"/>
      <c r="CY5" s="439"/>
      <c r="CZ5" s="439"/>
      <c r="DA5" s="440"/>
      <c r="DB5" s="438">
        <v>88</v>
      </c>
      <c r="DC5" s="439"/>
      <c r="DD5" s="439"/>
      <c r="DE5" s="439"/>
      <c r="DF5" s="439"/>
      <c r="DG5" s="439"/>
      <c r="DH5" s="439"/>
      <c r="DI5" s="440"/>
    </row>
    <row r="6" spans="1:119" ht="18.75" customHeight="1" x14ac:dyDescent="0.2">
      <c r="A6" s="178"/>
      <c r="B6" s="447" t="s">
        <v>96</v>
      </c>
      <c r="C6" s="448"/>
      <c r="D6" s="448"/>
      <c r="E6" s="449"/>
      <c r="F6" s="449"/>
      <c r="G6" s="449"/>
      <c r="H6" s="449"/>
      <c r="I6" s="449"/>
      <c r="J6" s="449"/>
      <c r="K6" s="449"/>
      <c r="L6" s="449" t="s">
        <v>97</v>
      </c>
      <c r="M6" s="449"/>
      <c r="N6" s="449"/>
      <c r="O6" s="449"/>
      <c r="P6" s="449"/>
      <c r="Q6" s="449"/>
      <c r="R6" s="453"/>
      <c r="S6" s="453"/>
      <c r="T6" s="453"/>
      <c r="U6" s="453"/>
      <c r="V6" s="454"/>
      <c r="W6" s="457" t="s">
        <v>98</v>
      </c>
      <c r="X6" s="458"/>
      <c r="Y6" s="458"/>
      <c r="Z6" s="458"/>
      <c r="AA6" s="458"/>
      <c r="AB6" s="448"/>
      <c r="AC6" s="461" t="s">
        <v>99</v>
      </c>
      <c r="AD6" s="462"/>
      <c r="AE6" s="462"/>
      <c r="AF6" s="462"/>
      <c r="AG6" s="462"/>
      <c r="AH6" s="462"/>
      <c r="AI6" s="462"/>
      <c r="AJ6" s="462"/>
      <c r="AK6" s="462"/>
      <c r="AL6" s="463"/>
      <c r="AM6" s="470" t="s">
        <v>100</v>
      </c>
      <c r="AN6" s="471"/>
      <c r="AO6" s="471"/>
      <c r="AP6" s="471"/>
      <c r="AQ6" s="471"/>
      <c r="AR6" s="471"/>
      <c r="AS6" s="471"/>
      <c r="AT6" s="472"/>
      <c r="AU6" s="473" t="s">
        <v>93</v>
      </c>
      <c r="AV6" s="474"/>
      <c r="AW6" s="474"/>
      <c r="AX6" s="474"/>
      <c r="AY6" s="475" t="s">
        <v>101</v>
      </c>
      <c r="AZ6" s="476"/>
      <c r="BA6" s="476"/>
      <c r="BB6" s="476"/>
      <c r="BC6" s="476"/>
      <c r="BD6" s="476"/>
      <c r="BE6" s="476"/>
      <c r="BF6" s="476"/>
      <c r="BG6" s="476"/>
      <c r="BH6" s="476"/>
      <c r="BI6" s="476"/>
      <c r="BJ6" s="476"/>
      <c r="BK6" s="476"/>
      <c r="BL6" s="476"/>
      <c r="BM6" s="477"/>
      <c r="BN6" s="441">
        <v>610546</v>
      </c>
      <c r="BO6" s="442"/>
      <c r="BP6" s="442"/>
      <c r="BQ6" s="442"/>
      <c r="BR6" s="442"/>
      <c r="BS6" s="442"/>
      <c r="BT6" s="442"/>
      <c r="BU6" s="443"/>
      <c r="BV6" s="441">
        <v>315600</v>
      </c>
      <c r="BW6" s="442"/>
      <c r="BX6" s="442"/>
      <c r="BY6" s="442"/>
      <c r="BZ6" s="442"/>
      <c r="CA6" s="442"/>
      <c r="CB6" s="442"/>
      <c r="CC6" s="443"/>
      <c r="CD6" s="444" t="s">
        <v>102</v>
      </c>
      <c r="CE6" s="445"/>
      <c r="CF6" s="445"/>
      <c r="CG6" s="445"/>
      <c r="CH6" s="445"/>
      <c r="CI6" s="445"/>
      <c r="CJ6" s="445"/>
      <c r="CK6" s="445"/>
      <c r="CL6" s="445"/>
      <c r="CM6" s="445"/>
      <c r="CN6" s="445"/>
      <c r="CO6" s="445"/>
      <c r="CP6" s="445"/>
      <c r="CQ6" s="445"/>
      <c r="CR6" s="445"/>
      <c r="CS6" s="446"/>
      <c r="CT6" s="478">
        <v>91.5</v>
      </c>
      <c r="CU6" s="479"/>
      <c r="CV6" s="479"/>
      <c r="CW6" s="479"/>
      <c r="CX6" s="479"/>
      <c r="CY6" s="479"/>
      <c r="CZ6" s="479"/>
      <c r="DA6" s="480"/>
      <c r="DB6" s="478">
        <v>91.7</v>
      </c>
      <c r="DC6" s="479"/>
      <c r="DD6" s="479"/>
      <c r="DE6" s="479"/>
      <c r="DF6" s="479"/>
      <c r="DG6" s="479"/>
      <c r="DH6" s="479"/>
      <c r="DI6" s="480"/>
    </row>
    <row r="7" spans="1:119" ht="18.75" customHeight="1" x14ac:dyDescent="0.2">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103</v>
      </c>
      <c r="AN7" s="471"/>
      <c r="AO7" s="471"/>
      <c r="AP7" s="471"/>
      <c r="AQ7" s="471"/>
      <c r="AR7" s="471"/>
      <c r="AS7" s="471"/>
      <c r="AT7" s="472"/>
      <c r="AU7" s="473" t="s">
        <v>104</v>
      </c>
      <c r="AV7" s="474"/>
      <c r="AW7" s="474"/>
      <c r="AX7" s="474"/>
      <c r="AY7" s="475" t="s">
        <v>105</v>
      </c>
      <c r="AZ7" s="476"/>
      <c r="BA7" s="476"/>
      <c r="BB7" s="476"/>
      <c r="BC7" s="476"/>
      <c r="BD7" s="476"/>
      <c r="BE7" s="476"/>
      <c r="BF7" s="476"/>
      <c r="BG7" s="476"/>
      <c r="BH7" s="476"/>
      <c r="BI7" s="476"/>
      <c r="BJ7" s="476"/>
      <c r="BK7" s="476"/>
      <c r="BL7" s="476"/>
      <c r="BM7" s="477"/>
      <c r="BN7" s="441">
        <v>26539</v>
      </c>
      <c r="BO7" s="442"/>
      <c r="BP7" s="442"/>
      <c r="BQ7" s="442"/>
      <c r="BR7" s="442"/>
      <c r="BS7" s="442"/>
      <c r="BT7" s="442"/>
      <c r="BU7" s="443"/>
      <c r="BV7" s="441">
        <v>93951</v>
      </c>
      <c r="BW7" s="442"/>
      <c r="BX7" s="442"/>
      <c r="BY7" s="442"/>
      <c r="BZ7" s="442"/>
      <c r="CA7" s="442"/>
      <c r="CB7" s="442"/>
      <c r="CC7" s="443"/>
      <c r="CD7" s="444" t="s">
        <v>106</v>
      </c>
      <c r="CE7" s="445"/>
      <c r="CF7" s="445"/>
      <c r="CG7" s="445"/>
      <c r="CH7" s="445"/>
      <c r="CI7" s="445"/>
      <c r="CJ7" s="445"/>
      <c r="CK7" s="445"/>
      <c r="CL7" s="445"/>
      <c r="CM7" s="445"/>
      <c r="CN7" s="445"/>
      <c r="CO7" s="445"/>
      <c r="CP7" s="445"/>
      <c r="CQ7" s="445"/>
      <c r="CR7" s="445"/>
      <c r="CS7" s="446"/>
      <c r="CT7" s="441">
        <v>3860212</v>
      </c>
      <c r="CU7" s="442"/>
      <c r="CV7" s="442"/>
      <c r="CW7" s="442"/>
      <c r="CX7" s="442"/>
      <c r="CY7" s="442"/>
      <c r="CZ7" s="442"/>
      <c r="DA7" s="443"/>
      <c r="DB7" s="441">
        <v>3621702</v>
      </c>
      <c r="DC7" s="442"/>
      <c r="DD7" s="442"/>
      <c r="DE7" s="442"/>
      <c r="DF7" s="442"/>
      <c r="DG7" s="442"/>
      <c r="DH7" s="442"/>
      <c r="DI7" s="443"/>
    </row>
    <row r="8" spans="1:119" ht="18.75" customHeight="1" thickBot="1" x14ac:dyDescent="0.25">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107</v>
      </c>
      <c r="AN8" s="471"/>
      <c r="AO8" s="471"/>
      <c r="AP8" s="471"/>
      <c r="AQ8" s="471"/>
      <c r="AR8" s="471"/>
      <c r="AS8" s="471"/>
      <c r="AT8" s="472"/>
      <c r="AU8" s="473" t="s">
        <v>93</v>
      </c>
      <c r="AV8" s="474"/>
      <c r="AW8" s="474"/>
      <c r="AX8" s="474"/>
      <c r="AY8" s="475" t="s">
        <v>108</v>
      </c>
      <c r="AZ8" s="476"/>
      <c r="BA8" s="476"/>
      <c r="BB8" s="476"/>
      <c r="BC8" s="476"/>
      <c r="BD8" s="476"/>
      <c r="BE8" s="476"/>
      <c r="BF8" s="476"/>
      <c r="BG8" s="476"/>
      <c r="BH8" s="476"/>
      <c r="BI8" s="476"/>
      <c r="BJ8" s="476"/>
      <c r="BK8" s="476"/>
      <c r="BL8" s="476"/>
      <c r="BM8" s="477"/>
      <c r="BN8" s="441">
        <v>584007</v>
      </c>
      <c r="BO8" s="442"/>
      <c r="BP8" s="442"/>
      <c r="BQ8" s="442"/>
      <c r="BR8" s="442"/>
      <c r="BS8" s="442"/>
      <c r="BT8" s="442"/>
      <c r="BU8" s="443"/>
      <c r="BV8" s="441">
        <v>221649</v>
      </c>
      <c r="BW8" s="442"/>
      <c r="BX8" s="442"/>
      <c r="BY8" s="442"/>
      <c r="BZ8" s="442"/>
      <c r="CA8" s="442"/>
      <c r="CB8" s="442"/>
      <c r="CC8" s="443"/>
      <c r="CD8" s="444" t="s">
        <v>109</v>
      </c>
      <c r="CE8" s="445"/>
      <c r="CF8" s="445"/>
      <c r="CG8" s="445"/>
      <c r="CH8" s="445"/>
      <c r="CI8" s="445"/>
      <c r="CJ8" s="445"/>
      <c r="CK8" s="445"/>
      <c r="CL8" s="445"/>
      <c r="CM8" s="445"/>
      <c r="CN8" s="445"/>
      <c r="CO8" s="445"/>
      <c r="CP8" s="445"/>
      <c r="CQ8" s="445"/>
      <c r="CR8" s="445"/>
      <c r="CS8" s="446"/>
      <c r="CT8" s="481">
        <v>0.45</v>
      </c>
      <c r="CU8" s="482"/>
      <c r="CV8" s="482"/>
      <c r="CW8" s="482"/>
      <c r="CX8" s="482"/>
      <c r="CY8" s="482"/>
      <c r="CZ8" s="482"/>
      <c r="DA8" s="483"/>
      <c r="DB8" s="481">
        <v>0.46</v>
      </c>
      <c r="DC8" s="482"/>
      <c r="DD8" s="482"/>
      <c r="DE8" s="482"/>
      <c r="DF8" s="482"/>
      <c r="DG8" s="482"/>
      <c r="DH8" s="482"/>
      <c r="DI8" s="483"/>
    </row>
    <row r="9" spans="1:119" ht="18.75" customHeight="1" thickBot="1" x14ac:dyDescent="0.25">
      <c r="A9" s="178"/>
      <c r="B9" s="435" t="s">
        <v>110</v>
      </c>
      <c r="C9" s="436"/>
      <c r="D9" s="436"/>
      <c r="E9" s="436"/>
      <c r="F9" s="436"/>
      <c r="G9" s="436"/>
      <c r="H9" s="436"/>
      <c r="I9" s="436"/>
      <c r="J9" s="436"/>
      <c r="K9" s="484"/>
      <c r="L9" s="485" t="s">
        <v>111</v>
      </c>
      <c r="M9" s="486"/>
      <c r="N9" s="486"/>
      <c r="O9" s="486"/>
      <c r="P9" s="486"/>
      <c r="Q9" s="487"/>
      <c r="R9" s="488">
        <v>11459</v>
      </c>
      <c r="S9" s="489"/>
      <c r="T9" s="489"/>
      <c r="U9" s="489"/>
      <c r="V9" s="490"/>
      <c r="W9" s="398" t="s">
        <v>112</v>
      </c>
      <c r="X9" s="399"/>
      <c r="Y9" s="399"/>
      <c r="Z9" s="399"/>
      <c r="AA9" s="399"/>
      <c r="AB9" s="399"/>
      <c r="AC9" s="399"/>
      <c r="AD9" s="399"/>
      <c r="AE9" s="399"/>
      <c r="AF9" s="399"/>
      <c r="AG9" s="399"/>
      <c r="AH9" s="399"/>
      <c r="AI9" s="399"/>
      <c r="AJ9" s="399"/>
      <c r="AK9" s="399"/>
      <c r="AL9" s="400"/>
      <c r="AM9" s="470" t="s">
        <v>113</v>
      </c>
      <c r="AN9" s="471"/>
      <c r="AO9" s="471"/>
      <c r="AP9" s="471"/>
      <c r="AQ9" s="471"/>
      <c r="AR9" s="471"/>
      <c r="AS9" s="471"/>
      <c r="AT9" s="472"/>
      <c r="AU9" s="473" t="s">
        <v>93</v>
      </c>
      <c r="AV9" s="474"/>
      <c r="AW9" s="474"/>
      <c r="AX9" s="474"/>
      <c r="AY9" s="475" t="s">
        <v>114</v>
      </c>
      <c r="AZ9" s="476"/>
      <c r="BA9" s="476"/>
      <c r="BB9" s="476"/>
      <c r="BC9" s="476"/>
      <c r="BD9" s="476"/>
      <c r="BE9" s="476"/>
      <c r="BF9" s="476"/>
      <c r="BG9" s="476"/>
      <c r="BH9" s="476"/>
      <c r="BI9" s="476"/>
      <c r="BJ9" s="476"/>
      <c r="BK9" s="476"/>
      <c r="BL9" s="476"/>
      <c r="BM9" s="477"/>
      <c r="BN9" s="441">
        <v>362358</v>
      </c>
      <c r="BO9" s="442"/>
      <c r="BP9" s="442"/>
      <c r="BQ9" s="442"/>
      <c r="BR9" s="442"/>
      <c r="BS9" s="442"/>
      <c r="BT9" s="442"/>
      <c r="BU9" s="443"/>
      <c r="BV9" s="441">
        <v>-88784</v>
      </c>
      <c r="BW9" s="442"/>
      <c r="BX9" s="442"/>
      <c r="BY9" s="442"/>
      <c r="BZ9" s="442"/>
      <c r="CA9" s="442"/>
      <c r="CB9" s="442"/>
      <c r="CC9" s="443"/>
      <c r="CD9" s="444" t="s">
        <v>115</v>
      </c>
      <c r="CE9" s="445"/>
      <c r="CF9" s="445"/>
      <c r="CG9" s="445"/>
      <c r="CH9" s="445"/>
      <c r="CI9" s="445"/>
      <c r="CJ9" s="445"/>
      <c r="CK9" s="445"/>
      <c r="CL9" s="445"/>
      <c r="CM9" s="445"/>
      <c r="CN9" s="445"/>
      <c r="CO9" s="445"/>
      <c r="CP9" s="445"/>
      <c r="CQ9" s="445"/>
      <c r="CR9" s="445"/>
      <c r="CS9" s="446"/>
      <c r="CT9" s="438">
        <v>9.3000000000000007</v>
      </c>
      <c r="CU9" s="439"/>
      <c r="CV9" s="439"/>
      <c r="CW9" s="439"/>
      <c r="CX9" s="439"/>
      <c r="CY9" s="439"/>
      <c r="CZ9" s="439"/>
      <c r="DA9" s="440"/>
      <c r="DB9" s="438">
        <v>9.8000000000000007</v>
      </c>
      <c r="DC9" s="439"/>
      <c r="DD9" s="439"/>
      <c r="DE9" s="439"/>
      <c r="DF9" s="439"/>
      <c r="DG9" s="439"/>
      <c r="DH9" s="439"/>
      <c r="DI9" s="440"/>
    </row>
    <row r="10" spans="1:119" ht="18.75" customHeight="1" thickBot="1" x14ac:dyDescent="0.25">
      <c r="A10" s="178"/>
      <c r="B10" s="435"/>
      <c r="C10" s="436"/>
      <c r="D10" s="436"/>
      <c r="E10" s="436"/>
      <c r="F10" s="436"/>
      <c r="G10" s="436"/>
      <c r="H10" s="436"/>
      <c r="I10" s="436"/>
      <c r="J10" s="436"/>
      <c r="K10" s="484"/>
      <c r="L10" s="491" t="s">
        <v>116</v>
      </c>
      <c r="M10" s="471"/>
      <c r="N10" s="471"/>
      <c r="O10" s="471"/>
      <c r="P10" s="471"/>
      <c r="Q10" s="472"/>
      <c r="R10" s="492">
        <v>12271</v>
      </c>
      <c r="S10" s="493"/>
      <c r="T10" s="493"/>
      <c r="U10" s="493"/>
      <c r="V10" s="494"/>
      <c r="W10" s="429"/>
      <c r="X10" s="430"/>
      <c r="Y10" s="430"/>
      <c r="Z10" s="430"/>
      <c r="AA10" s="430"/>
      <c r="AB10" s="430"/>
      <c r="AC10" s="430"/>
      <c r="AD10" s="430"/>
      <c r="AE10" s="430"/>
      <c r="AF10" s="430"/>
      <c r="AG10" s="430"/>
      <c r="AH10" s="430"/>
      <c r="AI10" s="430"/>
      <c r="AJ10" s="430"/>
      <c r="AK10" s="430"/>
      <c r="AL10" s="433"/>
      <c r="AM10" s="470" t="s">
        <v>117</v>
      </c>
      <c r="AN10" s="471"/>
      <c r="AO10" s="471"/>
      <c r="AP10" s="471"/>
      <c r="AQ10" s="471"/>
      <c r="AR10" s="471"/>
      <c r="AS10" s="471"/>
      <c r="AT10" s="472"/>
      <c r="AU10" s="473" t="s">
        <v>118</v>
      </c>
      <c r="AV10" s="474"/>
      <c r="AW10" s="474"/>
      <c r="AX10" s="474"/>
      <c r="AY10" s="475" t="s">
        <v>119</v>
      </c>
      <c r="AZ10" s="476"/>
      <c r="BA10" s="476"/>
      <c r="BB10" s="476"/>
      <c r="BC10" s="476"/>
      <c r="BD10" s="476"/>
      <c r="BE10" s="476"/>
      <c r="BF10" s="476"/>
      <c r="BG10" s="476"/>
      <c r="BH10" s="476"/>
      <c r="BI10" s="476"/>
      <c r="BJ10" s="476"/>
      <c r="BK10" s="476"/>
      <c r="BL10" s="476"/>
      <c r="BM10" s="477"/>
      <c r="BN10" s="441">
        <v>1395</v>
      </c>
      <c r="BO10" s="442"/>
      <c r="BP10" s="442"/>
      <c r="BQ10" s="442"/>
      <c r="BR10" s="442"/>
      <c r="BS10" s="442"/>
      <c r="BT10" s="442"/>
      <c r="BU10" s="443"/>
      <c r="BV10" s="441">
        <v>1373</v>
      </c>
      <c r="BW10" s="442"/>
      <c r="BX10" s="442"/>
      <c r="BY10" s="442"/>
      <c r="BZ10" s="442"/>
      <c r="CA10" s="442"/>
      <c r="CB10" s="442"/>
      <c r="CC10" s="443"/>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35"/>
      <c r="C11" s="436"/>
      <c r="D11" s="436"/>
      <c r="E11" s="436"/>
      <c r="F11" s="436"/>
      <c r="G11" s="436"/>
      <c r="H11" s="436"/>
      <c r="I11" s="436"/>
      <c r="J11" s="436"/>
      <c r="K11" s="484"/>
      <c r="L11" s="495" t="s">
        <v>121</v>
      </c>
      <c r="M11" s="496"/>
      <c r="N11" s="496"/>
      <c r="O11" s="496"/>
      <c r="P11" s="496"/>
      <c r="Q11" s="497"/>
      <c r="R11" s="498" t="s">
        <v>122</v>
      </c>
      <c r="S11" s="499"/>
      <c r="T11" s="499"/>
      <c r="U11" s="499"/>
      <c r="V11" s="500"/>
      <c r="W11" s="429"/>
      <c r="X11" s="430"/>
      <c r="Y11" s="430"/>
      <c r="Z11" s="430"/>
      <c r="AA11" s="430"/>
      <c r="AB11" s="430"/>
      <c r="AC11" s="430"/>
      <c r="AD11" s="430"/>
      <c r="AE11" s="430"/>
      <c r="AF11" s="430"/>
      <c r="AG11" s="430"/>
      <c r="AH11" s="430"/>
      <c r="AI11" s="430"/>
      <c r="AJ11" s="430"/>
      <c r="AK11" s="430"/>
      <c r="AL11" s="433"/>
      <c r="AM11" s="470" t="s">
        <v>123</v>
      </c>
      <c r="AN11" s="471"/>
      <c r="AO11" s="471"/>
      <c r="AP11" s="471"/>
      <c r="AQ11" s="471"/>
      <c r="AR11" s="471"/>
      <c r="AS11" s="471"/>
      <c r="AT11" s="472"/>
      <c r="AU11" s="473" t="s">
        <v>124</v>
      </c>
      <c r="AV11" s="474"/>
      <c r="AW11" s="474"/>
      <c r="AX11" s="474"/>
      <c r="AY11" s="475" t="s">
        <v>125</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126</v>
      </c>
      <c r="CE11" s="445"/>
      <c r="CF11" s="445"/>
      <c r="CG11" s="445"/>
      <c r="CH11" s="445"/>
      <c r="CI11" s="445"/>
      <c r="CJ11" s="445"/>
      <c r="CK11" s="445"/>
      <c r="CL11" s="445"/>
      <c r="CM11" s="445"/>
      <c r="CN11" s="445"/>
      <c r="CO11" s="445"/>
      <c r="CP11" s="445"/>
      <c r="CQ11" s="445"/>
      <c r="CR11" s="445"/>
      <c r="CS11" s="446"/>
      <c r="CT11" s="481" t="s">
        <v>127</v>
      </c>
      <c r="CU11" s="482"/>
      <c r="CV11" s="482"/>
      <c r="CW11" s="482"/>
      <c r="CX11" s="482"/>
      <c r="CY11" s="482"/>
      <c r="CZ11" s="482"/>
      <c r="DA11" s="483"/>
      <c r="DB11" s="481" t="s">
        <v>128</v>
      </c>
      <c r="DC11" s="482"/>
      <c r="DD11" s="482"/>
      <c r="DE11" s="482"/>
      <c r="DF11" s="482"/>
      <c r="DG11" s="482"/>
      <c r="DH11" s="482"/>
      <c r="DI11" s="483"/>
    </row>
    <row r="12" spans="1:119" ht="18.75" customHeight="1" x14ac:dyDescent="0.2">
      <c r="A12" s="178"/>
      <c r="B12" s="501" t="s">
        <v>129</v>
      </c>
      <c r="C12" s="502"/>
      <c r="D12" s="502"/>
      <c r="E12" s="502"/>
      <c r="F12" s="502"/>
      <c r="G12" s="502"/>
      <c r="H12" s="502"/>
      <c r="I12" s="502"/>
      <c r="J12" s="502"/>
      <c r="K12" s="503"/>
      <c r="L12" s="510" t="s">
        <v>130</v>
      </c>
      <c r="M12" s="511"/>
      <c r="N12" s="511"/>
      <c r="O12" s="511"/>
      <c r="P12" s="511"/>
      <c r="Q12" s="512"/>
      <c r="R12" s="513">
        <v>11422</v>
      </c>
      <c r="S12" s="514"/>
      <c r="T12" s="514"/>
      <c r="U12" s="514"/>
      <c r="V12" s="515"/>
      <c r="W12" s="516" t="s">
        <v>1</v>
      </c>
      <c r="X12" s="474"/>
      <c r="Y12" s="474"/>
      <c r="Z12" s="474"/>
      <c r="AA12" s="474"/>
      <c r="AB12" s="517"/>
      <c r="AC12" s="518" t="s">
        <v>131</v>
      </c>
      <c r="AD12" s="519"/>
      <c r="AE12" s="519"/>
      <c r="AF12" s="519"/>
      <c r="AG12" s="520"/>
      <c r="AH12" s="518" t="s">
        <v>132</v>
      </c>
      <c r="AI12" s="519"/>
      <c r="AJ12" s="519"/>
      <c r="AK12" s="519"/>
      <c r="AL12" s="521"/>
      <c r="AM12" s="470" t="s">
        <v>133</v>
      </c>
      <c r="AN12" s="471"/>
      <c r="AO12" s="471"/>
      <c r="AP12" s="471"/>
      <c r="AQ12" s="471"/>
      <c r="AR12" s="471"/>
      <c r="AS12" s="471"/>
      <c r="AT12" s="472"/>
      <c r="AU12" s="473" t="s">
        <v>134</v>
      </c>
      <c r="AV12" s="474"/>
      <c r="AW12" s="474"/>
      <c r="AX12" s="474"/>
      <c r="AY12" s="475" t="s">
        <v>135</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0</v>
      </c>
      <c r="BW12" s="442"/>
      <c r="BX12" s="442"/>
      <c r="BY12" s="442"/>
      <c r="BZ12" s="442"/>
      <c r="CA12" s="442"/>
      <c r="CB12" s="442"/>
      <c r="CC12" s="443"/>
      <c r="CD12" s="444" t="s">
        <v>136</v>
      </c>
      <c r="CE12" s="445"/>
      <c r="CF12" s="445"/>
      <c r="CG12" s="445"/>
      <c r="CH12" s="445"/>
      <c r="CI12" s="445"/>
      <c r="CJ12" s="445"/>
      <c r="CK12" s="445"/>
      <c r="CL12" s="445"/>
      <c r="CM12" s="445"/>
      <c r="CN12" s="445"/>
      <c r="CO12" s="445"/>
      <c r="CP12" s="445"/>
      <c r="CQ12" s="445"/>
      <c r="CR12" s="445"/>
      <c r="CS12" s="446"/>
      <c r="CT12" s="481" t="s">
        <v>137</v>
      </c>
      <c r="CU12" s="482"/>
      <c r="CV12" s="482"/>
      <c r="CW12" s="482"/>
      <c r="CX12" s="482"/>
      <c r="CY12" s="482"/>
      <c r="CZ12" s="482"/>
      <c r="DA12" s="483"/>
      <c r="DB12" s="481" t="s">
        <v>127</v>
      </c>
      <c r="DC12" s="482"/>
      <c r="DD12" s="482"/>
      <c r="DE12" s="482"/>
      <c r="DF12" s="482"/>
      <c r="DG12" s="482"/>
      <c r="DH12" s="482"/>
      <c r="DI12" s="483"/>
    </row>
    <row r="13" spans="1:119" ht="18.75" customHeight="1" x14ac:dyDescent="0.2">
      <c r="A13" s="178"/>
      <c r="B13" s="504"/>
      <c r="C13" s="505"/>
      <c r="D13" s="505"/>
      <c r="E13" s="505"/>
      <c r="F13" s="505"/>
      <c r="G13" s="505"/>
      <c r="H13" s="505"/>
      <c r="I13" s="505"/>
      <c r="J13" s="505"/>
      <c r="K13" s="506"/>
      <c r="L13" s="187"/>
      <c r="M13" s="532" t="s">
        <v>138</v>
      </c>
      <c r="N13" s="533"/>
      <c r="O13" s="533"/>
      <c r="P13" s="533"/>
      <c r="Q13" s="534"/>
      <c r="R13" s="525">
        <v>11388</v>
      </c>
      <c r="S13" s="526"/>
      <c r="T13" s="526"/>
      <c r="U13" s="526"/>
      <c r="V13" s="527"/>
      <c r="W13" s="457" t="s">
        <v>139</v>
      </c>
      <c r="X13" s="458"/>
      <c r="Y13" s="458"/>
      <c r="Z13" s="458"/>
      <c r="AA13" s="458"/>
      <c r="AB13" s="448"/>
      <c r="AC13" s="492">
        <v>733</v>
      </c>
      <c r="AD13" s="493"/>
      <c r="AE13" s="493"/>
      <c r="AF13" s="493"/>
      <c r="AG13" s="535"/>
      <c r="AH13" s="492">
        <v>809</v>
      </c>
      <c r="AI13" s="493"/>
      <c r="AJ13" s="493"/>
      <c r="AK13" s="493"/>
      <c r="AL13" s="494"/>
      <c r="AM13" s="470" t="s">
        <v>140</v>
      </c>
      <c r="AN13" s="471"/>
      <c r="AO13" s="471"/>
      <c r="AP13" s="471"/>
      <c r="AQ13" s="471"/>
      <c r="AR13" s="471"/>
      <c r="AS13" s="471"/>
      <c r="AT13" s="472"/>
      <c r="AU13" s="473" t="s">
        <v>141</v>
      </c>
      <c r="AV13" s="474"/>
      <c r="AW13" s="474"/>
      <c r="AX13" s="474"/>
      <c r="AY13" s="475" t="s">
        <v>142</v>
      </c>
      <c r="AZ13" s="476"/>
      <c r="BA13" s="476"/>
      <c r="BB13" s="476"/>
      <c r="BC13" s="476"/>
      <c r="BD13" s="476"/>
      <c r="BE13" s="476"/>
      <c r="BF13" s="476"/>
      <c r="BG13" s="476"/>
      <c r="BH13" s="476"/>
      <c r="BI13" s="476"/>
      <c r="BJ13" s="476"/>
      <c r="BK13" s="476"/>
      <c r="BL13" s="476"/>
      <c r="BM13" s="477"/>
      <c r="BN13" s="441">
        <v>363753</v>
      </c>
      <c r="BO13" s="442"/>
      <c r="BP13" s="442"/>
      <c r="BQ13" s="442"/>
      <c r="BR13" s="442"/>
      <c r="BS13" s="442"/>
      <c r="BT13" s="442"/>
      <c r="BU13" s="443"/>
      <c r="BV13" s="441">
        <v>-87411</v>
      </c>
      <c r="BW13" s="442"/>
      <c r="BX13" s="442"/>
      <c r="BY13" s="442"/>
      <c r="BZ13" s="442"/>
      <c r="CA13" s="442"/>
      <c r="CB13" s="442"/>
      <c r="CC13" s="443"/>
      <c r="CD13" s="444" t="s">
        <v>143</v>
      </c>
      <c r="CE13" s="445"/>
      <c r="CF13" s="445"/>
      <c r="CG13" s="445"/>
      <c r="CH13" s="445"/>
      <c r="CI13" s="445"/>
      <c r="CJ13" s="445"/>
      <c r="CK13" s="445"/>
      <c r="CL13" s="445"/>
      <c r="CM13" s="445"/>
      <c r="CN13" s="445"/>
      <c r="CO13" s="445"/>
      <c r="CP13" s="445"/>
      <c r="CQ13" s="445"/>
      <c r="CR13" s="445"/>
      <c r="CS13" s="446"/>
      <c r="CT13" s="438">
        <v>9.1999999999999993</v>
      </c>
      <c r="CU13" s="439"/>
      <c r="CV13" s="439"/>
      <c r="CW13" s="439"/>
      <c r="CX13" s="439"/>
      <c r="CY13" s="439"/>
      <c r="CZ13" s="439"/>
      <c r="DA13" s="440"/>
      <c r="DB13" s="438">
        <v>9.6</v>
      </c>
      <c r="DC13" s="439"/>
      <c r="DD13" s="439"/>
      <c r="DE13" s="439"/>
      <c r="DF13" s="439"/>
      <c r="DG13" s="439"/>
      <c r="DH13" s="439"/>
      <c r="DI13" s="440"/>
    </row>
    <row r="14" spans="1:119" ht="18.75" customHeight="1" thickBot="1" x14ac:dyDescent="0.25">
      <c r="A14" s="178"/>
      <c r="B14" s="504"/>
      <c r="C14" s="505"/>
      <c r="D14" s="505"/>
      <c r="E14" s="505"/>
      <c r="F14" s="505"/>
      <c r="G14" s="505"/>
      <c r="H14" s="505"/>
      <c r="I14" s="505"/>
      <c r="J14" s="505"/>
      <c r="K14" s="506"/>
      <c r="L14" s="522" t="s">
        <v>144</v>
      </c>
      <c r="M14" s="523"/>
      <c r="N14" s="523"/>
      <c r="O14" s="523"/>
      <c r="P14" s="523"/>
      <c r="Q14" s="524"/>
      <c r="R14" s="525">
        <v>11568</v>
      </c>
      <c r="S14" s="526"/>
      <c r="T14" s="526"/>
      <c r="U14" s="526"/>
      <c r="V14" s="527"/>
      <c r="W14" s="431"/>
      <c r="X14" s="432"/>
      <c r="Y14" s="432"/>
      <c r="Z14" s="432"/>
      <c r="AA14" s="432"/>
      <c r="AB14" s="421"/>
      <c r="AC14" s="528">
        <v>13</v>
      </c>
      <c r="AD14" s="529"/>
      <c r="AE14" s="529"/>
      <c r="AF14" s="529"/>
      <c r="AG14" s="530"/>
      <c r="AH14" s="528">
        <v>13.3</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145</v>
      </c>
      <c r="CE14" s="537"/>
      <c r="CF14" s="537"/>
      <c r="CG14" s="537"/>
      <c r="CH14" s="537"/>
      <c r="CI14" s="537"/>
      <c r="CJ14" s="537"/>
      <c r="CK14" s="537"/>
      <c r="CL14" s="537"/>
      <c r="CM14" s="537"/>
      <c r="CN14" s="537"/>
      <c r="CO14" s="537"/>
      <c r="CP14" s="537"/>
      <c r="CQ14" s="537"/>
      <c r="CR14" s="537"/>
      <c r="CS14" s="538"/>
      <c r="CT14" s="539">
        <v>14</v>
      </c>
      <c r="CU14" s="540"/>
      <c r="CV14" s="540"/>
      <c r="CW14" s="540"/>
      <c r="CX14" s="540"/>
      <c r="CY14" s="540"/>
      <c r="CZ14" s="540"/>
      <c r="DA14" s="541"/>
      <c r="DB14" s="539">
        <v>36.6</v>
      </c>
      <c r="DC14" s="540"/>
      <c r="DD14" s="540"/>
      <c r="DE14" s="540"/>
      <c r="DF14" s="540"/>
      <c r="DG14" s="540"/>
      <c r="DH14" s="540"/>
      <c r="DI14" s="541"/>
    </row>
    <row r="15" spans="1:119" ht="18.75" customHeight="1" x14ac:dyDescent="0.2">
      <c r="A15" s="178"/>
      <c r="B15" s="504"/>
      <c r="C15" s="505"/>
      <c r="D15" s="505"/>
      <c r="E15" s="505"/>
      <c r="F15" s="505"/>
      <c r="G15" s="505"/>
      <c r="H15" s="505"/>
      <c r="I15" s="505"/>
      <c r="J15" s="505"/>
      <c r="K15" s="506"/>
      <c r="L15" s="187"/>
      <c r="M15" s="532" t="s">
        <v>146</v>
      </c>
      <c r="N15" s="533"/>
      <c r="O15" s="533"/>
      <c r="P15" s="533"/>
      <c r="Q15" s="534"/>
      <c r="R15" s="525">
        <v>11534</v>
      </c>
      <c r="S15" s="526"/>
      <c r="T15" s="526"/>
      <c r="U15" s="526"/>
      <c r="V15" s="527"/>
      <c r="W15" s="457" t="s">
        <v>147</v>
      </c>
      <c r="X15" s="458"/>
      <c r="Y15" s="458"/>
      <c r="Z15" s="458"/>
      <c r="AA15" s="458"/>
      <c r="AB15" s="448"/>
      <c r="AC15" s="492">
        <v>1581</v>
      </c>
      <c r="AD15" s="493"/>
      <c r="AE15" s="493"/>
      <c r="AF15" s="493"/>
      <c r="AG15" s="535"/>
      <c r="AH15" s="492">
        <v>1757</v>
      </c>
      <c r="AI15" s="493"/>
      <c r="AJ15" s="493"/>
      <c r="AK15" s="493"/>
      <c r="AL15" s="494"/>
      <c r="AM15" s="470"/>
      <c r="AN15" s="471"/>
      <c r="AO15" s="471"/>
      <c r="AP15" s="471"/>
      <c r="AQ15" s="471"/>
      <c r="AR15" s="471"/>
      <c r="AS15" s="471"/>
      <c r="AT15" s="472"/>
      <c r="AU15" s="473"/>
      <c r="AV15" s="474"/>
      <c r="AW15" s="474"/>
      <c r="AX15" s="474"/>
      <c r="AY15" s="401" t="s">
        <v>148</v>
      </c>
      <c r="AZ15" s="402"/>
      <c r="BA15" s="402"/>
      <c r="BB15" s="402"/>
      <c r="BC15" s="402"/>
      <c r="BD15" s="402"/>
      <c r="BE15" s="402"/>
      <c r="BF15" s="402"/>
      <c r="BG15" s="402"/>
      <c r="BH15" s="402"/>
      <c r="BI15" s="402"/>
      <c r="BJ15" s="402"/>
      <c r="BK15" s="402"/>
      <c r="BL15" s="402"/>
      <c r="BM15" s="403"/>
      <c r="BN15" s="404">
        <v>1434948</v>
      </c>
      <c r="BO15" s="405"/>
      <c r="BP15" s="405"/>
      <c r="BQ15" s="405"/>
      <c r="BR15" s="405"/>
      <c r="BS15" s="405"/>
      <c r="BT15" s="405"/>
      <c r="BU15" s="406"/>
      <c r="BV15" s="404">
        <v>1442842</v>
      </c>
      <c r="BW15" s="405"/>
      <c r="BX15" s="405"/>
      <c r="BY15" s="405"/>
      <c r="BZ15" s="405"/>
      <c r="CA15" s="405"/>
      <c r="CB15" s="405"/>
      <c r="CC15" s="406"/>
      <c r="CD15" s="542" t="s">
        <v>149</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4"/>
      <c r="C16" s="505"/>
      <c r="D16" s="505"/>
      <c r="E16" s="505"/>
      <c r="F16" s="505"/>
      <c r="G16" s="505"/>
      <c r="H16" s="505"/>
      <c r="I16" s="505"/>
      <c r="J16" s="505"/>
      <c r="K16" s="506"/>
      <c r="L16" s="522" t="s">
        <v>150</v>
      </c>
      <c r="M16" s="545"/>
      <c r="N16" s="545"/>
      <c r="O16" s="545"/>
      <c r="P16" s="545"/>
      <c r="Q16" s="546"/>
      <c r="R16" s="547" t="s">
        <v>151</v>
      </c>
      <c r="S16" s="548"/>
      <c r="T16" s="548"/>
      <c r="U16" s="548"/>
      <c r="V16" s="549"/>
      <c r="W16" s="431"/>
      <c r="X16" s="432"/>
      <c r="Y16" s="432"/>
      <c r="Z16" s="432"/>
      <c r="AA16" s="432"/>
      <c r="AB16" s="421"/>
      <c r="AC16" s="528">
        <v>28</v>
      </c>
      <c r="AD16" s="529"/>
      <c r="AE16" s="529"/>
      <c r="AF16" s="529"/>
      <c r="AG16" s="530"/>
      <c r="AH16" s="528">
        <v>28.9</v>
      </c>
      <c r="AI16" s="529"/>
      <c r="AJ16" s="529"/>
      <c r="AK16" s="529"/>
      <c r="AL16" s="531"/>
      <c r="AM16" s="470"/>
      <c r="AN16" s="471"/>
      <c r="AO16" s="471"/>
      <c r="AP16" s="471"/>
      <c r="AQ16" s="471"/>
      <c r="AR16" s="471"/>
      <c r="AS16" s="471"/>
      <c r="AT16" s="472"/>
      <c r="AU16" s="473"/>
      <c r="AV16" s="474"/>
      <c r="AW16" s="474"/>
      <c r="AX16" s="474"/>
      <c r="AY16" s="475" t="s">
        <v>152</v>
      </c>
      <c r="AZ16" s="476"/>
      <c r="BA16" s="476"/>
      <c r="BB16" s="476"/>
      <c r="BC16" s="476"/>
      <c r="BD16" s="476"/>
      <c r="BE16" s="476"/>
      <c r="BF16" s="476"/>
      <c r="BG16" s="476"/>
      <c r="BH16" s="476"/>
      <c r="BI16" s="476"/>
      <c r="BJ16" s="476"/>
      <c r="BK16" s="476"/>
      <c r="BL16" s="476"/>
      <c r="BM16" s="477"/>
      <c r="BN16" s="441">
        <v>3306945</v>
      </c>
      <c r="BO16" s="442"/>
      <c r="BP16" s="442"/>
      <c r="BQ16" s="442"/>
      <c r="BR16" s="442"/>
      <c r="BS16" s="442"/>
      <c r="BT16" s="442"/>
      <c r="BU16" s="443"/>
      <c r="BV16" s="441">
        <v>3113934</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5">
      <c r="A17" s="178"/>
      <c r="B17" s="507"/>
      <c r="C17" s="508"/>
      <c r="D17" s="508"/>
      <c r="E17" s="508"/>
      <c r="F17" s="508"/>
      <c r="G17" s="508"/>
      <c r="H17" s="508"/>
      <c r="I17" s="508"/>
      <c r="J17" s="508"/>
      <c r="K17" s="509"/>
      <c r="L17" s="192"/>
      <c r="M17" s="552" t="s">
        <v>153</v>
      </c>
      <c r="N17" s="553"/>
      <c r="O17" s="553"/>
      <c r="P17" s="553"/>
      <c r="Q17" s="554"/>
      <c r="R17" s="547" t="s">
        <v>151</v>
      </c>
      <c r="S17" s="548"/>
      <c r="T17" s="548"/>
      <c r="U17" s="548"/>
      <c r="V17" s="549"/>
      <c r="W17" s="457" t="s">
        <v>154</v>
      </c>
      <c r="X17" s="458"/>
      <c r="Y17" s="458"/>
      <c r="Z17" s="458"/>
      <c r="AA17" s="458"/>
      <c r="AB17" s="448"/>
      <c r="AC17" s="492">
        <v>3326</v>
      </c>
      <c r="AD17" s="493"/>
      <c r="AE17" s="493"/>
      <c r="AF17" s="493"/>
      <c r="AG17" s="535"/>
      <c r="AH17" s="492">
        <v>3506</v>
      </c>
      <c r="AI17" s="493"/>
      <c r="AJ17" s="493"/>
      <c r="AK17" s="493"/>
      <c r="AL17" s="494"/>
      <c r="AM17" s="470"/>
      <c r="AN17" s="471"/>
      <c r="AO17" s="471"/>
      <c r="AP17" s="471"/>
      <c r="AQ17" s="471"/>
      <c r="AR17" s="471"/>
      <c r="AS17" s="471"/>
      <c r="AT17" s="472"/>
      <c r="AU17" s="473"/>
      <c r="AV17" s="474"/>
      <c r="AW17" s="474"/>
      <c r="AX17" s="474"/>
      <c r="AY17" s="475" t="s">
        <v>155</v>
      </c>
      <c r="AZ17" s="476"/>
      <c r="BA17" s="476"/>
      <c r="BB17" s="476"/>
      <c r="BC17" s="476"/>
      <c r="BD17" s="476"/>
      <c r="BE17" s="476"/>
      <c r="BF17" s="476"/>
      <c r="BG17" s="476"/>
      <c r="BH17" s="476"/>
      <c r="BI17" s="476"/>
      <c r="BJ17" s="476"/>
      <c r="BK17" s="476"/>
      <c r="BL17" s="476"/>
      <c r="BM17" s="477"/>
      <c r="BN17" s="441">
        <v>1797421</v>
      </c>
      <c r="BO17" s="442"/>
      <c r="BP17" s="442"/>
      <c r="BQ17" s="442"/>
      <c r="BR17" s="442"/>
      <c r="BS17" s="442"/>
      <c r="BT17" s="442"/>
      <c r="BU17" s="443"/>
      <c r="BV17" s="441">
        <v>1810097</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5">
      <c r="A18" s="178"/>
      <c r="B18" s="563" t="s">
        <v>156</v>
      </c>
      <c r="C18" s="484"/>
      <c r="D18" s="484"/>
      <c r="E18" s="564"/>
      <c r="F18" s="564"/>
      <c r="G18" s="564"/>
      <c r="H18" s="564"/>
      <c r="I18" s="564"/>
      <c r="J18" s="564"/>
      <c r="K18" s="564"/>
      <c r="L18" s="565">
        <v>42.97</v>
      </c>
      <c r="M18" s="565"/>
      <c r="N18" s="565"/>
      <c r="O18" s="565"/>
      <c r="P18" s="565"/>
      <c r="Q18" s="565"/>
      <c r="R18" s="566"/>
      <c r="S18" s="566"/>
      <c r="T18" s="566"/>
      <c r="U18" s="566"/>
      <c r="V18" s="567"/>
      <c r="W18" s="459"/>
      <c r="X18" s="460"/>
      <c r="Y18" s="460"/>
      <c r="Z18" s="460"/>
      <c r="AA18" s="460"/>
      <c r="AB18" s="451"/>
      <c r="AC18" s="568">
        <v>59</v>
      </c>
      <c r="AD18" s="569"/>
      <c r="AE18" s="569"/>
      <c r="AF18" s="569"/>
      <c r="AG18" s="570"/>
      <c r="AH18" s="568">
        <v>57.7</v>
      </c>
      <c r="AI18" s="569"/>
      <c r="AJ18" s="569"/>
      <c r="AK18" s="569"/>
      <c r="AL18" s="571"/>
      <c r="AM18" s="470"/>
      <c r="AN18" s="471"/>
      <c r="AO18" s="471"/>
      <c r="AP18" s="471"/>
      <c r="AQ18" s="471"/>
      <c r="AR18" s="471"/>
      <c r="AS18" s="471"/>
      <c r="AT18" s="472"/>
      <c r="AU18" s="473"/>
      <c r="AV18" s="474"/>
      <c r="AW18" s="474"/>
      <c r="AX18" s="474"/>
      <c r="AY18" s="475" t="s">
        <v>157</v>
      </c>
      <c r="AZ18" s="476"/>
      <c r="BA18" s="476"/>
      <c r="BB18" s="476"/>
      <c r="BC18" s="476"/>
      <c r="BD18" s="476"/>
      <c r="BE18" s="476"/>
      <c r="BF18" s="476"/>
      <c r="BG18" s="476"/>
      <c r="BH18" s="476"/>
      <c r="BI18" s="476"/>
      <c r="BJ18" s="476"/>
      <c r="BK18" s="476"/>
      <c r="BL18" s="476"/>
      <c r="BM18" s="477"/>
      <c r="BN18" s="441">
        <v>3340938</v>
      </c>
      <c r="BO18" s="442"/>
      <c r="BP18" s="442"/>
      <c r="BQ18" s="442"/>
      <c r="BR18" s="442"/>
      <c r="BS18" s="442"/>
      <c r="BT18" s="442"/>
      <c r="BU18" s="443"/>
      <c r="BV18" s="441">
        <v>3107182</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5">
      <c r="A19" s="178"/>
      <c r="B19" s="563" t="s">
        <v>158</v>
      </c>
      <c r="C19" s="484"/>
      <c r="D19" s="484"/>
      <c r="E19" s="564"/>
      <c r="F19" s="564"/>
      <c r="G19" s="564"/>
      <c r="H19" s="564"/>
      <c r="I19" s="564"/>
      <c r="J19" s="564"/>
      <c r="K19" s="564"/>
      <c r="L19" s="572">
        <v>267</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159</v>
      </c>
      <c r="AZ19" s="476"/>
      <c r="BA19" s="476"/>
      <c r="BB19" s="476"/>
      <c r="BC19" s="476"/>
      <c r="BD19" s="476"/>
      <c r="BE19" s="476"/>
      <c r="BF19" s="476"/>
      <c r="BG19" s="476"/>
      <c r="BH19" s="476"/>
      <c r="BI19" s="476"/>
      <c r="BJ19" s="476"/>
      <c r="BK19" s="476"/>
      <c r="BL19" s="476"/>
      <c r="BM19" s="477"/>
      <c r="BN19" s="441">
        <v>4810727</v>
      </c>
      <c r="BO19" s="442"/>
      <c r="BP19" s="442"/>
      <c r="BQ19" s="442"/>
      <c r="BR19" s="442"/>
      <c r="BS19" s="442"/>
      <c r="BT19" s="442"/>
      <c r="BU19" s="443"/>
      <c r="BV19" s="441">
        <v>4370225</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5">
      <c r="A20" s="178"/>
      <c r="B20" s="563" t="s">
        <v>160</v>
      </c>
      <c r="C20" s="484"/>
      <c r="D20" s="484"/>
      <c r="E20" s="564"/>
      <c r="F20" s="564"/>
      <c r="G20" s="564"/>
      <c r="H20" s="564"/>
      <c r="I20" s="564"/>
      <c r="J20" s="564"/>
      <c r="K20" s="564"/>
      <c r="L20" s="572">
        <v>4194</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5">
      <c r="A21" s="178"/>
      <c r="B21" s="581" t="s">
        <v>161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2">
      <c r="A22" s="178"/>
      <c r="B22" s="611" t="s">
        <v>162</v>
      </c>
      <c r="C22" s="585"/>
      <c r="D22" s="586"/>
      <c r="E22" s="453" t="s">
        <v>1</v>
      </c>
      <c r="F22" s="458"/>
      <c r="G22" s="458"/>
      <c r="H22" s="458"/>
      <c r="I22" s="458"/>
      <c r="J22" s="458"/>
      <c r="K22" s="448"/>
      <c r="L22" s="453" t="s">
        <v>163</v>
      </c>
      <c r="M22" s="458"/>
      <c r="N22" s="458"/>
      <c r="O22" s="458"/>
      <c r="P22" s="448"/>
      <c r="Q22" s="616" t="s">
        <v>164</v>
      </c>
      <c r="R22" s="617"/>
      <c r="S22" s="617"/>
      <c r="T22" s="617"/>
      <c r="U22" s="617"/>
      <c r="V22" s="618"/>
      <c r="W22" s="584" t="s">
        <v>165</v>
      </c>
      <c r="X22" s="585"/>
      <c r="Y22" s="586"/>
      <c r="Z22" s="453" t="s">
        <v>1</v>
      </c>
      <c r="AA22" s="458"/>
      <c r="AB22" s="458"/>
      <c r="AC22" s="458"/>
      <c r="AD22" s="458"/>
      <c r="AE22" s="458"/>
      <c r="AF22" s="458"/>
      <c r="AG22" s="448"/>
      <c r="AH22" s="622" t="s">
        <v>166</v>
      </c>
      <c r="AI22" s="458"/>
      <c r="AJ22" s="458"/>
      <c r="AK22" s="458"/>
      <c r="AL22" s="448"/>
      <c r="AM22" s="622" t="s">
        <v>167</v>
      </c>
      <c r="AN22" s="623"/>
      <c r="AO22" s="623"/>
      <c r="AP22" s="623"/>
      <c r="AQ22" s="623"/>
      <c r="AR22" s="624"/>
      <c r="AS22" s="616" t="s">
        <v>164</v>
      </c>
      <c r="AT22" s="617"/>
      <c r="AU22" s="617"/>
      <c r="AV22" s="617"/>
      <c r="AW22" s="617"/>
      <c r="AX22" s="628"/>
      <c r="AY22" s="401" t="s">
        <v>168</v>
      </c>
      <c r="AZ22" s="402"/>
      <c r="BA22" s="402"/>
      <c r="BB22" s="402"/>
      <c r="BC22" s="402"/>
      <c r="BD22" s="402"/>
      <c r="BE22" s="402"/>
      <c r="BF22" s="402"/>
      <c r="BG22" s="402"/>
      <c r="BH22" s="402"/>
      <c r="BI22" s="402"/>
      <c r="BJ22" s="402"/>
      <c r="BK22" s="402"/>
      <c r="BL22" s="402"/>
      <c r="BM22" s="403"/>
      <c r="BN22" s="404">
        <v>4846375</v>
      </c>
      <c r="BO22" s="405"/>
      <c r="BP22" s="405"/>
      <c r="BQ22" s="405"/>
      <c r="BR22" s="405"/>
      <c r="BS22" s="405"/>
      <c r="BT22" s="405"/>
      <c r="BU22" s="406"/>
      <c r="BV22" s="404">
        <v>5035948</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2">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169</v>
      </c>
      <c r="AZ23" s="476"/>
      <c r="BA23" s="476"/>
      <c r="BB23" s="476"/>
      <c r="BC23" s="476"/>
      <c r="BD23" s="476"/>
      <c r="BE23" s="476"/>
      <c r="BF23" s="476"/>
      <c r="BG23" s="476"/>
      <c r="BH23" s="476"/>
      <c r="BI23" s="476"/>
      <c r="BJ23" s="476"/>
      <c r="BK23" s="476"/>
      <c r="BL23" s="476"/>
      <c r="BM23" s="477"/>
      <c r="BN23" s="441">
        <v>4159225</v>
      </c>
      <c r="BO23" s="442"/>
      <c r="BP23" s="442"/>
      <c r="BQ23" s="442"/>
      <c r="BR23" s="442"/>
      <c r="BS23" s="442"/>
      <c r="BT23" s="442"/>
      <c r="BU23" s="443"/>
      <c r="BV23" s="441">
        <v>4286713</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5">
      <c r="A24" s="178"/>
      <c r="B24" s="612"/>
      <c r="C24" s="588"/>
      <c r="D24" s="589"/>
      <c r="E24" s="491" t="s">
        <v>170</v>
      </c>
      <c r="F24" s="471"/>
      <c r="G24" s="471"/>
      <c r="H24" s="471"/>
      <c r="I24" s="471"/>
      <c r="J24" s="471"/>
      <c r="K24" s="472"/>
      <c r="L24" s="492">
        <v>1</v>
      </c>
      <c r="M24" s="493"/>
      <c r="N24" s="493"/>
      <c r="O24" s="493"/>
      <c r="P24" s="535"/>
      <c r="Q24" s="492">
        <v>8460</v>
      </c>
      <c r="R24" s="493"/>
      <c r="S24" s="493"/>
      <c r="T24" s="493"/>
      <c r="U24" s="493"/>
      <c r="V24" s="535"/>
      <c r="W24" s="587"/>
      <c r="X24" s="588"/>
      <c r="Y24" s="589"/>
      <c r="Z24" s="491" t="s">
        <v>171</v>
      </c>
      <c r="AA24" s="471"/>
      <c r="AB24" s="471"/>
      <c r="AC24" s="471"/>
      <c r="AD24" s="471"/>
      <c r="AE24" s="471"/>
      <c r="AF24" s="471"/>
      <c r="AG24" s="472"/>
      <c r="AH24" s="492">
        <v>103</v>
      </c>
      <c r="AI24" s="493"/>
      <c r="AJ24" s="493"/>
      <c r="AK24" s="493"/>
      <c r="AL24" s="535"/>
      <c r="AM24" s="492">
        <v>325480</v>
      </c>
      <c r="AN24" s="493"/>
      <c r="AO24" s="493"/>
      <c r="AP24" s="493"/>
      <c r="AQ24" s="493"/>
      <c r="AR24" s="535"/>
      <c r="AS24" s="492">
        <v>3160</v>
      </c>
      <c r="AT24" s="493"/>
      <c r="AU24" s="493"/>
      <c r="AV24" s="493"/>
      <c r="AW24" s="493"/>
      <c r="AX24" s="494"/>
      <c r="AY24" s="557" t="s">
        <v>172</v>
      </c>
      <c r="AZ24" s="558"/>
      <c r="BA24" s="558"/>
      <c r="BB24" s="558"/>
      <c r="BC24" s="558"/>
      <c r="BD24" s="558"/>
      <c r="BE24" s="558"/>
      <c r="BF24" s="558"/>
      <c r="BG24" s="558"/>
      <c r="BH24" s="558"/>
      <c r="BI24" s="558"/>
      <c r="BJ24" s="558"/>
      <c r="BK24" s="558"/>
      <c r="BL24" s="558"/>
      <c r="BM24" s="559"/>
      <c r="BN24" s="441">
        <v>2517813</v>
      </c>
      <c r="BO24" s="442"/>
      <c r="BP24" s="442"/>
      <c r="BQ24" s="442"/>
      <c r="BR24" s="442"/>
      <c r="BS24" s="442"/>
      <c r="BT24" s="442"/>
      <c r="BU24" s="443"/>
      <c r="BV24" s="441">
        <v>2595444</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2">
      <c r="A25" s="178"/>
      <c r="B25" s="612"/>
      <c r="C25" s="588"/>
      <c r="D25" s="589"/>
      <c r="E25" s="491" t="s">
        <v>173</v>
      </c>
      <c r="F25" s="471"/>
      <c r="G25" s="471"/>
      <c r="H25" s="471"/>
      <c r="I25" s="471"/>
      <c r="J25" s="471"/>
      <c r="K25" s="472"/>
      <c r="L25" s="492">
        <v>1</v>
      </c>
      <c r="M25" s="493"/>
      <c r="N25" s="493"/>
      <c r="O25" s="493"/>
      <c r="P25" s="535"/>
      <c r="Q25" s="492">
        <v>6760</v>
      </c>
      <c r="R25" s="493"/>
      <c r="S25" s="493"/>
      <c r="T25" s="493"/>
      <c r="U25" s="493"/>
      <c r="V25" s="535"/>
      <c r="W25" s="587"/>
      <c r="X25" s="588"/>
      <c r="Y25" s="589"/>
      <c r="Z25" s="491" t="s">
        <v>174</v>
      </c>
      <c r="AA25" s="471"/>
      <c r="AB25" s="471"/>
      <c r="AC25" s="471"/>
      <c r="AD25" s="471"/>
      <c r="AE25" s="471"/>
      <c r="AF25" s="471"/>
      <c r="AG25" s="472"/>
      <c r="AH25" s="492" t="s">
        <v>137</v>
      </c>
      <c r="AI25" s="493"/>
      <c r="AJ25" s="493"/>
      <c r="AK25" s="493"/>
      <c r="AL25" s="535"/>
      <c r="AM25" s="492" t="s">
        <v>175</v>
      </c>
      <c r="AN25" s="493"/>
      <c r="AO25" s="493"/>
      <c r="AP25" s="493"/>
      <c r="AQ25" s="493"/>
      <c r="AR25" s="535"/>
      <c r="AS25" s="492" t="s">
        <v>175</v>
      </c>
      <c r="AT25" s="493"/>
      <c r="AU25" s="493"/>
      <c r="AV25" s="493"/>
      <c r="AW25" s="493"/>
      <c r="AX25" s="494"/>
      <c r="AY25" s="401" t="s">
        <v>176</v>
      </c>
      <c r="AZ25" s="402"/>
      <c r="BA25" s="402"/>
      <c r="BB25" s="402"/>
      <c r="BC25" s="402"/>
      <c r="BD25" s="402"/>
      <c r="BE25" s="402"/>
      <c r="BF25" s="402"/>
      <c r="BG25" s="402"/>
      <c r="BH25" s="402"/>
      <c r="BI25" s="402"/>
      <c r="BJ25" s="402"/>
      <c r="BK25" s="402"/>
      <c r="BL25" s="402"/>
      <c r="BM25" s="403"/>
      <c r="BN25" s="404">
        <v>228467</v>
      </c>
      <c r="BO25" s="405"/>
      <c r="BP25" s="405"/>
      <c r="BQ25" s="405"/>
      <c r="BR25" s="405"/>
      <c r="BS25" s="405"/>
      <c r="BT25" s="405"/>
      <c r="BU25" s="406"/>
      <c r="BV25" s="404">
        <v>225207</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2">
      <c r="A26" s="178"/>
      <c r="B26" s="612"/>
      <c r="C26" s="588"/>
      <c r="D26" s="589"/>
      <c r="E26" s="491" t="s">
        <v>177</v>
      </c>
      <c r="F26" s="471"/>
      <c r="G26" s="471"/>
      <c r="H26" s="471"/>
      <c r="I26" s="471"/>
      <c r="J26" s="471"/>
      <c r="K26" s="472"/>
      <c r="L26" s="492">
        <v>1</v>
      </c>
      <c r="M26" s="493"/>
      <c r="N26" s="493"/>
      <c r="O26" s="493"/>
      <c r="P26" s="535"/>
      <c r="Q26" s="492">
        <v>6350</v>
      </c>
      <c r="R26" s="493"/>
      <c r="S26" s="493"/>
      <c r="T26" s="493"/>
      <c r="U26" s="493"/>
      <c r="V26" s="535"/>
      <c r="W26" s="587"/>
      <c r="X26" s="588"/>
      <c r="Y26" s="589"/>
      <c r="Z26" s="491" t="s">
        <v>178</v>
      </c>
      <c r="AA26" s="593"/>
      <c r="AB26" s="593"/>
      <c r="AC26" s="593"/>
      <c r="AD26" s="593"/>
      <c r="AE26" s="593"/>
      <c r="AF26" s="593"/>
      <c r="AG26" s="594"/>
      <c r="AH26" s="492" t="s">
        <v>137</v>
      </c>
      <c r="AI26" s="493"/>
      <c r="AJ26" s="493"/>
      <c r="AK26" s="493"/>
      <c r="AL26" s="535"/>
      <c r="AM26" s="492" t="s">
        <v>175</v>
      </c>
      <c r="AN26" s="493"/>
      <c r="AO26" s="493"/>
      <c r="AP26" s="493"/>
      <c r="AQ26" s="493"/>
      <c r="AR26" s="535"/>
      <c r="AS26" s="492" t="s">
        <v>175</v>
      </c>
      <c r="AT26" s="493"/>
      <c r="AU26" s="493"/>
      <c r="AV26" s="493"/>
      <c r="AW26" s="493"/>
      <c r="AX26" s="494"/>
      <c r="AY26" s="444" t="s">
        <v>179</v>
      </c>
      <c r="AZ26" s="445"/>
      <c r="BA26" s="445"/>
      <c r="BB26" s="445"/>
      <c r="BC26" s="445"/>
      <c r="BD26" s="445"/>
      <c r="BE26" s="445"/>
      <c r="BF26" s="445"/>
      <c r="BG26" s="445"/>
      <c r="BH26" s="445"/>
      <c r="BI26" s="445"/>
      <c r="BJ26" s="445"/>
      <c r="BK26" s="445"/>
      <c r="BL26" s="445"/>
      <c r="BM26" s="446"/>
      <c r="BN26" s="441" t="s">
        <v>175</v>
      </c>
      <c r="BO26" s="442"/>
      <c r="BP26" s="442"/>
      <c r="BQ26" s="442"/>
      <c r="BR26" s="442"/>
      <c r="BS26" s="442"/>
      <c r="BT26" s="442"/>
      <c r="BU26" s="443"/>
      <c r="BV26" s="441" t="s">
        <v>175</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5">
      <c r="A27" s="178"/>
      <c r="B27" s="612"/>
      <c r="C27" s="588"/>
      <c r="D27" s="589"/>
      <c r="E27" s="491" t="s">
        <v>180</v>
      </c>
      <c r="F27" s="471"/>
      <c r="G27" s="471"/>
      <c r="H27" s="471"/>
      <c r="I27" s="471"/>
      <c r="J27" s="471"/>
      <c r="K27" s="472"/>
      <c r="L27" s="492">
        <v>1</v>
      </c>
      <c r="M27" s="493"/>
      <c r="N27" s="493"/>
      <c r="O27" s="493"/>
      <c r="P27" s="535"/>
      <c r="Q27" s="492">
        <v>3380</v>
      </c>
      <c r="R27" s="493"/>
      <c r="S27" s="493"/>
      <c r="T27" s="493"/>
      <c r="U27" s="493"/>
      <c r="V27" s="535"/>
      <c r="W27" s="587"/>
      <c r="X27" s="588"/>
      <c r="Y27" s="589"/>
      <c r="Z27" s="491" t="s">
        <v>181</v>
      </c>
      <c r="AA27" s="471"/>
      <c r="AB27" s="471"/>
      <c r="AC27" s="471"/>
      <c r="AD27" s="471"/>
      <c r="AE27" s="471"/>
      <c r="AF27" s="471"/>
      <c r="AG27" s="472"/>
      <c r="AH27" s="492">
        <v>14</v>
      </c>
      <c r="AI27" s="493"/>
      <c r="AJ27" s="493"/>
      <c r="AK27" s="493"/>
      <c r="AL27" s="535"/>
      <c r="AM27" s="492">
        <v>45009</v>
      </c>
      <c r="AN27" s="493"/>
      <c r="AO27" s="493"/>
      <c r="AP27" s="493"/>
      <c r="AQ27" s="493"/>
      <c r="AR27" s="535"/>
      <c r="AS27" s="492">
        <v>3215</v>
      </c>
      <c r="AT27" s="493"/>
      <c r="AU27" s="493"/>
      <c r="AV27" s="493"/>
      <c r="AW27" s="493"/>
      <c r="AX27" s="494"/>
      <c r="AY27" s="536" t="s">
        <v>182</v>
      </c>
      <c r="AZ27" s="537"/>
      <c r="BA27" s="537"/>
      <c r="BB27" s="537"/>
      <c r="BC27" s="537"/>
      <c r="BD27" s="537"/>
      <c r="BE27" s="537"/>
      <c r="BF27" s="537"/>
      <c r="BG27" s="537"/>
      <c r="BH27" s="537"/>
      <c r="BI27" s="537"/>
      <c r="BJ27" s="537"/>
      <c r="BK27" s="537"/>
      <c r="BL27" s="537"/>
      <c r="BM27" s="538"/>
      <c r="BN27" s="560">
        <v>120207</v>
      </c>
      <c r="BO27" s="561"/>
      <c r="BP27" s="561"/>
      <c r="BQ27" s="561"/>
      <c r="BR27" s="561"/>
      <c r="BS27" s="561"/>
      <c r="BT27" s="561"/>
      <c r="BU27" s="562"/>
      <c r="BV27" s="560">
        <v>120177</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2">
      <c r="A28" s="178"/>
      <c r="B28" s="612"/>
      <c r="C28" s="588"/>
      <c r="D28" s="589"/>
      <c r="E28" s="491" t="s">
        <v>183</v>
      </c>
      <c r="F28" s="471"/>
      <c r="G28" s="471"/>
      <c r="H28" s="471"/>
      <c r="I28" s="471"/>
      <c r="J28" s="471"/>
      <c r="K28" s="472"/>
      <c r="L28" s="492">
        <v>1</v>
      </c>
      <c r="M28" s="493"/>
      <c r="N28" s="493"/>
      <c r="O28" s="493"/>
      <c r="P28" s="535"/>
      <c r="Q28" s="492">
        <v>2540</v>
      </c>
      <c r="R28" s="493"/>
      <c r="S28" s="493"/>
      <c r="T28" s="493"/>
      <c r="U28" s="493"/>
      <c r="V28" s="535"/>
      <c r="W28" s="587"/>
      <c r="X28" s="588"/>
      <c r="Y28" s="589"/>
      <c r="Z28" s="491" t="s">
        <v>184</v>
      </c>
      <c r="AA28" s="471"/>
      <c r="AB28" s="471"/>
      <c r="AC28" s="471"/>
      <c r="AD28" s="471"/>
      <c r="AE28" s="471"/>
      <c r="AF28" s="471"/>
      <c r="AG28" s="472"/>
      <c r="AH28" s="492" t="s">
        <v>137</v>
      </c>
      <c r="AI28" s="493"/>
      <c r="AJ28" s="493"/>
      <c r="AK28" s="493"/>
      <c r="AL28" s="535"/>
      <c r="AM28" s="492" t="s">
        <v>175</v>
      </c>
      <c r="AN28" s="493"/>
      <c r="AO28" s="493"/>
      <c r="AP28" s="493"/>
      <c r="AQ28" s="493"/>
      <c r="AR28" s="535"/>
      <c r="AS28" s="492" t="s">
        <v>175</v>
      </c>
      <c r="AT28" s="493"/>
      <c r="AU28" s="493"/>
      <c r="AV28" s="493"/>
      <c r="AW28" s="493"/>
      <c r="AX28" s="494"/>
      <c r="AY28" s="595" t="s">
        <v>185</v>
      </c>
      <c r="AZ28" s="596"/>
      <c r="BA28" s="596"/>
      <c r="BB28" s="597"/>
      <c r="BC28" s="401" t="s">
        <v>47</v>
      </c>
      <c r="BD28" s="402"/>
      <c r="BE28" s="402"/>
      <c r="BF28" s="402"/>
      <c r="BG28" s="402"/>
      <c r="BH28" s="402"/>
      <c r="BI28" s="402"/>
      <c r="BJ28" s="402"/>
      <c r="BK28" s="402"/>
      <c r="BL28" s="402"/>
      <c r="BM28" s="403"/>
      <c r="BN28" s="404">
        <v>1124321</v>
      </c>
      <c r="BO28" s="405"/>
      <c r="BP28" s="405"/>
      <c r="BQ28" s="405"/>
      <c r="BR28" s="405"/>
      <c r="BS28" s="405"/>
      <c r="BT28" s="405"/>
      <c r="BU28" s="406"/>
      <c r="BV28" s="404">
        <v>1007926</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2">
      <c r="A29" s="178"/>
      <c r="B29" s="612"/>
      <c r="C29" s="588"/>
      <c r="D29" s="589"/>
      <c r="E29" s="491" t="s">
        <v>186</v>
      </c>
      <c r="F29" s="471"/>
      <c r="G29" s="471"/>
      <c r="H29" s="471"/>
      <c r="I29" s="471"/>
      <c r="J29" s="471"/>
      <c r="K29" s="472"/>
      <c r="L29" s="492">
        <v>10</v>
      </c>
      <c r="M29" s="493"/>
      <c r="N29" s="493"/>
      <c r="O29" s="493"/>
      <c r="P29" s="535"/>
      <c r="Q29" s="492">
        <v>2280</v>
      </c>
      <c r="R29" s="493"/>
      <c r="S29" s="493"/>
      <c r="T29" s="493"/>
      <c r="U29" s="493"/>
      <c r="V29" s="535"/>
      <c r="W29" s="590"/>
      <c r="X29" s="591"/>
      <c r="Y29" s="592"/>
      <c r="Z29" s="491" t="s">
        <v>187</v>
      </c>
      <c r="AA29" s="471"/>
      <c r="AB29" s="471"/>
      <c r="AC29" s="471"/>
      <c r="AD29" s="471"/>
      <c r="AE29" s="471"/>
      <c r="AF29" s="471"/>
      <c r="AG29" s="472"/>
      <c r="AH29" s="492">
        <v>117</v>
      </c>
      <c r="AI29" s="493"/>
      <c r="AJ29" s="493"/>
      <c r="AK29" s="493"/>
      <c r="AL29" s="535"/>
      <c r="AM29" s="492">
        <v>370489</v>
      </c>
      <c r="AN29" s="493"/>
      <c r="AO29" s="493"/>
      <c r="AP29" s="493"/>
      <c r="AQ29" s="493"/>
      <c r="AR29" s="535"/>
      <c r="AS29" s="492">
        <v>3167</v>
      </c>
      <c r="AT29" s="493"/>
      <c r="AU29" s="493"/>
      <c r="AV29" s="493"/>
      <c r="AW29" s="493"/>
      <c r="AX29" s="494"/>
      <c r="AY29" s="598"/>
      <c r="AZ29" s="599"/>
      <c r="BA29" s="599"/>
      <c r="BB29" s="600"/>
      <c r="BC29" s="475" t="s">
        <v>188</v>
      </c>
      <c r="BD29" s="476"/>
      <c r="BE29" s="476"/>
      <c r="BF29" s="476"/>
      <c r="BG29" s="476"/>
      <c r="BH29" s="476"/>
      <c r="BI29" s="476"/>
      <c r="BJ29" s="476"/>
      <c r="BK29" s="476"/>
      <c r="BL29" s="476"/>
      <c r="BM29" s="477"/>
      <c r="BN29" s="441">
        <v>133748</v>
      </c>
      <c r="BO29" s="442"/>
      <c r="BP29" s="442"/>
      <c r="BQ29" s="442"/>
      <c r="BR29" s="442"/>
      <c r="BS29" s="442"/>
      <c r="BT29" s="442"/>
      <c r="BU29" s="443"/>
      <c r="BV29" s="441">
        <v>133743</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5">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189</v>
      </c>
      <c r="X30" s="609"/>
      <c r="Y30" s="609"/>
      <c r="Z30" s="609"/>
      <c r="AA30" s="609"/>
      <c r="AB30" s="609"/>
      <c r="AC30" s="609"/>
      <c r="AD30" s="609"/>
      <c r="AE30" s="609"/>
      <c r="AF30" s="609"/>
      <c r="AG30" s="610"/>
      <c r="AH30" s="568">
        <v>94.2</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49</v>
      </c>
      <c r="BD30" s="558"/>
      <c r="BE30" s="558"/>
      <c r="BF30" s="558"/>
      <c r="BG30" s="558"/>
      <c r="BH30" s="558"/>
      <c r="BI30" s="558"/>
      <c r="BJ30" s="558"/>
      <c r="BK30" s="558"/>
      <c r="BL30" s="558"/>
      <c r="BM30" s="559"/>
      <c r="BN30" s="560">
        <v>786533</v>
      </c>
      <c r="BO30" s="561"/>
      <c r="BP30" s="561"/>
      <c r="BQ30" s="561"/>
      <c r="BR30" s="561"/>
      <c r="BS30" s="561"/>
      <c r="BT30" s="561"/>
      <c r="BU30" s="562"/>
      <c r="BV30" s="560">
        <v>665950</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4" t="s">
        <v>190</v>
      </c>
      <c r="D32" s="604"/>
      <c r="E32" s="604"/>
      <c r="F32" s="604"/>
      <c r="G32" s="604"/>
      <c r="H32" s="604"/>
      <c r="I32" s="604"/>
      <c r="J32" s="604"/>
      <c r="K32" s="604"/>
      <c r="L32" s="604"/>
      <c r="M32" s="604"/>
      <c r="N32" s="604"/>
      <c r="O32" s="604"/>
      <c r="P32" s="604"/>
      <c r="Q32" s="604"/>
      <c r="R32" s="604"/>
      <c r="S32" s="604"/>
      <c r="U32" s="445" t="s">
        <v>191</v>
      </c>
      <c r="V32" s="445"/>
      <c r="W32" s="445"/>
      <c r="X32" s="445"/>
      <c r="Y32" s="445"/>
      <c r="Z32" s="445"/>
      <c r="AA32" s="445"/>
      <c r="AB32" s="445"/>
      <c r="AC32" s="445"/>
      <c r="AD32" s="445"/>
      <c r="AE32" s="445"/>
      <c r="AF32" s="445"/>
      <c r="AG32" s="445"/>
      <c r="AH32" s="445"/>
      <c r="AI32" s="445"/>
      <c r="AJ32" s="445"/>
      <c r="AK32" s="445"/>
      <c r="AM32" s="445" t="s">
        <v>192</v>
      </c>
      <c r="AN32" s="445"/>
      <c r="AO32" s="445"/>
      <c r="AP32" s="445"/>
      <c r="AQ32" s="445"/>
      <c r="AR32" s="445"/>
      <c r="AS32" s="445"/>
      <c r="AT32" s="445"/>
      <c r="AU32" s="445"/>
      <c r="AV32" s="445"/>
      <c r="AW32" s="445"/>
      <c r="AX32" s="445"/>
      <c r="AY32" s="445"/>
      <c r="AZ32" s="445"/>
      <c r="BA32" s="445"/>
      <c r="BB32" s="445"/>
      <c r="BC32" s="445"/>
      <c r="BE32" s="445" t="s">
        <v>193</v>
      </c>
      <c r="BF32" s="445"/>
      <c r="BG32" s="445"/>
      <c r="BH32" s="445"/>
      <c r="BI32" s="445"/>
      <c r="BJ32" s="445"/>
      <c r="BK32" s="445"/>
      <c r="BL32" s="445"/>
      <c r="BM32" s="445"/>
      <c r="BN32" s="445"/>
      <c r="BO32" s="445"/>
      <c r="BP32" s="445"/>
      <c r="BQ32" s="445"/>
      <c r="BR32" s="445"/>
      <c r="BS32" s="445"/>
      <c r="BT32" s="445"/>
      <c r="BU32" s="445"/>
      <c r="BW32" s="445" t="s">
        <v>194</v>
      </c>
      <c r="BX32" s="445"/>
      <c r="BY32" s="445"/>
      <c r="BZ32" s="445"/>
      <c r="CA32" s="445"/>
      <c r="CB32" s="445"/>
      <c r="CC32" s="445"/>
      <c r="CD32" s="445"/>
      <c r="CE32" s="445"/>
      <c r="CF32" s="445"/>
      <c r="CG32" s="445"/>
      <c r="CH32" s="445"/>
      <c r="CI32" s="445"/>
      <c r="CJ32" s="445"/>
      <c r="CK32" s="445"/>
      <c r="CL32" s="445"/>
      <c r="CM32" s="445"/>
      <c r="CO32" s="445" t="s">
        <v>195</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2">
      <c r="A33" s="178"/>
      <c r="B33" s="202"/>
      <c r="C33" s="465" t="s">
        <v>196</v>
      </c>
      <c r="D33" s="465"/>
      <c r="E33" s="430" t="s">
        <v>197</v>
      </c>
      <c r="F33" s="430"/>
      <c r="G33" s="430"/>
      <c r="H33" s="430"/>
      <c r="I33" s="430"/>
      <c r="J33" s="430"/>
      <c r="K33" s="430"/>
      <c r="L33" s="430"/>
      <c r="M33" s="430"/>
      <c r="N33" s="430"/>
      <c r="O33" s="430"/>
      <c r="P33" s="430"/>
      <c r="Q33" s="430"/>
      <c r="R33" s="430"/>
      <c r="S33" s="430"/>
      <c r="T33" s="203"/>
      <c r="U33" s="465" t="s">
        <v>198</v>
      </c>
      <c r="V33" s="465"/>
      <c r="W33" s="430" t="s">
        <v>197</v>
      </c>
      <c r="X33" s="430"/>
      <c r="Y33" s="430"/>
      <c r="Z33" s="430"/>
      <c r="AA33" s="430"/>
      <c r="AB33" s="430"/>
      <c r="AC33" s="430"/>
      <c r="AD33" s="430"/>
      <c r="AE33" s="430"/>
      <c r="AF33" s="430"/>
      <c r="AG33" s="430"/>
      <c r="AH33" s="430"/>
      <c r="AI33" s="430"/>
      <c r="AJ33" s="430"/>
      <c r="AK33" s="430"/>
      <c r="AL33" s="203"/>
      <c r="AM33" s="465" t="s">
        <v>196</v>
      </c>
      <c r="AN33" s="465"/>
      <c r="AO33" s="430" t="s">
        <v>199</v>
      </c>
      <c r="AP33" s="430"/>
      <c r="AQ33" s="430"/>
      <c r="AR33" s="430"/>
      <c r="AS33" s="430"/>
      <c r="AT33" s="430"/>
      <c r="AU33" s="430"/>
      <c r="AV33" s="430"/>
      <c r="AW33" s="430"/>
      <c r="AX33" s="430"/>
      <c r="AY33" s="430"/>
      <c r="AZ33" s="430"/>
      <c r="BA33" s="430"/>
      <c r="BB33" s="430"/>
      <c r="BC33" s="430"/>
      <c r="BD33" s="204"/>
      <c r="BE33" s="430" t="s">
        <v>200</v>
      </c>
      <c r="BF33" s="430"/>
      <c r="BG33" s="430" t="s">
        <v>201</v>
      </c>
      <c r="BH33" s="430"/>
      <c r="BI33" s="430"/>
      <c r="BJ33" s="430"/>
      <c r="BK33" s="430"/>
      <c r="BL33" s="430"/>
      <c r="BM33" s="430"/>
      <c r="BN33" s="430"/>
      <c r="BO33" s="430"/>
      <c r="BP33" s="430"/>
      <c r="BQ33" s="430"/>
      <c r="BR33" s="430"/>
      <c r="BS33" s="430"/>
      <c r="BT33" s="430"/>
      <c r="BU33" s="430"/>
      <c r="BV33" s="204"/>
      <c r="BW33" s="465" t="s">
        <v>200</v>
      </c>
      <c r="BX33" s="465"/>
      <c r="BY33" s="430" t="s">
        <v>202</v>
      </c>
      <c r="BZ33" s="430"/>
      <c r="CA33" s="430"/>
      <c r="CB33" s="430"/>
      <c r="CC33" s="430"/>
      <c r="CD33" s="430"/>
      <c r="CE33" s="430"/>
      <c r="CF33" s="430"/>
      <c r="CG33" s="430"/>
      <c r="CH33" s="430"/>
      <c r="CI33" s="430"/>
      <c r="CJ33" s="430"/>
      <c r="CK33" s="430"/>
      <c r="CL33" s="430"/>
      <c r="CM33" s="430"/>
      <c r="CN33" s="203"/>
      <c r="CO33" s="465" t="s">
        <v>196</v>
      </c>
      <c r="CP33" s="465"/>
      <c r="CQ33" s="430" t="s">
        <v>203</v>
      </c>
      <c r="CR33" s="430"/>
      <c r="CS33" s="430"/>
      <c r="CT33" s="430"/>
      <c r="CU33" s="430"/>
      <c r="CV33" s="430"/>
      <c r="CW33" s="430"/>
      <c r="CX33" s="430"/>
      <c r="CY33" s="430"/>
      <c r="CZ33" s="430"/>
      <c r="DA33" s="430"/>
      <c r="DB33" s="430"/>
      <c r="DC33" s="430"/>
      <c r="DD33" s="430"/>
      <c r="DE33" s="430"/>
      <c r="DF33" s="203"/>
      <c r="DG33" s="630" t="s">
        <v>204</v>
      </c>
      <c r="DH33" s="630"/>
      <c r="DI33" s="205"/>
    </row>
    <row r="34" spans="1:113" ht="32.25" customHeight="1" x14ac:dyDescent="0.2">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2</v>
      </c>
      <c r="V34" s="631"/>
      <c r="W34" s="632" t="str">
        <f>IF('各会計、関係団体の財政状況及び健全化判断比率'!B28="","",'各会計、関係団体の財政状況及び健全化判断比率'!B28)</f>
        <v>国民健康保険特別会計（事業勘定）</v>
      </c>
      <c r="X34" s="632"/>
      <c r="Y34" s="632"/>
      <c r="Z34" s="632"/>
      <c r="AA34" s="632"/>
      <c r="AB34" s="632"/>
      <c r="AC34" s="632"/>
      <c r="AD34" s="632"/>
      <c r="AE34" s="632"/>
      <c r="AF34" s="632"/>
      <c r="AG34" s="632"/>
      <c r="AH34" s="632"/>
      <c r="AI34" s="632"/>
      <c r="AJ34" s="632"/>
      <c r="AK34" s="632"/>
      <c r="AL34" s="178"/>
      <c r="AM34" s="631">
        <f>IF(AO34="","",MAX(C34:D43,U34:V43)+1)</f>
        <v>5</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8"/>
      <c r="BE34" s="631">
        <f>IF(BG34="","",MAX(C34:D43,U34:V43,AM34:AN43)+1)</f>
        <v>6</v>
      </c>
      <c r="BF34" s="631"/>
      <c r="BG34" s="632" t="str">
        <f>IF('各会計、関係団体の財政状況及び健全化判断比率'!B32="","",'各会計、関係団体の財政状況及び健全化判断比率'!B32)</f>
        <v>公共下水道事業特別会計</v>
      </c>
      <c r="BH34" s="632"/>
      <c r="BI34" s="632"/>
      <c r="BJ34" s="632"/>
      <c r="BK34" s="632"/>
      <c r="BL34" s="632"/>
      <c r="BM34" s="632"/>
      <c r="BN34" s="632"/>
      <c r="BO34" s="632"/>
      <c r="BP34" s="632"/>
      <c r="BQ34" s="632"/>
      <c r="BR34" s="632"/>
      <c r="BS34" s="632"/>
      <c r="BT34" s="632"/>
      <c r="BU34" s="632"/>
      <c r="BV34" s="178"/>
      <c r="BW34" s="631">
        <f>IF(BY34="","",MAX(C34:D43,U34:V43,AM34:AN43,BE34:BF43)+1)</f>
        <v>7</v>
      </c>
      <c r="BX34" s="631"/>
      <c r="BY34" s="632" t="str">
        <f>IF('各会計、関係団体の財政状況及び健全化判断比率'!B68="","",'各会計、関係団体の財政状況及び健全化判断比率'!B68)</f>
        <v>公立藤田病院組合 病院事業会計</v>
      </c>
      <c r="BZ34" s="632"/>
      <c r="CA34" s="632"/>
      <c r="CB34" s="632"/>
      <c r="CC34" s="632"/>
      <c r="CD34" s="632"/>
      <c r="CE34" s="632"/>
      <c r="CF34" s="632"/>
      <c r="CG34" s="632"/>
      <c r="CH34" s="632"/>
      <c r="CI34" s="632"/>
      <c r="CJ34" s="632"/>
      <c r="CK34" s="632"/>
      <c r="CL34" s="632"/>
      <c r="CM34" s="632"/>
      <c r="CN34" s="178"/>
      <c r="CO34" s="631">
        <f>IF(CQ34="","",MAX(C34:D43,U34:V43,AM34:AN43,BE34:BF43,BW34:BX43)+1)</f>
        <v>17</v>
      </c>
      <c r="CP34" s="631"/>
      <c r="CQ34" s="632" t="str">
        <f>IF('各会計、関係団体の財政状況及び健全化判断比率'!BS7="","",'各会計、関係団体の財政状況及び健全化判断比率'!BS7)</f>
        <v>(一財)桑折町振興公社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2">
      <c r="A35" s="178"/>
      <c r="B35" s="20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78"/>
      <c r="U35" s="631">
        <f>IF(W35="","",U34+1)</f>
        <v>3</v>
      </c>
      <c r="V35" s="631"/>
      <c r="W35" s="632" t="str">
        <f>IF('各会計、関係団体の財政状況及び健全化判断比率'!B29="","",'各会計、関係団体の財政状況及び健全化判断比率'!B29)</f>
        <v>介護保険特別会計（保険事業勘定）</v>
      </c>
      <c r="X35" s="632"/>
      <c r="Y35" s="632"/>
      <c r="Z35" s="632"/>
      <c r="AA35" s="632"/>
      <c r="AB35" s="632"/>
      <c r="AC35" s="632"/>
      <c r="AD35" s="632"/>
      <c r="AE35" s="632"/>
      <c r="AF35" s="632"/>
      <c r="AG35" s="632"/>
      <c r="AH35" s="632"/>
      <c r="AI35" s="632"/>
      <c r="AJ35" s="632"/>
      <c r="AK35" s="632"/>
      <c r="AL35" s="178"/>
      <c r="AM35" s="631" t="str">
        <f t="shared" ref="AM35:AM43" si="0">IF(AO35="","",AM34+1)</f>
        <v/>
      </c>
      <c r="AN35" s="631"/>
      <c r="AO35" s="632"/>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8</v>
      </c>
      <c r="BX35" s="631"/>
      <c r="BY35" s="632" t="str">
        <f>IF('各会計、関係団体の財政状況及び健全化判断比率'!B69="","",'各会計、関係団体の財政状況及び健全化判断比率'!B69)</f>
        <v>伊達地方消防組合 一般会計</v>
      </c>
      <c r="BZ35" s="632"/>
      <c r="CA35" s="632"/>
      <c r="CB35" s="632"/>
      <c r="CC35" s="632"/>
      <c r="CD35" s="632"/>
      <c r="CE35" s="632"/>
      <c r="CF35" s="632"/>
      <c r="CG35" s="632"/>
      <c r="CH35" s="632"/>
      <c r="CI35" s="632"/>
      <c r="CJ35" s="632"/>
      <c r="CK35" s="632"/>
      <c r="CL35" s="632"/>
      <c r="CM35" s="632"/>
      <c r="CN35" s="178"/>
      <c r="CO35" s="631">
        <f t="shared" ref="CO35:CO43" si="3">IF(CQ35="","",CO34+1)</f>
        <v>18</v>
      </c>
      <c r="CP35" s="631"/>
      <c r="CQ35" s="632" t="str">
        <f>IF('各会計、関係団体の財政状況及び健全化判断比率'!BS8="","",'各会計、関係団体の財政状況及び健全化判断比率'!BS8)</f>
        <v>福島地方土地開発公社</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2">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4</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9</v>
      </c>
      <c r="BX36" s="631"/>
      <c r="BY36" s="632" t="str">
        <f>IF('各会計、関係団体の財政状況及び健全化判断比率'!B70="","",'各会計、関係団体の財政状況及び健全化判断比率'!B70)</f>
        <v>伊達地方衛生処理組合 一般会計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2">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10</v>
      </c>
      <c r="BX37" s="631"/>
      <c r="BY37" s="632" t="str">
        <f>IF('各会計、関係団体の財政状況及び健全化判断比率'!B71="","",'各会計、関係団体の財政状況及び健全化判断比率'!B71)</f>
        <v>伊達地方衛生処理組合 し尿処理事業特別会計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2">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11</v>
      </c>
      <c r="BX38" s="631"/>
      <c r="BY38" s="632" t="str">
        <f>IF('各会計、関係団体の財政状況及び健全化判断比率'!B72="","",'各会計、関係団体の財政状況及び健全化判断比率'!B72)</f>
        <v>伊達地方衛生処理組合 ごみ処理事業特別会計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2">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12</v>
      </c>
      <c r="BX39" s="631"/>
      <c r="BY39" s="632" t="str">
        <f>IF('各会計、関係団体の財政状況及び健全化判断比率'!B73="","",'各会計、関係団体の財政状況及び健全化判断比率'!B73)</f>
        <v>福島地方水道用水供給企業団 福島地方水道企業団会計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2">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13</v>
      </c>
      <c r="BX40" s="631"/>
      <c r="BY40" s="632" t="str">
        <f>IF('各会計、関係団体の財政状況及び健全化判断比率'!B74="","",'各会計、関係団体の財政状況及び健全化判断比率'!B74)</f>
        <v>福島県後期高齢者医療広域連合 一般会計</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2">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14</v>
      </c>
      <c r="BX41" s="631"/>
      <c r="BY41" s="632" t="str">
        <f>IF('各会計、関係団体の財政状況及び健全化判断比率'!B75="","",'各会計、関係団体の財政状況及び健全化判断比率'!B75)</f>
        <v>福島県後期高齢者医療広域連合 後期高齢者医療特別会計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2">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f t="shared" si="2"/>
        <v>15</v>
      </c>
      <c r="BX42" s="631"/>
      <c r="BY42" s="632" t="str">
        <f>IF('各会計、関係団体の財政状況及び健全化判断比率'!B76="","",'各会計、関係団体の財政状況及び健全化判断比率'!B76)</f>
        <v>福島県市町村総合事務組合 一般会計</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2">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f t="shared" si="2"/>
        <v>16</v>
      </c>
      <c r="BX43" s="631"/>
      <c r="BY43" s="632" t="str">
        <f>IF('各会計、関係団体の財政状況及び健全化判断比率'!B77="","",'各会計、関係団体の財政状況及び健全化判断比率'!B77)</f>
        <v>福島県市町村総合事務組合 消防補償等特別会計</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34" t="s">
        <v>206</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2">
      <c r="E47" s="634" t="s">
        <v>207</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2">
      <c r="E48" s="634" t="s">
        <v>208</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2">
      <c r="E49" s="635" t="s">
        <v>209</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2">
      <c r="E50" s="634" t="s">
        <v>210</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2">
      <c r="E51" s="634" t="s">
        <v>211</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2">
      <c r="E52" s="634" t="s">
        <v>212</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2">
      <c r="E53" s="361" t="s">
        <v>607</v>
      </c>
    </row>
    <row r="54" spans="5:113" x14ac:dyDescent="0.2"/>
    <row r="55" spans="5:113" x14ac:dyDescent="0.2"/>
    <row r="56" spans="5:113" x14ac:dyDescent="0.2"/>
  </sheetData>
  <sheetProtection algorithmName="SHA-512" hashValue="n5fGcz40DX5zi9NgqsjjCCoFw+iNXr/3upcSM+zB0xXuwQow+HUK0EGo7X5J1FznpgzHeNu0F1NSpdhu10JMjQ==" saltValue="RSSI1LDCRM90zjqurxqiD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O39" sqref="BC3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84" t="s">
        <v>573</v>
      </c>
      <c r="D34" s="1184"/>
      <c r="E34" s="1185"/>
      <c r="F34" s="32">
        <v>11.62</v>
      </c>
      <c r="G34" s="33">
        <v>13.09</v>
      </c>
      <c r="H34" s="33">
        <v>15.9</v>
      </c>
      <c r="I34" s="33">
        <v>16.46</v>
      </c>
      <c r="J34" s="34">
        <v>15.9</v>
      </c>
      <c r="K34" s="22"/>
      <c r="L34" s="22"/>
      <c r="M34" s="22"/>
      <c r="N34" s="22"/>
      <c r="O34" s="22"/>
      <c r="P34" s="22"/>
    </row>
    <row r="35" spans="1:16" ht="39" customHeight="1" x14ac:dyDescent="0.2">
      <c r="A35" s="22"/>
      <c r="B35" s="35"/>
      <c r="C35" s="1178" t="s">
        <v>574</v>
      </c>
      <c r="D35" s="1179"/>
      <c r="E35" s="1180"/>
      <c r="F35" s="36">
        <v>6.28</v>
      </c>
      <c r="G35" s="37">
        <v>7.93</v>
      </c>
      <c r="H35" s="37">
        <v>10.96</v>
      </c>
      <c r="I35" s="37">
        <v>6.12</v>
      </c>
      <c r="J35" s="38">
        <v>15.12</v>
      </c>
      <c r="K35" s="22"/>
      <c r="L35" s="22"/>
      <c r="M35" s="22"/>
      <c r="N35" s="22"/>
      <c r="O35" s="22"/>
      <c r="P35" s="22"/>
    </row>
    <row r="36" spans="1:16" ht="39" customHeight="1" x14ac:dyDescent="0.2">
      <c r="A36" s="22"/>
      <c r="B36" s="35"/>
      <c r="C36" s="1178" t="s">
        <v>575</v>
      </c>
      <c r="D36" s="1179"/>
      <c r="E36" s="1180"/>
      <c r="F36" s="36">
        <v>1.84</v>
      </c>
      <c r="G36" s="37">
        <v>2.19</v>
      </c>
      <c r="H36" s="37">
        <v>1.1100000000000001</v>
      </c>
      <c r="I36" s="37">
        <v>1.25</v>
      </c>
      <c r="J36" s="38">
        <v>1.63</v>
      </c>
      <c r="K36" s="22"/>
      <c r="L36" s="22"/>
      <c r="M36" s="22"/>
      <c r="N36" s="22"/>
      <c r="O36" s="22"/>
      <c r="P36" s="22"/>
    </row>
    <row r="37" spans="1:16" ht="39" customHeight="1" x14ac:dyDescent="0.2">
      <c r="A37" s="22"/>
      <c r="B37" s="35"/>
      <c r="C37" s="1178" t="s">
        <v>576</v>
      </c>
      <c r="D37" s="1179"/>
      <c r="E37" s="1180"/>
      <c r="F37" s="36">
        <v>2.29</v>
      </c>
      <c r="G37" s="37">
        <v>1.65</v>
      </c>
      <c r="H37" s="37">
        <v>1.23</v>
      </c>
      <c r="I37" s="37">
        <v>1.4</v>
      </c>
      <c r="J37" s="38">
        <v>1.07</v>
      </c>
      <c r="K37" s="22"/>
      <c r="L37" s="22"/>
      <c r="M37" s="22"/>
      <c r="N37" s="22"/>
      <c r="O37" s="22"/>
      <c r="P37" s="22"/>
    </row>
    <row r="38" spans="1:16" ht="39" customHeight="1" x14ac:dyDescent="0.2">
      <c r="A38" s="22"/>
      <c r="B38" s="35"/>
      <c r="C38" s="1178" t="s">
        <v>577</v>
      </c>
      <c r="D38" s="1179"/>
      <c r="E38" s="1180"/>
      <c r="F38" s="36">
        <v>0.13</v>
      </c>
      <c r="G38" s="37">
        <v>0.14000000000000001</v>
      </c>
      <c r="H38" s="37">
        <v>0.12</v>
      </c>
      <c r="I38" s="37">
        <v>0.27</v>
      </c>
      <c r="J38" s="38">
        <v>0.57999999999999996</v>
      </c>
      <c r="K38" s="22"/>
      <c r="L38" s="22"/>
      <c r="M38" s="22"/>
      <c r="N38" s="22"/>
      <c r="O38" s="22"/>
      <c r="P38" s="22"/>
    </row>
    <row r="39" spans="1:16" ht="39" customHeight="1" x14ac:dyDescent="0.2">
      <c r="A39" s="22"/>
      <c r="B39" s="35"/>
      <c r="C39" s="1178" t="s">
        <v>578</v>
      </c>
      <c r="D39" s="1179"/>
      <c r="E39" s="1180"/>
      <c r="F39" s="36">
        <v>0</v>
      </c>
      <c r="G39" s="37">
        <v>0.01</v>
      </c>
      <c r="H39" s="37">
        <v>0</v>
      </c>
      <c r="I39" s="37">
        <v>0</v>
      </c>
      <c r="J39" s="38">
        <v>0.05</v>
      </c>
      <c r="K39" s="22"/>
      <c r="L39" s="22"/>
      <c r="M39" s="22"/>
      <c r="N39" s="22"/>
      <c r="O39" s="22"/>
      <c r="P39" s="22"/>
    </row>
    <row r="40" spans="1:16" ht="39" customHeight="1" x14ac:dyDescent="0.2">
      <c r="A40" s="22"/>
      <c r="B40" s="35"/>
      <c r="C40" s="1178"/>
      <c r="D40" s="1179"/>
      <c r="E40" s="1180"/>
      <c r="F40" s="36"/>
      <c r="G40" s="37"/>
      <c r="H40" s="37"/>
      <c r="I40" s="37"/>
      <c r="J40" s="38"/>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579</v>
      </c>
      <c r="D42" s="1179"/>
      <c r="E42" s="1180"/>
      <c r="F42" s="36" t="s">
        <v>522</v>
      </c>
      <c r="G42" s="37" t="s">
        <v>522</v>
      </c>
      <c r="H42" s="37" t="s">
        <v>522</v>
      </c>
      <c r="I42" s="37" t="s">
        <v>522</v>
      </c>
      <c r="J42" s="38" t="s">
        <v>522</v>
      </c>
      <c r="K42" s="22"/>
      <c r="L42" s="22"/>
      <c r="M42" s="22"/>
      <c r="N42" s="22"/>
      <c r="O42" s="22"/>
      <c r="P42" s="22"/>
    </row>
    <row r="43" spans="1:16" ht="39" customHeight="1" thickBot="1" x14ac:dyDescent="0.25">
      <c r="A43" s="22"/>
      <c r="B43" s="40"/>
      <c r="C43" s="1181" t="s">
        <v>580</v>
      </c>
      <c r="D43" s="1182"/>
      <c r="E43" s="1183"/>
      <c r="F43" s="41" t="s">
        <v>522</v>
      </c>
      <c r="G43" s="42" t="s">
        <v>522</v>
      </c>
      <c r="H43" s="42" t="s">
        <v>522</v>
      </c>
      <c r="I43" s="42" t="s">
        <v>522</v>
      </c>
      <c r="J43" s="43" t="s">
        <v>522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7dSaDV4mPi5y+rG5XpthtzTZdoHHq6Bdn0crBt7DzA9+sTN89F3OAFiuwFhuQcHNr2BQE4etTYS65H2QeBT7A==" saltValue="c/NiPppIEq/mnbqVS5XU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O39" sqref="BC3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86" t="s">
        <v>10</v>
      </c>
      <c r="C45" s="1187"/>
      <c r="D45" s="58"/>
      <c r="E45" s="1192" t="s">
        <v>11</v>
      </c>
      <c r="F45" s="1192"/>
      <c r="G45" s="1192"/>
      <c r="H45" s="1192"/>
      <c r="I45" s="1192"/>
      <c r="J45" s="1193"/>
      <c r="K45" s="59">
        <v>432</v>
      </c>
      <c r="L45" s="60">
        <v>416</v>
      </c>
      <c r="M45" s="60">
        <v>424</v>
      </c>
      <c r="N45" s="60">
        <v>451</v>
      </c>
      <c r="O45" s="61">
        <v>468</v>
      </c>
      <c r="P45" s="48"/>
      <c r="Q45" s="48"/>
      <c r="R45" s="48"/>
      <c r="S45" s="48"/>
      <c r="T45" s="48"/>
      <c r="U45" s="48"/>
    </row>
    <row r="46" spans="1:21" ht="30.75" customHeight="1" x14ac:dyDescent="0.2">
      <c r="A46" s="48"/>
      <c r="B46" s="1188"/>
      <c r="C46" s="1189"/>
      <c r="D46" s="62"/>
      <c r="E46" s="1194" t="s">
        <v>12</v>
      </c>
      <c r="F46" s="1194"/>
      <c r="G46" s="1194"/>
      <c r="H46" s="1194"/>
      <c r="I46" s="1194"/>
      <c r="J46" s="1195"/>
      <c r="K46" s="63" t="s">
        <v>522</v>
      </c>
      <c r="L46" s="64" t="s">
        <v>522</v>
      </c>
      <c r="M46" s="64" t="s">
        <v>522</v>
      </c>
      <c r="N46" s="64" t="s">
        <v>522</v>
      </c>
      <c r="O46" s="65" t="s">
        <v>522</v>
      </c>
      <c r="P46" s="48"/>
      <c r="Q46" s="48"/>
      <c r="R46" s="48"/>
      <c r="S46" s="48"/>
      <c r="T46" s="48"/>
      <c r="U46" s="48"/>
    </row>
    <row r="47" spans="1:21" ht="30.75" customHeight="1" x14ac:dyDescent="0.2">
      <c r="A47" s="48"/>
      <c r="B47" s="1188"/>
      <c r="C47" s="1189"/>
      <c r="D47" s="62"/>
      <c r="E47" s="1194" t="s">
        <v>13</v>
      </c>
      <c r="F47" s="1194"/>
      <c r="G47" s="1194"/>
      <c r="H47" s="1194"/>
      <c r="I47" s="1194"/>
      <c r="J47" s="1195"/>
      <c r="K47" s="63" t="s">
        <v>522</v>
      </c>
      <c r="L47" s="64" t="s">
        <v>522</v>
      </c>
      <c r="M47" s="64" t="s">
        <v>522</v>
      </c>
      <c r="N47" s="64" t="s">
        <v>522</v>
      </c>
      <c r="O47" s="65" t="s">
        <v>522</v>
      </c>
      <c r="P47" s="48"/>
      <c r="Q47" s="48"/>
      <c r="R47" s="48"/>
      <c r="S47" s="48"/>
      <c r="T47" s="48"/>
      <c r="U47" s="48"/>
    </row>
    <row r="48" spans="1:21" ht="30.75" customHeight="1" x14ac:dyDescent="0.2">
      <c r="A48" s="48"/>
      <c r="B48" s="1188"/>
      <c r="C48" s="1189"/>
      <c r="D48" s="62"/>
      <c r="E48" s="1194" t="s">
        <v>14</v>
      </c>
      <c r="F48" s="1194"/>
      <c r="G48" s="1194"/>
      <c r="H48" s="1194"/>
      <c r="I48" s="1194"/>
      <c r="J48" s="1195"/>
      <c r="K48" s="63">
        <v>132</v>
      </c>
      <c r="L48" s="64">
        <v>141</v>
      </c>
      <c r="M48" s="64">
        <v>142</v>
      </c>
      <c r="N48" s="64">
        <v>146</v>
      </c>
      <c r="O48" s="65">
        <v>159</v>
      </c>
      <c r="P48" s="48"/>
      <c r="Q48" s="48"/>
      <c r="R48" s="48"/>
      <c r="S48" s="48"/>
      <c r="T48" s="48"/>
      <c r="U48" s="48"/>
    </row>
    <row r="49" spans="1:21" ht="30.75" customHeight="1" x14ac:dyDescent="0.2">
      <c r="A49" s="48"/>
      <c r="B49" s="1188"/>
      <c r="C49" s="1189"/>
      <c r="D49" s="62"/>
      <c r="E49" s="1194" t="s">
        <v>15</v>
      </c>
      <c r="F49" s="1194"/>
      <c r="G49" s="1194"/>
      <c r="H49" s="1194"/>
      <c r="I49" s="1194"/>
      <c r="J49" s="1195"/>
      <c r="K49" s="63">
        <v>81</v>
      </c>
      <c r="L49" s="64">
        <v>85</v>
      </c>
      <c r="M49" s="64">
        <v>95</v>
      </c>
      <c r="N49" s="64">
        <v>76</v>
      </c>
      <c r="O49" s="65">
        <v>75</v>
      </c>
      <c r="P49" s="48"/>
      <c r="Q49" s="48"/>
      <c r="R49" s="48"/>
      <c r="S49" s="48"/>
      <c r="T49" s="48"/>
      <c r="U49" s="48"/>
    </row>
    <row r="50" spans="1:21" ht="30.75" customHeight="1" x14ac:dyDescent="0.2">
      <c r="A50" s="48"/>
      <c r="B50" s="1188"/>
      <c r="C50" s="1189"/>
      <c r="D50" s="62"/>
      <c r="E50" s="1194" t="s">
        <v>16</v>
      </c>
      <c r="F50" s="1194"/>
      <c r="G50" s="1194"/>
      <c r="H50" s="1194"/>
      <c r="I50" s="1194"/>
      <c r="J50" s="1195"/>
      <c r="K50" s="63">
        <v>88</v>
      </c>
      <c r="L50" s="64">
        <v>35</v>
      </c>
      <c r="M50" s="64" t="s">
        <v>522</v>
      </c>
      <c r="N50" s="64" t="s">
        <v>522</v>
      </c>
      <c r="O50" s="65" t="s">
        <v>522</v>
      </c>
      <c r="P50" s="48"/>
      <c r="Q50" s="48"/>
      <c r="R50" s="48"/>
      <c r="S50" s="48"/>
      <c r="T50" s="48"/>
      <c r="U50" s="48"/>
    </row>
    <row r="51" spans="1:21" ht="30.75" customHeight="1" x14ac:dyDescent="0.2">
      <c r="A51" s="48"/>
      <c r="B51" s="1190"/>
      <c r="C51" s="1191"/>
      <c r="D51" s="66"/>
      <c r="E51" s="1194" t="s">
        <v>17</v>
      </c>
      <c r="F51" s="1194"/>
      <c r="G51" s="1194"/>
      <c r="H51" s="1194"/>
      <c r="I51" s="1194"/>
      <c r="J51" s="1195"/>
      <c r="K51" s="63" t="s">
        <v>522</v>
      </c>
      <c r="L51" s="64" t="s">
        <v>522</v>
      </c>
      <c r="M51" s="64" t="s">
        <v>522</v>
      </c>
      <c r="N51" s="64" t="s">
        <v>522</v>
      </c>
      <c r="O51" s="65" t="s">
        <v>522</v>
      </c>
      <c r="P51" s="48"/>
      <c r="Q51" s="48"/>
      <c r="R51" s="48"/>
      <c r="S51" s="48"/>
      <c r="T51" s="48"/>
      <c r="U51" s="48"/>
    </row>
    <row r="52" spans="1:21" ht="30.75" customHeight="1" x14ac:dyDescent="0.2">
      <c r="A52" s="48"/>
      <c r="B52" s="1196" t="s">
        <v>18</v>
      </c>
      <c r="C52" s="1197"/>
      <c r="D52" s="66"/>
      <c r="E52" s="1194" t="s">
        <v>19</v>
      </c>
      <c r="F52" s="1194"/>
      <c r="G52" s="1194"/>
      <c r="H52" s="1194"/>
      <c r="I52" s="1194"/>
      <c r="J52" s="1195"/>
      <c r="K52" s="63">
        <v>380</v>
      </c>
      <c r="L52" s="64">
        <v>368</v>
      </c>
      <c r="M52" s="64">
        <v>364</v>
      </c>
      <c r="N52" s="64">
        <v>379</v>
      </c>
      <c r="O52" s="65">
        <v>386</v>
      </c>
      <c r="P52" s="48"/>
      <c r="Q52" s="48"/>
      <c r="R52" s="48"/>
      <c r="S52" s="48"/>
      <c r="T52" s="48"/>
      <c r="U52" s="48"/>
    </row>
    <row r="53" spans="1:21" ht="30.75" customHeight="1" thickBot="1" x14ac:dyDescent="0.25">
      <c r="A53" s="48"/>
      <c r="B53" s="1198" t="s">
        <v>20</v>
      </c>
      <c r="C53" s="1199"/>
      <c r="D53" s="67"/>
      <c r="E53" s="1200" t="s">
        <v>21</v>
      </c>
      <c r="F53" s="1200"/>
      <c r="G53" s="1200"/>
      <c r="H53" s="1200"/>
      <c r="I53" s="1200"/>
      <c r="J53" s="1201"/>
      <c r="K53" s="68">
        <v>353</v>
      </c>
      <c r="L53" s="69">
        <v>309</v>
      </c>
      <c r="M53" s="69">
        <v>297</v>
      </c>
      <c r="N53" s="69">
        <v>294</v>
      </c>
      <c r="O53" s="70">
        <v>316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02" t="s">
        <v>24</v>
      </c>
      <c r="C57" s="1203"/>
      <c r="D57" s="1206" t="s">
        <v>25</v>
      </c>
      <c r="E57" s="1207"/>
      <c r="F57" s="1207"/>
      <c r="G57" s="1207"/>
      <c r="H57" s="1207"/>
      <c r="I57" s="1207"/>
      <c r="J57" s="1208"/>
      <c r="K57" s="83"/>
      <c r="L57" s="84"/>
      <c r="M57" s="84"/>
      <c r="N57" s="84"/>
      <c r="O57" s="85"/>
    </row>
    <row r="58" spans="1:21" ht="31.5" customHeight="1" thickBot="1" x14ac:dyDescent="0.25">
      <c r="B58" s="1204"/>
      <c r="C58" s="1205"/>
      <c r="D58" s="1209" t="s">
        <v>26</v>
      </c>
      <c r="E58" s="1210"/>
      <c r="F58" s="1210"/>
      <c r="G58" s="1210"/>
      <c r="H58" s="1210"/>
      <c r="I58" s="1210"/>
      <c r="J58" s="1211"/>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VDII0Etb37vk2KvJD7IR/AO1D+C5bduriXPoBjFTetF/k3FEh0hz1GeP54IV6GT8o9YjV8+aM9Cr3hQ+l2QQ==" saltValue="h+TPJ5KMznUa33+PAeRB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61"/>
  <sheetViews>
    <sheetView showGridLines="0" zoomScale="75" zoomScaleNormal="75" zoomScaleSheetLayoutView="100" workbookViewId="0">
      <selection activeCell="AO39" sqref="BC3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564</v>
      </c>
      <c r="J40" s="100" t="s">
        <v>565</v>
      </c>
      <c r="K40" s="100" t="s">
        <v>566</v>
      </c>
      <c r="L40" s="100" t="s">
        <v>567</v>
      </c>
      <c r="M40" s="101" t="s">
        <v>568</v>
      </c>
    </row>
    <row r="41" spans="2:13" ht="27.75" customHeight="1" x14ac:dyDescent="0.2">
      <c r="B41" s="1212" t="s">
        <v>29</v>
      </c>
      <c r="C41" s="1213"/>
      <c r="D41" s="102"/>
      <c r="E41" s="1218" t="s">
        <v>30</v>
      </c>
      <c r="F41" s="1218"/>
      <c r="G41" s="1218"/>
      <c r="H41" s="1219"/>
      <c r="I41" s="346">
        <v>4424</v>
      </c>
      <c r="J41" s="347">
        <v>4290</v>
      </c>
      <c r="K41" s="347">
        <v>4457</v>
      </c>
      <c r="L41" s="347">
        <v>5036</v>
      </c>
      <c r="M41" s="348">
        <v>4846</v>
      </c>
    </row>
    <row r="42" spans="2:13" ht="27.75" customHeight="1" x14ac:dyDescent="0.2">
      <c r="B42" s="1214"/>
      <c r="C42" s="1215"/>
      <c r="D42" s="103"/>
      <c r="E42" s="1220" t="s">
        <v>31</v>
      </c>
      <c r="F42" s="1220"/>
      <c r="G42" s="1220"/>
      <c r="H42" s="1221"/>
      <c r="I42" s="349">
        <v>264</v>
      </c>
      <c r="J42" s="350">
        <v>236</v>
      </c>
      <c r="K42" s="350">
        <v>201</v>
      </c>
      <c r="L42" s="350">
        <v>168</v>
      </c>
      <c r="M42" s="351">
        <v>136</v>
      </c>
    </row>
    <row r="43" spans="2:13" ht="27.75" customHeight="1" x14ac:dyDescent="0.2">
      <c r="B43" s="1214"/>
      <c r="C43" s="1215"/>
      <c r="D43" s="103"/>
      <c r="E43" s="1220" t="s">
        <v>32</v>
      </c>
      <c r="F43" s="1220"/>
      <c r="G43" s="1220"/>
      <c r="H43" s="1221"/>
      <c r="I43" s="349">
        <v>1343</v>
      </c>
      <c r="J43" s="350">
        <v>1311</v>
      </c>
      <c r="K43" s="350">
        <v>1274</v>
      </c>
      <c r="L43" s="350">
        <v>1268</v>
      </c>
      <c r="M43" s="351">
        <v>1217</v>
      </c>
    </row>
    <row r="44" spans="2:13" ht="27.75" customHeight="1" x14ac:dyDescent="0.2">
      <c r="B44" s="1214"/>
      <c r="C44" s="1215"/>
      <c r="D44" s="103"/>
      <c r="E44" s="1220" t="s">
        <v>33</v>
      </c>
      <c r="F44" s="1220"/>
      <c r="G44" s="1220"/>
      <c r="H44" s="1221"/>
      <c r="I44" s="349">
        <v>903</v>
      </c>
      <c r="J44" s="350">
        <v>843</v>
      </c>
      <c r="K44" s="350">
        <v>784</v>
      </c>
      <c r="L44" s="350">
        <v>667</v>
      </c>
      <c r="M44" s="351">
        <v>619</v>
      </c>
    </row>
    <row r="45" spans="2:13" ht="27.75" customHeight="1" x14ac:dyDescent="0.2">
      <c r="B45" s="1214"/>
      <c r="C45" s="1215"/>
      <c r="D45" s="103"/>
      <c r="E45" s="1220" t="s">
        <v>34</v>
      </c>
      <c r="F45" s="1220"/>
      <c r="G45" s="1220"/>
      <c r="H45" s="1221"/>
      <c r="I45" s="349">
        <v>685</v>
      </c>
      <c r="J45" s="350">
        <v>638</v>
      </c>
      <c r="K45" s="350">
        <v>593</v>
      </c>
      <c r="L45" s="350">
        <v>522</v>
      </c>
      <c r="M45" s="351">
        <v>479</v>
      </c>
    </row>
    <row r="46" spans="2:13" ht="27.75" customHeight="1" x14ac:dyDescent="0.2">
      <c r="B46" s="1214"/>
      <c r="C46" s="1215"/>
      <c r="D46" s="104"/>
      <c r="E46" s="1220" t="s">
        <v>35</v>
      </c>
      <c r="F46" s="1220"/>
      <c r="G46" s="1220"/>
      <c r="H46" s="1221"/>
      <c r="I46" s="349" t="s">
        <v>522</v>
      </c>
      <c r="J46" s="350" t="s">
        <v>522</v>
      </c>
      <c r="K46" s="350" t="s">
        <v>522</v>
      </c>
      <c r="L46" s="350" t="s">
        <v>522</v>
      </c>
      <c r="M46" s="351" t="s">
        <v>522</v>
      </c>
    </row>
    <row r="47" spans="2:13" ht="27.75" customHeight="1" x14ac:dyDescent="0.2">
      <c r="B47" s="1214"/>
      <c r="C47" s="1215"/>
      <c r="D47" s="105"/>
      <c r="E47" s="1222" t="s">
        <v>36</v>
      </c>
      <c r="F47" s="1223"/>
      <c r="G47" s="1223"/>
      <c r="H47" s="1224"/>
      <c r="I47" s="349" t="s">
        <v>522</v>
      </c>
      <c r="J47" s="350" t="s">
        <v>522</v>
      </c>
      <c r="K47" s="350" t="s">
        <v>522</v>
      </c>
      <c r="L47" s="350" t="s">
        <v>522</v>
      </c>
      <c r="M47" s="351" t="s">
        <v>522</v>
      </c>
    </row>
    <row r="48" spans="2:13" ht="27.75" customHeight="1" x14ac:dyDescent="0.2">
      <c r="B48" s="1214"/>
      <c r="C48" s="1215"/>
      <c r="D48" s="103"/>
      <c r="E48" s="1220" t="s">
        <v>37</v>
      </c>
      <c r="F48" s="1220"/>
      <c r="G48" s="1220"/>
      <c r="H48" s="1221"/>
      <c r="I48" s="349" t="s">
        <v>522</v>
      </c>
      <c r="J48" s="350" t="s">
        <v>522</v>
      </c>
      <c r="K48" s="350" t="s">
        <v>522</v>
      </c>
      <c r="L48" s="350" t="s">
        <v>522</v>
      </c>
      <c r="M48" s="351" t="s">
        <v>522</v>
      </c>
    </row>
    <row r="49" spans="2:13" ht="27.75" customHeight="1" x14ac:dyDescent="0.2">
      <c r="B49" s="1216"/>
      <c r="C49" s="1217"/>
      <c r="D49" s="103"/>
      <c r="E49" s="1220" t="s">
        <v>38</v>
      </c>
      <c r="F49" s="1220"/>
      <c r="G49" s="1220"/>
      <c r="H49" s="1221"/>
      <c r="I49" s="349" t="s">
        <v>522</v>
      </c>
      <c r="J49" s="350" t="s">
        <v>522</v>
      </c>
      <c r="K49" s="350" t="s">
        <v>522</v>
      </c>
      <c r="L49" s="350" t="s">
        <v>522</v>
      </c>
      <c r="M49" s="351" t="s">
        <v>522</v>
      </c>
    </row>
    <row r="50" spans="2:13" ht="27.75" customHeight="1" x14ac:dyDescent="0.2">
      <c r="B50" s="1225" t="s">
        <v>39</v>
      </c>
      <c r="C50" s="1226"/>
      <c r="D50" s="106"/>
      <c r="E50" s="1220" t="s">
        <v>40</v>
      </c>
      <c r="F50" s="1220"/>
      <c r="G50" s="1220"/>
      <c r="H50" s="1221"/>
      <c r="I50" s="349">
        <v>3010</v>
      </c>
      <c r="J50" s="350">
        <v>2933</v>
      </c>
      <c r="K50" s="350">
        <v>2651</v>
      </c>
      <c r="L50" s="350">
        <v>2130</v>
      </c>
      <c r="M50" s="351">
        <v>2374</v>
      </c>
    </row>
    <row r="51" spans="2:13" ht="27.75" customHeight="1" x14ac:dyDescent="0.2">
      <c r="B51" s="1214"/>
      <c r="C51" s="1215"/>
      <c r="D51" s="103"/>
      <c r="E51" s="1220" t="s">
        <v>41</v>
      </c>
      <c r="F51" s="1220"/>
      <c r="G51" s="1220"/>
      <c r="H51" s="1221"/>
      <c r="I51" s="349">
        <v>20</v>
      </c>
      <c r="J51" s="350">
        <v>12</v>
      </c>
      <c r="K51" s="350">
        <v>11</v>
      </c>
      <c r="L51" s="350">
        <v>10</v>
      </c>
      <c r="M51" s="351">
        <v>233</v>
      </c>
    </row>
    <row r="52" spans="2:13" ht="27.75" customHeight="1" x14ac:dyDescent="0.2">
      <c r="B52" s="1216"/>
      <c r="C52" s="1217"/>
      <c r="D52" s="103"/>
      <c r="E52" s="1220" t="s">
        <v>42</v>
      </c>
      <c r="F52" s="1220"/>
      <c r="G52" s="1220"/>
      <c r="H52" s="1221"/>
      <c r="I52" s="349">
        <v>4364</v>
      </c>
      <c r="J52" s="350">
        <v>4263</v>
      </c>
      <c r="K52" s="350">
        <v>4206</v>
      </c>
      <c r="L52" s="350">
        <v>4324</v>
      </c>
      <c r="M52" s="351">
        <v>4198</v>
      </c>
    </row>
    <row r="53" spans="2:13" ht="27.75" customHeight="1" thickBot="1" x14ac:dyDescent="0.25">
      <c r="B53" s="1227" t="s">
        <v>43</v>
      </c>
      <c r="C53" s="1228"/>
      <c r="D53" s="107"/>
      <c r="E53" s="1229" t="s">
        <v>44</v>
      </c>
      <c r="F53" s="1229"/>
      <c r="G53" s="1229"/>
      <c r="H53" s="1230"/>
      <c r="I53" s="352">
        <v>226</v>
      </c>
      <c r="J53" s="353">
        <v>111</v>
      </c>
      <c r="K53" s="353">
        <v>441</v>
      </c>
      <c r="L53" s="353">
        <v>1197</v>
      </c>
      <c r="M53" s="354">
        <v>493</v>
      </c>
    </row>
    <row r="54" spans="2:13" ht="27.75" customHeight="1" x14ac:dyDescent="0.2">
      <c r="B54" s="108" t="s">
        <v>45</v>
      </c>
      <c r="C54" s="109"/>
      <c r="D54" s="109"/>
      <c r="E54" s="110"/>
      <c r="F54" s="110"/>
      <c r="G54" s="110"/>
      <c r="H54" s="110"/>
      <c r="I54" s="111"/>
      <c r="J54" s="111"/>
      <c r="K54" s="111"/>
      <c r="L54" s="111"/>
      <c r="M54" s="111"/>
    </row>
    <row r="55" spans="2:13" ht="13.2" x14ac:dyDescent="0.2"/>
    <row r="56" spans="2:13" ht="13.5" hidden="1" customHeight="1" x14ac:dyDescent="0.2"/>
    <row r="57" spans="2:13" ht="13.5" hidden="1" customHeight="1" x14ac:dyDescent="0.2"/>
    <row r="58" spans="2:13" ht="13.5" hidden="1" customHeight="1" x14ac:dyDescent="0.2"/>
    <row r="59" spans="2:13" ht="13.5" hidden="1" customHeight="1" x14ac:dyDescent="0.2"/>
    <row r="60" spans="2:13" ht="13.5" hidden="1" customHeight="1" x14ac:dyDescent="0.2"/>
    <row r="61" spans="2:13" ht="13.5" hidden="1" customHeight="1" x14ac:dyDescent="0.2"/>
  </sheetData>
  <sheetProtection algorithmName="SHA-512" hashValue="isCgfBQORHfcjBjDI5mFc3s8buL1+NPKHfRyykAe34rSrV3Uw2P3Ew8WOZJ807+YxyL61o1NR8biu3VdeqqPOA==" saltValue="pEMJAriMIjmh1QBUYt2k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O39" sqref="BC3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566</v>
      </c>
      <c r="G54" s="116" t="s">
        <v>567</v>
      </c>
      <c r="H54" s="117" t="s">
        <v>568</v>
      </c>
    </row>
    <row r="55" spans="2:8" ht="52.5" customHeight="1" x14ac:dyDescent="0.2">
      <c r="B55" s="118"/>
      <c r="C55" s="1239" t="s">
        <v>47</v>
      </c>
      <c r="D55" s="1239"/>
      <c r="E55" s="1240"/>
      <c r="F55" s="119">
        <v>847</v>
      </c>
      <c r="G55" s="119">
        <v>1008</v>
      </c>
      <c r="H55" s="120">
        <v>1124</v>
      </c>
    </row>
    <row r="56" spans="2:8" ht="52.5" customHeight="1" x14ac:dyDescent="0.2">
      <c r="B56" s="121"/>
      <c r="C56" s="1241" t="s">
        <v>48</v>
      </c>
      <c r="D56" s="1241"/>
      <c r="E56" s="1242"/>
      <c r="F56" s="122">
        <v>134</v>
      </c>
      <c r="G56" s="122">
        <v>134</v>
      </c>
      <c r="H56" s="123">
        <v>134</v>
      </c>
    </row>
    <row r="57" spans="2:8" ht="53.25" customHeight="1" x14ac:dyDescent="0.2">
      <c r="B57" s="121"/>
      <c r="C57" s="1243" t="s">
        <v>49</v>
      </c>
      <c r="D57" s="1243"/>
      <c r="E57" s="1244"/>
      <c r="F57" s="124">
        <v>1330</v>
      </c>
      <c r="G57" s="124">
        <v>666</v>
      </c>
      <c r="H57" s="125">
        <v>787</v>
      </c>
    </row>
    <row r="58" spans="2:8" ht="45.75" customHeight="1" x14ac:dyDescent="0.2">
      <c r="B58" s="126"/>
      <c r="C58" s="1231" t="s">
        <v>587</v>
      </c>
      <c r="D58" s="1232"/>
      <c r="E58" s="1233"/>
      <c r="F58" s="127">
        <v>230</v>
      </c>
      <c r="G58" s="127">
        <v>212</v>
      </c>
      <c r="H58" s="128">
        <v>212</v>
      </c>
    </row>
    <row r="59" spans="2:8" ht="45.75" customHeight="1" x14ac:dyDescent="0.2">
      <c r="B59" s="126"/>
      <c r="C59" s="1231" t="s">
        <v>588</v>
      </c>
      <c r="D59" s="1232"/>
      <c r="E59" s="1233"/>
      <c r="F59" s="127">
        <v>125</v>
      </c>
      <c r="G59" s="127">
        <v>125</v>
      </c>
      <c r="H59" s="128">
        <v>179</v>
      </c>
    </row>
    <row r="60" spans="2:8" ht="45.75" customHeight="1" x14ac:dyDescent="0.2">
      <c r="B60" s="126"/>
      <c r="C60" s="1231" t="s">
        <v>589</v>
      </c>
      <c r="D60" s="1232"/>
      <c r="E60" s="1233"/>
      <c r="F60" s="127">
        <v>91</v>
      </c>
      <c r="G60" s="127">
        <v>109</v>
      </c>
      <c r="H60" s="128">
        <v>140</v>
      </c>
    </row>
    <row r="61" spans="2:8" ht="45.75" customHeight="1" x14ac:dyDescent="0.2">
      <c r="B61" s="126"/>
      <c r="C61" s="1231" t="s">
        <v>590</v>
      </c>
      <c r="D61" s="1232"/>
      <c r="E61" s="1233"/>
      <c r="F61" s="127">
        <v>75</v>
      </c>
      <c r="G61" s="127">
        <v>75</v>
      </c>
      <c r="H61" s="128">
        <v>113</v>
      </c>
    </row>
    <row r="62" spans="2:8" ht="45.75" customHeight="1" thickBot="1" x14ac:dyDescent="0.25">
      <c r="B62" s="129"/>
      <c r="C62" s="1234" t="s">
        <v>591</v>
      </c>
      <c r="D62" s="1235"/>
      <c r="E62" s="1236"/>
      <c r="F62" s="130">
        <v>87</v>
      </c>
      <c r="G62" s="130">
        <v>56</v>
      </c>
      <c r="H62" s="131">
        <v>56</v>
      </c>
    </row>
    <row r="63" spans="2:8" ht="52.5" customHeight="1" thickBot="1" x14ac:dyDescent="0.25">
      <c r="B63" s="132"/>
      <c r="C63" s="1237" t="s">
        <v>50</v>
      </c>
      <c r="D63" s="1237"/>
      <c r="E63" s="1238"/>
      <c r="F63" s="133">
        <v>2310</v>
      </c>
      <c r="G63" s="133">
        <v>1808</v>
      </c>
      <c r="H63" s="134">
        <v>2045</v>
      </c>
    </row>
    <row r="64" spans="2:8" ht="13.2" x14ac:dyDescent="0.2"/>
  </sheetData>
  <sheetProtection algorithmName="SHA-512" hashValue="Gl+DrMs4fGwoIavdlpB3ATZD/VuD116gB2mTy/bkHtEicrdF+GsbYdFmzXfOppFjjwzOA/EsXLwosRnufAB+Tg==" saltValue="OpHBK4adnxD9LmKUvBv+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O39" sqref="BC39"/>
    </sheetView>
  </sheetViews>
  <sheetFormatPr defaultColWidth="0" defaultRowHeight="13.5" customHeight="1" zeroHeight="1" x14ac:dyDescent="0.2"/>
  <cols>
    <col min="1" max="1" width="6.33203125" style="364" customWidth="1"/>
    <col min="2" max="107" width="2.44140625" style="364" customWidth="1"/>
    <col min="108" max="108" width="6.109375" style="371" customWidth="1"/>
    <col min="109" max="109" width="5.88671875" style="370" customWidth="1"/>
    <col min="110" max="16384" width="8.6640625" style="364" hidden="1"/>
  </cols>
  <sheetData>
    <row r="1" spans="1:109" ht="42.75" customHeight="1" x14ac:dyDescent="0.2">
      <c r="A1" s="362"/>
      <c r="B1" s="363"/>
      <c r="DD1" s="364"/>
      <c r="DE1" s="364"/>
    </row>
    <row r="2" spans="1:109" ht="25.5" customHeight="1" x14ac:dyDescent="0.2">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2">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ht="13.2" x14ac:dyDescent="0.2">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ht="13.2" x14ac:dyDescent="0.2">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ht="13.2" x14ac:dyDescent="0.2">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ht="13.2" x14ac:dyDescent="0.2">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ht="13.2" x14ac:dyDescent="0.2">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ht="13.2" x14ac:dyDescent="0.2">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ht="13.2" x14ac:dyDescent="0.2">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ht="13.2" x14ac:dyDescent="0.2">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ht="13.2" x14ac:dyDescent="0.2">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ht="13.2" x14ac:dyDescent="0.2">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ht="13.2" x14ac:dyDescent="0.2">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ht="13.2" x14ac:dyDescent="0.2">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ht="13.2" x14ac:dyDescent="0.2">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ht="13.2" x14ac:dyDescent="0.2">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ht="13.2" x14ac:dyDescent="0.2">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ht="13.2" x14ac:dyDescent="0.2">
      <c r="DD19" s="364"/>
      <c r="DE19" s="364"/>
    </row>
    <row r="20" spans="1:109" ht="13.2" x14ac:dyDescent="0.2">
      <c r="DD20" s="364"/>
      <c r="DE20" s="364"/>
    </row>
    <row r="21" spans="1:109" ht="17.25" customHeight="1" x14ac:dyDescent="0.2">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2">
      <c r="B22" s="370"/>
    </row>
    <row r="23" spans="1:109" ht="13.2" x14ac:dyDescent="0.2">
      <c r="B23" s="370"/>
    </row>
    <row r="24" spans="1:109" ht="13.2" x14ac:dyDescent="0.2">
      <c r="B24" s="370"/>
    </row>
    <row r="25" spans="1:109" ht="13.2" x14ac:dyDescent="0.2">
      <c r="B25" s="370"/>
    </row>
    <row r="26" spans="1:109" ht="13.2" x14ac:dyDescent="0.2">
      <c r="B26" s="370"/>
    </row>
    <row r="27" spans="1:109" ht="13.2" x14ac:dyDescent="0.2">
      <c r="B27" s="370"/>
    </row>
    <row r="28" spans="1:109" ht="13.2" x14ac:dyDescent="0.2">
      <c r="B28" s="370"/>
    </row>
    <row r="29" spans="1:109" ht="13.2" x14ac:dyDescent="0.2">
      <c r="B29" s="370"/>
    </row>
    <row r="30" spans="1:109" ht="13.2" x14ac:dyDescent="0.2">
      <c r="B30" s="370"/>
    </row>
    <row r="31" spans="1:109" ht="13.2" x14ac:dyDescent="0.2">
      <c r="B31" s="370"/>
    </row>
    <row r="32" spans="1:109" ht="13.2" x14ac:dyDescent="0.2">
      <c r="B32" s="370"/>
    </row>
    <row r="33" spans="2:109" ht="13.2" x14ac:dyDescent="0.2">
      <c r="B33" s="370"/>
    </row>
    <row r="34" spans="2:109" ht="13.2" x14ac:dyDescent="0.2">
      <c r="B34" s="370"/>
    </row>
    <row r="35" spans="2:109" ht="13.2" x14ac:dyDescent="0.2">
      <c r="B35" s="370"/>
    </row>
    <row r="36" spans="2:109" ht="13.2" x14ac:dyDescent="0.2">
      <c r="B36" s="370"/>
    </row>
    <row r="37" spans="2:109" ht="13.2" x14ac:dyDescent="0.2">
      <c r="B37" s="370"/>
    </row>
    <row r="38" spans="2:109" ht="13.2" x14ac:dyDescent="0.2">
      <c r="B38" s="370"/>
    </row>
    <row r="39" spans="2:109" ht="13.2" x14ac:dyDescent="0.2">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ht="13.2" x14ac:dyDescent="0.2">
      <c r="B40" s="375"/>
      <c r="DD40" s="375"/>
      <c r="DE40" s="364"/>
    </row>
    <row r="41" spans="2:109" ht="16.2" x14ac:dyDescent="0.2">
      <c r="B41" s="376" t="s">
        <v>608</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ht="13.2" x14ac:dyDescent="0.2">
      <c r="B42" s="370"/>
      <c r="G42" s="377"/>
      <c r="I42" s="378"/>
      <c r="J42" s="378"/>
      <c r="K42" s="378"/>
      <c r="AM42" s="377"/>
      <c r="AN42" s="377" t="s">
        <v>609</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2">
      <c r="B43" s="370"/>
      <c r="AN43" s="1267" t="s">
        <v>610</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9"/>
    </row>
    <row r="44" spans="2:109" ht="13.2" x14ac:dyDescent="0.2">
      <c r="B44" s="370"/>
      <c r="AN44" s="1270"/>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2"/>
    </row>
    <row r="45" spans="2:109" ht="13.2" x14ac:dyDescent="0.2">
      <c r="B45" s="370"/>
      <c r="AN45" s="1270"/>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2"/>
    </row>
    <row r="46" spans="2:109" ht="13.2" x14ac:dyDescent="0.2">
      <c r="B46" s="370"/>
      <c r="AN46" s="1270"/>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2"/>
    </row>
    <row r="47" spans="2:109" ht="13.2" x14ac:dyDescent="0.2">
      <c r="B47" s="370"/>
      <c r="AN47" s="1273"/>
      <c r="AO47" s="1274"/>
      <c r="AP47" s="1274"/>
      <c r="AQ47" s="1274"/>
      <c r="AR47" s="1274"/>
      <c r="AS47" s="1274"/>
      <c r="AT47" s="1274"/>
      <c r="AU47" s="1274"/>
      <c r="AV47" s="1274"/>
      <c r="AW47" s="1274"/>
      <c r="AX47" s="1274"/>
      <c r="AY47" s="1274"/>
      <c r="AZ47" s="1274"/>
      <c r="BA47" s="1274"/>
      <c r="BB47" s="1274"/>
      <c r="BC47" s="1274"/>
      <c r="BD47" s="1274"/>
      <c r="BE47" s="1274"/>
      <c r="BF47" s="1274"/>
      <c r="BG47" s="1274"/>
      <c r="BH47" s="1274"/>
      <c r="BI47" s="1274"/>
      <c r="BJ47" s="1274"/>
      <c r="BK47" s="1274"/>
      <c r="BL47" s="1274"/>
      <c r="BM47" s="1274"/>
      <c r="BN47" s="1274"/>
      <c r="BO47" s="1274"/>
      <c r="BP47" s="1274"/>
      <c r="BQ47" s="1274"/>
      <c r="BR47" s="1274"/>
      <c r="BS47" s="1274"/>
      <c r="BT47" s="1274"/>
      <c r="BU47" s="1274"/>
      <c r="BV47" s="1274"/>
      <c r="BW47" s="1274"/>
      <c r="BX47" s="1274"/>
      <c r="BY47" s="1274"/>
      <c r="BZ47" s="1274"/>
      <c r="CA47" s="1274"/>
      <c r="CB47" s="1274"/>
      <c r="CC47" s="1274"/>
      <c r="CD47" s="1274"/>
      <c r="CE47" s="1274"/>
      <c r="CF47" s="1274"/>
      <c r="CG47" s="1274"/>
      <c r="CH47" s="1274"/>
      <c r="CI47" s="1274"/>
      <c r="CJ47" s="1274"/>
      <c r="CK47" s="1274"/>
      <c r="CL47" s="1274"/>
      <c r="CM47" s="1274"/>
      <c r="CN47" s="1274"/>
      <c r="CO47" s="1274"/>
      <c r="CP47" s="1274"/>
      <c r="CQ47" s="1274"/>
      <c r="CR47" s="1274"/>
      <c r="CS47" s="1274"/>
      <c r="CT47" s="1274"/>
      <c r="CU47" s="1274"/>
      <c r="CV47" s="1274"/>
      <c r="CW47" s="1274"/>
      <c r="CX47" s="1274"/>
      <c r="CY47" s="1274"/>
      <c r="CZ47" s="1274"/>
      <c r="DA47" s="1274"/>
      <c r="DB47" s="1274"/>
      <c r="DC47" s="1275"/>
    </row>
    <row r="48" spans="2:109" ht="13.2" x14ac:dyDescent="0.2">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ht="13.2" x14ac:dyDescent="0.2">
      <c r="B49" s="370"/>
      <c r="AN49" s="364" t="s">
        <v>611</v>
      </c>
    </row>
    <row r="50" spans="1:109" ht="13.2" x14ac:dyDescent="0.2">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564</v>
      </c>
      <c r="BQ50" s="1250"/>
      <c r="BR50" s="1250"/>
      <c r="BS50" s="1250"/>
      <c r="BT50" s="1250"/>
      <c r="BU50" s="1250"/>
      <c r="BV50" s="1250"/>
      <c r="BW50" s="1250"/>
      <c r="BX50" s="1250" t="s">
        <v>565</v>
      </c>
      <c r="BY50" s="1250"/>
      <c r="BZ50" s="1250"/>
      <c r="CA50" s="1250"/>
      <c r="CB50" s="1250"/>
      <c r="CC50" s="1250"/>
      <c r="CD50" s="1250"/>
      <c r="CE50" s="1250"/>
      <c r="CF50" s="1250" t="s">
        <v>566</v>
      </c>
      <c r="CG50" s="1250"/>
      <c r="CH50" s="1250"/>
      <c r="CI50" s="1250"/>
      <c r="CJ50" s="1250"/>
      <c r="CK50" s="1250"/>
      <c r="CL50" s="1250"/>
      <c r="CM50" s="1250"/>
      <c r="CN50" s="1250" t="s">
        <v>567</v>
      </c>
      <c r="CO50" s="1250"/>
      <c r="CP50" s="1250"/>
      <c r="CQ50" s="1250"/>
      <c r="CR50" s="1250"/>
      <c r="CS50" s="1250"/>
      <c r="CT50" s="1250"/>
      <c r="CU50" s="1250"/>
      <c r="CV50" s="1250" t="s">
        <v>568</v>
      </c>
      <c r="CW50" s="1250"/>
      <c r="CX50" s="1250"/>
      <c r="CY50" s="1250"/>
      <c r="CZ50" s="1250"/>
      <c r="DA50" s="1250"/>
      <c r="DB50" s="1250"/>
      <c r="DC50" s="1250"/>
    </row>
    <row r="51" spans="1:109" ht="13.5" customHeight="1" x14ac:dyDescent="0.2">
      <c r="B51" s="370"/>
      <c r="G51" s="1253"/>
      <c r="H51" s="1253"/>
      <c r="I51" s="1266"/>
      <c r="J51" s="1266"/>
      <c r="K51" s="1252"/>
      <c r="L51" s="1252"/>
      <c r="M51" s="1252"/>
      <c r="N51" s="1252"/>
      <c r="AM51" s="379"/>
      <c r="AN51" s="1248" t="s">
        <v>612</v>
      </c>
      <c r="AO51" s="1248"/>
      <c r="AP51" s="1248"/>
      <c r="AQ51" s="1248"/>
      <c r="AR51" s="1248"/>
      <c r="AS51" s="1248"/>
      <c r="AT51" s="1248"/>
      <c r="AU51" s="1248"/>
      <c r="AV51" s="1248"/>
      <c r="AW51" s="1248"/>
      <c r="AX51" s="1248"/>
      <c r="AY51" s="1248"/>
      <c r="AZ51" s="1248"/>
      <c r="BA51" s="1248"/>
      <c r="BB51" s="1248" t="s">
        <v>613</v>
      </c>
      <c r="BC51" s="1248"/>
      <c r="BD51" s="1248"/>
      <c r="BE51" s="1248"/>
      <c r="BF51" s="1248"/>
      <c r="BG51" s="1248"/>
      <c r="BH51" s="1248"/>
      <c r="BI51" s="1248"/>
      <c r="BJ51" s="1248"/>
      <c r="BK51" s="1248"/>
      <c r="BL51" s="1248"/>
      <c r="BM51" s="1248"/>
      <c r="BN51" s="1248"/>
      <c r="BO51" s="1248"/>
      <c r="BP51" s="1245">
        <v>7.4</v>
      </c>
      <c r="BQ51" s="1245"/>
      <c r="BR51" s="1245"/>
      <c r="BS51" s="1245"/>
      <c r="BT51" s="1245"/>
      <c r="BU51" s="1245"/>
      <c r="BV51" s="1245"/>
      <c r="BW51" s="1245"/>
      <c r="BX51" s="1245">
        <v>3.6</v>
      </c>
      <c r="BY51" s="1245"/>
      <c r="BZ51" s="1245"/>
      <c r="CA51" s="1245"/>
      <c r="CB51" s="1245"/>
      <c r="CC51" s="1245"/>
      <c r="CD51" s="1245"/>
      <c r="CE51" s="1245"/>
      <c r="CF51" s="1245">
        <v>14.4</v>
      </c>
      <c r="CG51" s="1245"/>
      <c r="CH51" s="1245"/>
      <c r="CI51" s="1245"/>
      <c r="CJ51" s="1245"/>
      <c r="CK51" s="1245"/>
      <c r="CL51" s="1245"/>
      <c r="CM51" s="1245"/>
      <c r="CN51" s="1245">
        <v>36.6</v>
      </c>
      <c r="CO51" s="1245"/>
      <c r="CP51" s="1245"/>
      <c r="CQ51" s="1245"/>
      <c r="CR51" s="1245"/>
      <c r="CS51" s="1245"/>
      <c r="CT51" s="1245"/>
      <c r="CU51" s="1245"/>
      <c r="CV51" s="1245">
        <v>14</v>
      </c>
      <c r="CW51" s="1245"/>
      <c r="CX51" s="1245"/>
      <c r="CY51" s="1245"/>
      <c r="CZ51" s="1245"/>
      <c r="DA51" s="1245"/>
      <c r="DB51" s="1245"/>
      <c r="DC51" s="1245"/>
    </row>
    <row r="52" spans="1:109" ht="13.2" x14ac:dyDescent="0.2">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2" x14ac:dyDescent="0.2">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614</v>
      </c>
      <c r="BC53" s="1248"/>
      <c r="BD53" s="1248"/>
      <c r="BE53" s="1248"/>
      <c r="BF53" s="1248"/>
      <c r="BG53" s="1248"/>
      <c r="BH53" s="1248"/>
      <c r="BI53" s="1248"/>
      <c r="BJ53" s="1248"/>
      <c r="BK53" s="1248"/>
      <c r="BL53" s="1248"/>
      <c r="BM53" s="1248"/>
      <c r="BN53" s="1248"/>
      <c r="BO53" s="1248"/>
      <c r="BP53" s="1245">
        <v>58.2</v>
      </c>
      <c r="BQ53" s="1245"/>
      <c r="BR53" s="1245"/>
      <c r="BS53" s="1245"/>
      <c r="BT53" s="1245"/>
      <c r="BU53" s="1245"/>
      <c r="BV53" s="1245"/>
      <c r="BW53" s="1245"/>
      <c r="BX53" s="1245">
        <v>59.8</v>
      </c>
      <c r="BY53" s="1245"/>
      <c r="BZ53" s="1245"/>
      <c r="CA53" s="1245"/>
      <c r="CB53" s="1245"/>
      <c r="CC53" s="1245"/>
      <c r="CD53" s="1245"/>
      <c r="CE53" s="1245"/>
      <c r="CF53" s="1245">
        <v>61.7</v>
      </c>
      <c r="CG53" s="1245"/>
      <c r="CH53" s="1245"/>
      <c r="CI53" s="1245"/>
      <c r="CJ53" s="1245"/>
      <c r="CK53" s="1245"/>
      <c r="CL53" s="1245"/>
      <c r="CM53" s="1245"/>
      <c r="CN53" s="1245">
        <v>59.8</v>
      </c>
      <c r="CO53" s="1245"/>
      <c r="CP53" s="1245"/>
      <c r="CQ53" s="1245"/>
      <c r="CR53" s="1245"/>
      <c r="CS53" s="1245"/>
      <c r="CT53" s="1245"/>
      <c r="CU53" s="1245"/>
      <c r="CV53" s="1245">
        <v>61.6</v>
      </c>
      <c r="CW53" s="1245"/>
      <c r="CX53" s="1245"/>
      <c r="CY53" s="1245"/>
      <c r="CZ53" s="1245"/>
      <c r="DA53" s="1245"/>
      <c r="DB53" s="1245"/>
      <c r="DC53" s="1245"/>
    </row>
    <row r="54" spans="1:109" ht="13.2" x14ac:dyDescent="0.2">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2" x14ac:dyDescent="0.2">
      <c r="A55" s="378"/>
      <c r="B55" s="370"/>
      <c r="G55" s="1251"/>
      <c r="H55" s="1251"/>
      <c r="I55" s="1251"/>
      <c r="J55" s="1251"/>
      <c r="K55" s="1252"/>
      <c r="L55" s="1252"/>
      <c r="M55" s="1252"/>
      <c r="N55" s="1252"/>
      <c r="AN55" s="1250" t="s">
        <v>615</v>
      </c>
      <c r="AO55" s="1250"/>
      <c r="AP55" s="1250"/>
      <c r="AQ55" s="1250"/>
      <c r="AR55" s="1250"/>
      <c r="AS55" s="1250"/>
      <c r="AT55" s="1250"/>
      <c r="AU55" s="1250"/>
      <c r="AV55" s="1250"/>
      <c r="AW55" s="1250"/>
      <c r="AX55" s="1250"/>
      <c r="AY55" s="1250"/>
      <c r="AZ55" s="1250"/>
      <c r="BA55" s="1250"/>
      <c r="BB55" s="1248" t="s">
        <v>613</v>
      </c>
      <c r="BC55" s="1248"/>
      <c r="BD55" s="1248"/>
      <c r="BE55" s="1248"/>
      <c r="BF55" s="1248"/>
      <c r="BG55" s="1248"/>
      <c r="BH55" s="1248"/>
      <c r="BI55" s="1248"/>
      <c r="BJ55" s="1248"/>
      <c r="BK55" s="1248"/>
      <c r="BL55" s="1248"/>
      <c r="BM55" s="1248"/>
      <c r="BN55" s="1248"/>
      <c r="BO55" s="1248"/>
      <c r="BP55" s="1245">
        <v>32.799999999999997</v>
      </c>
      <c r="BQ55" s="1245"/>
      <c r="BR55" s="1245"/>
      <c r="BS55" s="1245"/>
      <c r="BT55" s="1245"/>
      <c r="BU55" s="1245"/>
      <c r="BV55" s="1245"/>
      <c r="BW55" s="1245"/>
      <c r="BX55" s="1245">
        <v>20.9</v>
      </c>
      <c r="BY55" s="1245"/>
      <c r="BZ55" s="1245"/>
      <c r="CA55" s="1245"/>
      <c r="CB55" s="1245"/>
      <c r="CC55" s="1245"/>
      <c r="CD55" s="1245"/>
      <c r="CE55" s="1245"/>
      <c r="CF55" s="1245">
        <v>21</v>
      </c>
      <c r="CG55" s="1245"/>
      <c r="CH55" s="1245"/>
      <c r="CI55" s="1245"/>
      <c r="CJ55" s="1245"/>
      <c r="CK55" s="1245"/>
      <c r="CL55" s="1245"/>
      <c r="CM55" s="1245"/>
      <c r="CN55" s="1245">
        <v>23.5</v>
      </c>
      <c r="CO55" s="1245"/>
      <c r="CP55" s="1245"/>
      <c r="CQ55" s="1245"/>
      <c r="CR55" s="1245"/>
      <c r="CS55" s="1245"/>
      <c r="CT55" s="1245"/>
      <c r="CU55" s="1245"/>
      <c r="CV55" s="1245">
        <v>8.5</v>
      </c>
      <c r="CW55" s="1245"/>
      <c r="CX55" s="1245"/>
      <c r="CY55" s="1245"/>
      <c r="CZ55" s="1245"/>
      <c r="DA55" s="1245"/>
      <c r="DB55" s="1245"/>
      <c r="DC55" s="1245"/>
    </row>
    <row r="56" spans="1:109" ht="13.2" x14ac:dyDescent="0.2">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ht="13.2" x14ac:dyDescent="0.2">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614</v>
      </c>
      <c r="BC57" s="1248"/>
      <c r="BD57" s="1248"/>
      <c r="BE57" s="1248"/>
      <c r="BF57" s="1248"/>
      <c r="BG57" s="1248"/>
      <c r="BH57" s="1248"/>
      <c r="BI57" s="1248"/>
      <c r="BJ57" s="1248"/>
      <c r="BK57" s="1248"/>
      <c r="BL57" s="1248"/>
      <c r="BM57" s="1248"/>
      <c r="BN57" s="1248"/>
      <c r="BO57" s="1248"/>
      <c r="BP57" s="1245">
        <v>58.9</v>
      </c>
      <c r="BQ57" s="1245"/>
      <c r="BR57" s="1245"/>
      <c r="BS57" s="1245"/>
      <c r="BT57" s="1245"/>
      <c r="BU57" s="1245"/>
      <c r="BV57" s="1245"/>
      <c r="BW57" s="1245"/>
      <c r="BX57" s="1245">
        <v>60.5</v>
      </c>
      <c r="BY57" s="1245"/>
      <c r="BZ57" s="1245"/>
      <c r="CA57" s="1245"/>
      <c r="CB57" s="1245"/>
      <c r="CC57" s="1245"/>
      <c r="CD57" s="1245"/>
      <c r="CE57" s="1245"/>
      <c r="CF57" s="1245">
        <v>61.5</v>
      </c>
      <c r="CG57" s="1245"/>
      <c r="CH57" s="1245"/>
      <c r="CI57" s="1245"/>
      <c r="CJ57" s="1245"/>
      <c r="CK57" s="1245"/>
      <c r="CL57" s="1245"/>
      <c r="CM57" s="1245"/>
      <c r="CN57" s="1245">
        <v>61.9</v>
      </c>
      <c r="CO57" s="1245"/>
      <c r="CP57" s="1245"/>
      <c r="CQ57" s="1245"/>
      <c r="CR57" s="1245"/>
      <c r="CS57" s="1245"/>
      <c r="CT57" s="1245"/>
      <c r="CU57" s="1245"/>
      <c r="CV57" s="1245">
        <v>62.1</v>
      </c>
      <c r="CW57" s="1245"/>
      <c r="CX57" s="1245"/>
      <c r="CY57" s="1245"/>
      <c r="CZ57" s="1245"/>
      <c r="DA57" s="1245"/>
      <c r="DB57" s="1245"/>
      <c r="DC57" s="1245"/>
      <c r="DD57" s="383"/>
      <c r="DE57" s="382"/>
    </row>
    <row r="58" spans="1:109" s="378" customFormat="1" ht="13.2" x14ac:dyDescent="0.2">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ht="13.2" x14ac:dyDescent="0.2">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ht="13.2" x14ac:dyDescent="0.2">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ht="13.2" x14ac:dyDescent="0.2">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ht="13.2" x14ac:dyDescent="0.2">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6.2" x14ac:dyDescent="0.2">
      <c r="B63" s="389" t="s">
        <v>616</v>
      </c>
    </row>
    <row r="64" spans="1:109" ht="13.2" x14ac:dyDescent="0.2">
      <c r="B64" s="370"/>
      <c r="G64" s="377"/>
      <c r="I64" s="390"/>
      <c r="J64" s="390"/>
      <c r="K64" s="390"/>
      <c r="L64" s="390"/>
      <c r="M64" s="390"/>
      <c r="N64" s="391"/>
      <c r="AM64" s="377"/>
      <c r="AN64" s="377" t="s">
        <v>609</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5" customHeight="1" x14ac:dyDescent="0.2">
      <c r="B65" s="370"/>
      <c r="AN65" s="1257" t="s">
        <v>617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ht="13.2" x14ac:dyDescent="0.2">
      <c r="B71" s="370"/>
      <c r="G71" s="395"/>
      <c r="I71" s="396"/>
      <c r="J71" s="393"/>
      <c r="K71" s="393"/>
      <c r="L71" s="394"/>
      <c r="M71" s="393"/>
      <c r="N71" s="394"/>
      <c r="AM71" s="395"/>
      <c r="AN71" s="364" t="s">
        <v>611</v>
      </c>
    </row>
    <row r="72" spans="2:107" ht="13.2" x14ac:dyDescent="0.2">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564</v>
      </c>
      <c r="BQ72" s="1250"/>
      <c r="BR72" s="1250"/>
      <c r="BS72" s="1250"/>
      <c r="BT72" s="1250"/>
      <c r="BU72" s="1250"/>
      <c r="BV72" s="1250"/>
      <c r="BW72" s="1250"/>
      <c r="BX72" s="1250" t="s">
        <v>565</v>
      </c>
      <c r="BY72" s="1250"/>
      <c r="BZ72" s="1250"/>
      <c r="CA72" s="1250"/>
      <c r="CB72" s="1250"/>
      <c r="CC72" s="1250"/>
      <c r="CD72" s="1250"/>
      <c r="CE72" s="1250"/>
      <c r="CF72" s="1250" t="s">
        <v>566</v>
      </c>
      <c r="CG72" s="1250"/>
      <c r="CH72" s="1250"/>
      <c r="CI72" s="1250"/>
      <c r="CJ72" s="1250"/>
      <c r="CK72" s="1250"/>
      <c r="CL72" s="1250"/>
      <c r="CM72" s="1250"/>
      <c r="CN72" s="1250" t="s">
        <v>567</v>
      </c>
      <c r="CO72" s="1250"/>
      <c r="CP72" s="1250"/>
      <c r="CQ72" s="1250"/>
      <c r="CR72" s="1250"/>
      <c r="CS72" s="1250"/>
      <c r="CT72" s="1250"/>
      <c r="CU72" s="1250"/>
      <c r="CV72" s="1250" t="s">
        <v>568</v>
      </c>
      <c r="CW72" s="1250"/>
      <c r="CX72" s="1250"/>
      <c r="CY72" s="1250"/>
      <c r="CZ72" s="1250"/>
      <c r="DA72" s="1250"/>
      <c r="DB72" s="1250"/>
      <c r="DC72" s="1250"/>
    </row>
    <row r="73" spans="2:107" ht="13.2" x14ac:dyDescent="0.2">
      <c r="B73" s="370"/>
      <c r="G73" s="1253"/>
      <c r="H73" s="1253"/>
      <c r="I73" s="1253"/>
      <c r="J73" s="1253"/>
      <c r="K73" s="1249"/>
      <c r="L73" s="1249"/>
      <c r="M73" s="1249"/>
      <c r="N73" s="1249"/>
      <c r="AM73" s="379"/>
      <c r="AN73" s="1248" t="s">
        <v>612</v>
      </c>
      <c r="AO73" s="1248"/>
      <c r="AP73" s="1248"/>
      <c r="AQ73" s="1248"/>
      <c r="AR73" s="1248"/>
      <c r="AS73" s="1248"/>
      <c r="AT73" s="1248"/>
      <c r="AU73" s="1248"/>
      <c r="AV73" s="1248"/>
      <c r="AW73" s="1248"/>
      <c r="AX73" s="1248"/>
      <c r="AY73" s="1248"/>
      <c r="AZ73" s="1248"/>
      <c r="BA73" s="1248"/>
      <c r="BB73" s="1248" t="s">
        <v>613</v>
      </c>
      <c r="BC73" s="1248"/>
      <c r="BD73" s="1248"/>
      <c r="BE73" s="1248"/>
      <c r="BF73" s="1248"/>
      <c r="BG73" s="1248"/>
      <c r="BH73" s="1248"/>
      <c r="BI73" s="1248"/>
      <c r="BJ73" s="1248"/>
      <c r="BK73" s="1248"/>
      <c r="BL73" s="1248"/>
      <c r="BM73" s="1248"/>
      <c r="BN73" s="1248"/>
      <c r="BO73" s="1248"/>
      <c r="BP73" s="1245">
        <v>7.4</v>
      </c>
      <c r="BQ73" s="1245"/>
      <c r="BR73" s="1245"/>
      <c r="BS73" s="1245"/>
      <c r="BT73" s="1245"/>
      <c r="BU73" s="1245"/>
      <c r="BV73" s="1245"/>
      <c r="BW73" s="1245"/>
      <c r="BX73" s="1245">
        <v>3.6</v>
      </c>
      <c r="BY73" s="1245"/>
      <c r="BZ73" s="1245"/>
      <c r="CA73" s="1245"/>
      <c r="CB73" s="1245"/>
      <c r="CC73" s="1245"/>
      <c r="CD73" s="1245"/>
      <c r="CE73" s="1245"/>
      <c r="CF73" s="1245">
        <v>14.4</v>
      </c>
      <c r="CG73" s="1245"/>
      <c r="CH73" s="1245"/>
      <c r="CI73" s="1245"/>
      <c r="CJ73" s="1245"/>
      <c r="CK73" s="1245"/>
      <c r="CL73" s="1245"/>
      <c r="CM73" s="1245"/>
      <c r="CN73" s="1245">
        <v>36.6</v>
      </c>
      <c r="CO73" s="1245"/>
      <c r="CP73" s="1245"/>
      <c r="CQ73" s="1245"/>
      <c r="CR73" s="1245"/>
      <c r="CS73" s="1245"/>
      <c r="CT73" s="1245"/>
      <c r="CU73" s="1245"/>
      <c r="CV73" s="1245">
        <v>14</v>
      </c>
      <c r="CW73" s="1245"/>
      <c r="CX73" s="1245"/>
      <c r="CY73" s="1245"/>
      <c r="CZ73" s="1245"/>
      <c r="DA73" s="1245"/>
      <c r="DB73" s="1245"/>
      <c r="DC73" s="1245"/>
    </row>
    <row r="74" spans="2:107" ht="13.2" x14ac:dyDescent="0.2">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2" x14ac:dyDescent="0.2">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618</v>
      </c>
      <c r="BC75" s="1248"/>
      <c r="BD75" s="1248"/>
      <c r="BE75" s="1248"/>
      <c r="BF75" s="1248"/>
      <c r="BG75" s="1248"/>
      <c r="BH75" s="1248"/>
      <c r="BI75" s="1248"/>
      <c r="BJ75" s="1248"/>
      <c r="BK75" s="1248"/>
      <c r="BL75" s="1248"/>
      <c r="BM75" s="1248"/>
      <c r="BN75" s="1248"/>
      <c r="BO75" s="1248"/>
      <c r="BP75" s="1245">
        <v>11.6</v>
      </c>
      <c r="BQ75" s="1245"/>
      <c r="BR75" s="1245"/>
      <c r="BS75" s="1245"/>
      <c r="BT75" s="1245"/>
      <c r="BU75" s="1245"/>
      <c r="BV75" s="1245"/>
      <c r="BW75" s="1245"/>
      <c r="BX75" s="1245">
        <v>11.4</v>
      </c>
      <c r="BY75" s="1245"/>
      <c r="BZ75" s="1245"/>
      <c r="CA75" s="1245"/>
      <c r="CB75" s="1245"/>
      <c r="CC75" s="1245"/>
      <c r="CD75" s="1245"/>
      <c r="CE75" s="1245"/>
      <c r="CF75" s="1245">
        <v>10.4</v>
      </c>
      <c r="CG75" s="1245"/>
      <c r="CH75" s="1245"/>
      <c r="CI75" s="1245"/>
      <c r="CJ75" s="1245"/>
      <c r="CK75" s="1245"/>
      <c r="CL75" s="1245"/>
      <c r="CM75" s="1245"/>
      <c r="CN75" s="1245">
        <v>9.6</v>
      </c>
      <c r="CO75" s="1245"/>
      <c r="CP75" s="1245"/>
      <c r="CQ75" s="1245"/>
      <c r="CR75" s="1245"/>
      <c r="CS75" s="1245"/>
      <c r="CT75" s="1245"/>
      <c r="CU75" s="1245"/>
      <c r="CV75" s="1245">
        <v>9.1999999999999993</v>
      </c>
      <c r="CW75" s="1245"/>
      <c r="CX75" s="1245"/>
      <c r="CY75" s="1245"/>
      <c r="CZ75" s="1245"/>
      <c r="DA75" s="1245"/>
      <c r="DB75" s="1245"/>
      <c r="DC75" s="1245"/>
    </row>
    <row r="76" spans="2:107" ht="13.2" x14ac:dyDescent="0.2">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2" x14ac:dyDescent="0.2">
      <c r="B77" s="370"/>
      <c r="G77" s="1251"/>
      <c r="H77" s="1251"/>
      <c r="I77" s="1251"/>
      <c r="J77" s="1251"/>
      <c r="K77" s="1249"/>
      <c r="L77" s="1249"/>
      <c r="M77" s="1249"/>
      <c r="N77" s="1249"/>
      <c r="AN77" s="1250" t="s">
        <v>615</v>
      </c>
      <c r="AO77" s="1250"/>
      <c r="AP77" s="1250"/>
      <c r="AQ77" s="1250"/>
      <c r="AR77" s="1250"/>
      <c r="AS77" s="1250"/>
      <c r="AT77" s="1250"/>
      <c r="AU77" s="1250"/>
      <c r="AV77" s="1250"/>
      <c r="AW77" s="1250"/>
      <c r="AX77" s="1250"/>
      <c r="AY77" s="1250"/>
      <c r="AZ77" s="1250"/>
      <c r="BA77" s="1250"/>
      <c r="BB77" s="1248" t="s">
        <v>613</v>
      </c>
      <c r="BC77" s="1248"/>
      <c r="BD77" s="1248"/>
      <c r="BE77" s="1248"/>
      <c r="BF77" s="1248"/>
      <c r="BG77" s="1248"/>
      <c r="BH77" s="1248"/>
      <c r="BI77" s="1248"/>
      <c r="BJ77" s="1248"/>
      <c r="BK77" s="1248"/>
      <c r="BL77" s="1248"/>
      <c r="BM77" s="1248"/>
      <c r="BN77" s="1248"/>
      <c r="BO77" s="1248"/>
      <c r="BP77" s="1245">
        <v>32.799999999999997</v>
      </c>
      <c r="BQ77" s="1245"/>
      <c r="BR77" s="1245"/>
      <c r="BS77" s="1245"/>
      <c r="BT77" s="1245"/>
      <c r="BU77" s="1245"/>
      <c r="BV77" s="1245"/>
      <c r="BW77" s="1245"/>
      <c r="BX77" s="1245">
        <v>20.9</v>
      </c>
      <c r="BY77" s="1245"/>
      <c r="BZ77" s="1245"/>
      <c r="CA77" s="1245"/>
      <c r="CB77" s="1245"/>
      <c r="CC77" s="1245"/>
      <c r="CD77" s="1245"/>
      <c r="CE77" s="1245"/>
      <c r="CF77" s="1245">
        <v>21</v>
      </c>
      <c r="CG77" s="1245"/>
      <c r="CH77" s="1245"/>
      <c r="CI77" s="1245"/>
      <c r="CJ77" s="1245"/>
      <c r="CK77" s="1245"/>
      <c r="CL77" s="1245"/>
      <c r="CM77" s="1245"/>
      <c r="CN77" s="1245">
        <v>23.5</v>
      </c>
      <c r="CO77" s="1245"/>
      <c r="CP77" s="1245"/>
      <c r="CQ77" s="1245"/>
      <c r="CR77" s="1245"/>
      <c r="CS77" s="1245"/>
      <c r="CT77" s="1245"/>
      <c r="CU77" s="1245"/>
      <c r="CV77" s="1245">
        <v>8.5</v>
      </c>
      <c r="CW77" s="1245"/>
      <c r="CX77" s="1245"/>
      <c r="CY77" s="1245"/>
      <c r="CZ77" s="1245"/>
      <c r="DA77" s="1245"/>
      <c r="DB77" s="1245"/>
      <c r="DC77" s="1245"/>
    </row>
    <row r="78" spans="2:107" ht="13.2" x14ac:dyDescent="0.2">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2" x14ac:dyDescent="0.2">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618</v>
      </c>
      <c r="BC79" s="1248"/>
      <c r="BD79" s="1248"/>
      <c r="BE79" s="1248"/>
      <c r="BF79" s="1248"/>
      <c r="BG79" s="1248"/>
      <c r="BH79" s="1248"/>
      <c r="BI79" s="1248"/>
      <c r="BJ79" s="1248"/>
      <c r="BK79" s="1248"/>
      <c r="BL79" s="1248"/>
      <c r="BM79" s="1248"/>
      <c r="BN79" s="1248"/>
      <c r="BO79" s="1248"/>
      <c r="BP79" s="1245">
        <v>9.1</v>
      </c>
      <c r="BQ79" s="1245"/>
      <c r="BR79" s="1245"/>
      <c r="BS79" s="1245"/>
      <c r="BT79" s="1245"/>
      <c r="BU79" s="1245"/>
      <c r="BV79" s="1245"/>
      <c r="BW79" s="1245"/>
      <c r="BX79" s="1245">
        <v>9.1</v>
      </c>
      <c r="BY79" s="1245"/>
      <c r="BZ79" s="1245"/>
      <c r="CA79" s="1245"/>
      <c r="CB79" s="1245"/>
      <c r="CC79" s="1245"/>
      <c r="CD79" s="1245"/>
      <c r="CE79" s="1245"/>
      <c r="CF79" s="1245">
        <v>9.1999999999999993</v>
      </c>
      <c r="CG79" s="1245"/>
      <c r="CH79" s="1245"/>
      <c r="CI79" s="1245"/>
      <c r="CJ79" s="1245"/>
      <c r="CK79" s="1245"/>
      <c r="CL79" s="1245"/>
      <c r="CM79" s="1245"/>
      <c r="CN79" s="1245">
        <v>8.6</v>
      </c>
      <c r="CO79" s="1245"/>
      <c r="CP79" s="1245"/>
      <c r="CQ79" s="1245"/>
      <c r="CR79" s="1245"/>
      <c r="CS79" s="1245"/>
      <c r="CT79" s="1245"/>
      <c r="CU79" s="1245"/>
      <c r="CV79" s="1245">
        <v>8.1999999999999993</v>
      </c>
      <c r="CW79" s="1245"/>
      <c r="CX79" s="1245"/>
      <c r="CY79" s="1245"/>
      <c r="CZ79" s="1245"/>
      <c r="DA79" s="1245"/>
      <c r="DB79" s="1245"/>
      <c r="DC79" s="1245"/>
    </row>
    <row r="80" spans="2:107" ht="13.2" x14ac:dyDescent="0.2">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2" x14ac:dyDescent="0.2">
      <c r="B81" s="370"/>
    </row>
    <row r="82" spans="2:109" ht="16.2" x14ac:dyDescent="0.2">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2" x14ac:dyDescent="0.2">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ht="13.2" x14ac:dyDescent="0.2">
      <c r="DD84" s="364"/>
      <c r="DE84" s="364"/>
    </row>
    <row r="85" spans="2:109" ht="13.2" x14ac:dyDescent="0.2">
      <c r="DD85" s="364"/>
      <c r="DE85" s="364"/>
    </row>
  </sheetData>
  <sheetProtection algorithmName="SHA-512" hashValue="7izVnZHX41p9648r+PKhk7I4cfw1V4RUYxP/vTYUYVqY7im20LHRM5zOJy5Vpe0S/ECuKExTm1YQNQ1io0w6jg==" saltValue="9tgs9CXzRikGGO3+Zw5n/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O39" sqref="BC3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511</v>
      </c>
    </row>
  </sheetData>
  <sheetProtection algorithmName="SHA-512" hashValue="jYV6hxnE3a+aY51iYtkpgizZYsUOEAZTzj55KJPm0ukFt4ubaxQajwHGP8ajRYqWLl2GBU5QDFY3uIPwC3HQww==" saltValue="XNvajEcOcmF+OHESfD/yd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O39" sqref="BC3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511</v>
      </c>
    </row>
  </sheetData>
  <sheetProtection algorithmName="SHA-512" hashValue="G5ccS2R8Bi5gXxwQH3G1UkezYJ2cXoTXbhnaDDsl7jzVjz+BUyaEpqV9X8MRTLmqXgYJ39UH2juehj8F0sN6Kw==" saltValue="WBA5oJVEPFNYoRCk8Wq/Q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561</v>
      </c>
      <c r="G2" s="148"/>
      <c r="H2" s="149"/>
    </row>
    <row r="3" spans="1:8" x14ac:dyDescent="0.2">
      <c r="A3" s="145" t="s">
        <v>554</v>
      </c>
      <c r="B3" s="150"/>
      <c r="C3" s="151"/>
      <c r="D3" s="152">
        <v>53745</v>
      </c>
      <c r="E3" s="153"/>
      <c r="F3" s="154">
        <v>82993</v>
      </c>
      <c r="G3" s="155"/>
      <c r="H3" s="156"/>
    </row>
    <row r="4" spans="1:8" x14ac:dyDescent="0.2">
      <c r="A4" s="157"/>
      <c r="B4" s="158"/>
      <c r="C4" s="159"/>
      <c r="D4" s="160">
        <v>30061</v>
      </c>
      <c r="E4" s="161"/>
      <c r="F4" s="162">
        <v>46787</v>
      </c>
      <c r="G4" s="163"/>
      <c r="H4" s="164"/>
    </row>
    <row r="5" spans="1:8" x14ac:dyDescent="0.2">
      <c r="A5" s="145" t="s">
        <v>556</v>
      </c>
      <c r="B5" s="150"/>
      <c r="C5" s="151"/>
      <c r="D5" s="152">
        <v>45108</v>
      </c>
      <c r="E5" s="153"/>
      <c r="F5" s="154">
        <v>108252</v>
      </c>
      <c r="G5" s="155"/>
      <c r="H5" s="156"/>
    </row>
    <row r="6" spans="1:8" x14ac:dyDescent="0.2">
      <c r="A6" s="157"/>
      <c r="B6" s="158"/>
      <c r="C6" s="159"/>
      <c r="D6" s="160">
        <v>20388</v>
      </c>
      <c r="E6" s="161"/>
      <c r="F6" s="162">
        <v>50321</v>
      </c>
      <c r="G6" s="163"/>
      <c r="H6" s="164"/>
    </row>
    <row r="7" spans="1:8" x14ac:dyDescent="0.2">
      <c r="A7" s="145" t="s">
        <v>557</v>
      </c>
      <c r="B7" s="150"/>
      <c r="C7" s="151"/>
      <c r="D7" s="152">
        <v>105575</v>
      </c>
      <c r="E7" s="153"/>
      <c r="F7" s="154">
        <v>93492</v>
      </c>
      <c r="G7" s="155"/>
      <c r="H7" s="156"/>
    </row>
    <row r="8" spans="1:8" x14ac:dyDescent="0.2">
      <c r="A8" s="157"/>
      <c r="B8" s="158"/>
      <c r="C8" s="159"/>
      <c r="D8" s="160">
        <v>76322</v>
      </c>
      <c r="E8" s="161"/>
      <c r="F8" s="162">
        <v>53316</v>
      </c>
      <c r="G8" s="163"/>
      <c r="H8" s="164"/>
    </row>
    <row r="9" spans="1:8" x14ac:dyDescent="0.2">
      <c r="A9" s="145" t="s">
        <v>558</v>
      </c>
      <c r="B9" s="150"/>
      <c r="C9" s="151"/>
      <c r="D9" s="152">
        <v>167724</v>
      </c>
      <c r="E9" s="153"/>
      <c r="F9" s="154">
        <v>94796</v>
      </c>
      <c r="G9" s="155"/>
      <c r="H9" s="156"/>
    </row>
    <row r="10" spans="1:8" x14ac:dyDescent="0.2">
      <c r="A10" s="157"/>
      <c r="B10" s="158"/>
      <c r="C10" s="159"/>
      <c r="D10" s="160">
        <v>148567</v>
      </c>
      <c r="E10" s="161"/>
      <c r="F10" s="162">
        <v>55781</v>
      </c>
      <c r="G10" s="163"/>
      <c r="H10" s="164"/>
    </row>
    <row r="11" spans="1:8" x14ac:dyDescent="0.2">
      <c r="A11" s="145" t="s">
        <v>559</v>
      </c>
      <c r="B11" s="150"/>
      <c r="C11" s="151"/>
      <c r="D11" s="152">
        <v>27574</v>
      </c>
      <c r="E11" s="153"/>
      <c r="F11" s="154">
        <v>85942</v>
      </c>
      <c r="G11" s="155"/>
      <c r="H11" s="156"/>
    </row>
    <row r="12" spans="1:8" x14ac:dyDescent="0.2">
      <c r="A12" s="157"/>
      <c r="B12" s="158"/>
      <c r="C12" s="165"/>
      <c r="D12" s="160">
        <v>15440</v>
      </c>
      <c r="E12" s="161"/>
      <c r="F12" s="162">
        <v>48630</v>
      </c>
      <c r="G12" s="163"/>
      <c r="H12" s="164"/>
    </row>
    <row r="13" spans="1:8" x14ac:dyDescent="0.2">
      <c r="A13" s="145"/>
      <c r="B13" s="150"/>
      <c r="C13" s="166"/>
      <c r="D13" s="167">
        <v>79945</v>
      </c>
      <c r="E13" s="168"/>
      <c r="F13" s="169">
        <v>93095</v>
      </c>
      <c r="G13" s="170"/>
      <c r="H13" s="156"/>
    </row>
    <row r="14" spans="1:8" x14ac:dyDescent="0.2">
      <c r="A14" s="157"/>
      <c r="B14" s="158"/>
      <c r="C14" s="159"/>
      <c r="D14" s="160">
        <v>58156</v>
      </c>
      <c r="E14" s="161"/>
      <c r="F14" s="162">
        <v>50967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6.28</v>
      </c>
      <c r="C19" s="171">
        <f>ROUND(VALUE(SUBSTITUTE(実質収支比率等に係る経年分析!G$48,"▲","-")),2)</f>
        <v>7.94</v>
      </c>
      <c r="D19" s="171">
        <f>ROUND(VALUE(SUBSTITUTE(実質収支比率等に係る経年分析!H$48,"▲","-")),2)</f>
        <v>9.11</v>
      </c>
      <c r="E19" s="171">
        <f>ROUND(VALUE(SUBSTITUTE(実質収支比率等に係る経年分析!I$48,"▲","-")),2)</f>
        <v>6.12</v>
      </c>
      <c r="F19" s="171">
        <f>ROUND(VALUE(SUBSTITUTE(実質収支比率等に係る経年分析!J$48,"▲","-")),2)</f>
        <v>15.13</v>
      </c>
    </row>
    <row r="20" spans="1:11" x14ac:dyDescent="0.2">
      <c r="A20" s="171" t="s">
        <v>54</v>
      </c>
      <c r="B20" s="171">
        <f>ROUND(VALUE(SUBSTITUTE(実質収支比率等に係る経年分析!F$47,"▲","-")),2)</f>
        <v>27.69</v>
      </c>
      <c r="C20" s="171">
        <f>ROUND(VALUE(SUBSTITUTE(実質収支比率等に係る経年分析!G$47,"▲","-")),2)</f>
        <v>25.13</v>
      </c>
      <c r="D20" s="171">
        <f>ROUND(VALUE(SUBSTITUTE(実質収支比率等に係る経年分析!H$47,"▲","-")),2)</f>
        <v>24.84</v>
      </c>
      <c r="E20" s="171">
        <f>ROUND(VALUE(SUBSTITUTE(実質収支比率等に係る経年分析!I$47,"▲","-")),2)</f>
        <v>27.83</v>
      </c>
      <c r="F20" s="171">
        <f>ROUND(VALUE(SUBSTITUTE(実質収支比率等に係る経年分析!J$47,"▲","-")),2)</f>
        <v>29.13</v>
      </c>
    </row>
    <row r="21" spans="1:11" x14ac:dyDescent="0.2">
      <c r="A21" s="171" t="s">
        <v>55</v>
      </c>
      <c r="B21" s="171">
        <f>IF(ISNUMBER(VALUE(SUBSTITUTE(実質収支比率等に係る経年分析!F$49,"▲","-"))),ROUND(VALUE(SUBSTITUTE(実質収支比率等に係る経年分析!F$49,"▲","-")),2),NA())</f>
        <v>-8.61</v>
      </c>
      <c r="C21" s="171">
        <f>IF(ISNUMBER(VALUE(SUBSTITUTE(実質収支比率等に係る経年分析!G$49,"▲","-"))),ROUND(VALUE(SUBSTITUTE(実質収支比率等に係る経年分析!G$49,"▲","-")),2),NA())</f>
        <v>-4.2</v>
      </c>
      <c r="D21" s="171">
        <f>IF(ISNUMBER(VALUE(SUBSTITUTE(実質収支比率等に係る経年分析!H$49,"▲","-"))),ROUND(VALUE(SUBSTITUTE(実質収支比率等に係る経年分析!H$49,"▲","-")),2),NA())</f>
        <v>-3.18</v>
      </c>
      <c r="E21" s="171">
        <f>IF(ISNUMBER(VALUE(SUBSTITUTE(実質収支比率等に係る経年分析!I$49,"▲","-"))),ROUND(VALUE(SUBSTITUTE(実質収支比率等に係る経年分析!I$49,"▲","-")),2),NA())</f>
        <v>-2.41</v>
      </c>
      <c r="F21" s="171">
        <f>IF(ISNUMBER(VALUE(SUBSTITUTE(実質収支比率等に係る経年分析!J$49,"▲","-"))),ROUND(VALUE(SUBSTITUTE(実質収支比率等に係る経年分析!J$49,"▲","-")),2),NA())</f>
        <v>9.42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2">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0.14000000000000001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0.57999999999999996</v>
      </c>
    </row>
    <row r="33" spans="1:16" x14ac:dyDescent="0.2">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1.07</v>
      </c>
    </row>
    <row r="34" spans="1:16" x14ac:dyDescent="0.2">
      <c r="A34" s="172" t="str">
        <f>IF(連結実質赤字比率に係る赤字・黒字の構成分析!C$36="",NA(),連結実質赤字比率に係る赤字・黒字の構成分析!C$36)</f>
        <v>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1.1100000000000001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15.12</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16.46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15.9</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380</v>
      </c>
      <c r="E42" s="173"/>
      <c r="F42" s="173"/>
      <c r="G42" s="173">
        <f>'実質公債費比率（分子）の構造'!L$52</f>
        <v>368</v>
      </c>
      <c r="H42" s="173"/>
      <c r="I42" s="173"/>
      <c r="J42" s="173">
        <f>'実質公債費比率（分子）の構造'!M$52</f>
        <v>364</v>
      </c>
      <c r="K42" s="173"/>
      <c r="L42" s="173"/>
      <c r="M42" s="173">
        <f>'実質公債費比率（分子）の構造'!N$52</f>
        <v>379</v>
      </c>
      <c r="N42" s="173"/>
      <c r="O42" s="173"/>
      <c r="P42" s="173">
        <f>'実質公債費比率（分子）の構造'!O$52</f>
        <v>386</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88</v>
      </c>
      <c r="C44" s="173"/>
      <c r="D44" s="173"/>
      <c r="E44" s="173">
        <f>'実質公債費比率（分子）の構造'!L$50</f>
        <v>35</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81</v>
      </c>
      <c r="C45" s="173"/>
      <c r="D45" s="173"/>
      <c r="E45" s="173">
        <f>'実質公債費比率（分子）の構造'!L$49</f>
        <v>85</v>
      </c>
      <c r="F45" s="173"/>
      <c r="G45" s="173"/>
      <c r="H45" s="173">
        <f>'実質公債費比率（分子）の構造'!M$49</f>
        <v>95</v>
      </c>
      <c r="I45" s="173"/>
      <c r="J45" s="173"/>
      <c r="K45" s="173">
        <f>'実質公債費比率（分子）の構造'!N$49</f>
        <v>76</v>
      </c>
      <c r="L45" s="173"/>
      <c r="M45" s="173"/>
      <c r="N45" s="173">
        <f>'実質公債費比率（分子）の構造'!O$49</f>
        <v>75</v>
      </c>
      <c r="O45" s="173"/>
      <c r="P45" s="173"/>
    </row>
    <row r="46" spans="1:16" x14ac:dyDescent="0.2">
      <c r="A46" s="173" t="s">
        <v>66</v>
      </c>
      <c r="B46" s="173">
        <f>'実質公債費比率（分子）の構造'!K$48</f>
        <v>132</v>
      </c>
      <c r="C46" s="173"/>
      <c r="D46" s="173"/>
      <c r="E46" s="173">
        <f>'実質公債費比率（分子）の構造'!L$48</f>
        <v>141</v>
      </c>
      <c r="F46" s="173"/>
      <c r="G46" s="173"/>
      <c r="H46" s="173">
        <f>'実質公債費比率（分子）の構造'!M$48</f>
        <v>142</v>
      </c>
      <c r="I46" s="173"/>
      <c r="J46" s="173"/>
      <c r="K46" s="173">
        <f>'実質公債費比率（分子）の構造'!N$48</f>
        <v>146</v>
      </c>
      <c r="L46" s="173"/>
      <c r="M46" s="173"/>
      <c r="N46" s="173">
        <f>'実質公債費比率（分子）の構造'!O$48</f>
        <v>159</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432</v>
      </c>
      <c r="C49" s="173"/>
      <c r="D49" s="173"/>
      <c r="E49" s="173">
        <f>'実質公債費比率（分子）の構造'!L$45</f>
        <v>416</v>
      </c>
      <c r="F49" s="173"/>
      <c r="G49" s="173"/>
      <c r="H49" s="173">
        <f>'実質公債費比率（分子）の構造'!M$45</f>
        <v>424</v>
      </c>
      <c r="I49" s="173"/>
      <c r="J49" s="173"/>
      <c r="K49" s="173">
        <f>'実質公債費比率（分子）の構造'!N$45</f>
        <v>451</v>
      </c>
      <c r="L49" s="173"/>
      <c r="M49" s="173"/>
      <c r="N49" s="173">
        <f>'実質公債費比率（分子）の構造'!O$45</f>
        <v>468</v>
      </c>
      <c r="O49" s="173"/>
      <c r="P49" s="173"/>
    </row>
    <row r="50" spans="1:16" x14ac:dyDescent="0.2">
      <c r="A50" s="173" t="s">
        <v>70</v>
      </c>
      <c r="B50" s="173" t="e">
        <f>NA()</f>
        <v>#N/A</v>
      </c>
      <c r="C50" s="173">
        <f>IF(ISNUMBER('実質公債費比率（分子）の構造'!K$53),'実質公債費比率（分子）の構造'!K$53,NA())</f>
        <v>353</v>
      </c>
      <c r="D50" s="173" t="e">
        <f>NA()</f>
        <v>#N/A</v>
      </c>
      <c r="E50" s="173" t="e">
        <f>NA()</f>
        <v>#N/A</v>
      </c>
      <c r="F50" s="173">
        <f>IF(ISNUMBER('実質公債費比率（分子）の構造'!L$53),'実質公債費比率（分子）の構造'!L$53,NA())</f>
        <v>309</v>
      </c>
      <c r="G50" s="173" t="e">
        <f>NA()</f>
        <v>#N/A</v>
      </c>
      <c r="H50" s="173" t="e">
        <f>NA()</f>
        <v>#N/A</v>
      </c>
      <c r="I50" s="173">
        <f>IF(ISNUMBER('実質公債費比率（分子）の構造'!M$53),'実質公債費比率（分子）の構造'!M$53,NA())</f>
        <v>297</v>
      </c>
      <c r="J50" s="173" t="e">
        <f>NA()</f>
        <v>#N/A</v>
      </c>
      <c r="K50" s="173" t="e">
        <f>NA()</f>
        <v>#N/A</v>
      </c>
      <c r="L50" s="173">
        <f>IF(ISNUMBER('実質公債費比率（分子）の構造'!N$53),'実質公債費比率（分子）の構造'!N$53,NA())</f>
        <v>294</v>
      </c>
      <c r="M50" s="173" t="e">
        <f>NA()</f>
        <v>#N/A</v>
      </c>
      <c r="N50" s="173" t="e">
        <f>NA()</f>
        <v>#N/A</v>
      </c>
      <c r="O50" s="173">
        <f>IF(ISNUMBER('実質公債費比率（分子）の構造'!O$53),'実質公債費比率（分子）の構造'!O$53,NA())</f>
        <v>316</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4364</v>
      </c>
      <c r="E56" s="172"/>
      <c r="F56" s="172"/>
      <c r="G56" s="172">
        <f>'将来負担比率（分子）の構造'!J$52</f>
        <v>4263</v>
      </c>
      <c r="H56" s="172"/>
      <c r="I56" s="172"/>
      <c r="J56" s="172">
        <f>'将来負担比率（分子）の構造'!K$52</f>
        <v>4206</v>
      </c>
      <c r="K56" s="172"/>
      <c r="L56" s="172"/>
      <c r="M56" s="172">
        <f>'将来負担比率（分子）の構造'!L$52</f>
        <v>4324</v>
      </c>
      <c r="N56" s="172"/>
      <c r="O56" s="172"/>
      <c r="P56" s="172">
        <f>'将来負担比率（分子）の構造'!M$52</f>
        <v>4198</v>
      </c>
    </row>
    <row r="57" spans="1:16" x14ac:dyDescent="0.2">
      <c r="A57" s="172" t="s">
        <v>41</v>
      </c>
      <c r="B57" s="172"/>
      <c r="C57" s="172"/>
      <c r="D57" s="172">
        <f>'将来負担比率（分子）の構造'!I$51</f>
        <v>20</v>
      </c>
      <c r="E57" s="172"/>
      <c r="F57" s="172"/>
      <c r="G57" s="172">
        <f>'将来負担比率（分子）の構造'!J$51</f>
        <v>12</v>
      </c>
      <c r="H57" s="172"/>
      <c r="I57" s="172"/>
      <c r="J57" s="172">
        <f>'将来負担比率（分子）の構造'!K$51</f>
        <v>11</v>
      </c>
      <c r="K57" s="172"/>
      <c r="L57" s="172"/>
      <c r="M57" s="172">
        <f>'将来負担比率（分子）の構造'!L$51</f>
        <v>10</v>
      </c>
      <c r="N57" s="172"/>
      <c r="O57" s="172"/>
      <c r="P57" s="172">
        <f>'将来負担比率（分子）の構造'!M$51</f>
        <v>233</v>
      </c>
    </row>
    <row r="58" spans="1:16" x14ac:dyDescent="0.2">
      <c r="A58" s="172" t="s">
        <v>40</v>
      </c>
      <c r="B58" s="172"/>
      <c r="C58" s="172"/>
      <c r="D58" s="172">
        <f>'将来負担比率（分子）の構造'!I$50</f>
        <v>3010</v>
      </c>
      <c r="E58" s="172"/>
      <c r="F58" s="172"/>
      <c r="G58" s="172">
        <f>'将来負担比率（分子）の構造'!J$50</f>
        <v>2933</v>
      </c>
      <c r="H58" s="172"/>
      <c r="I58" s="172"/>
      <c r="J58" s="172">
        <f>'将来負担比率（分子）の構造'!K$50</f>
        <v>2651</v>
      </c>
      <c r="K58" s="172"/>
      <c r="L58" s="172"/>
      <c r="M58" s="172">
        <f>'将来負担比率（分子）の構造'!L$50</f>
        <v>2130</v>
      </c>
      <c r="N58" s="172"/>
      <c r="O58" s="172"/>
      <c r="P58" s="172">
        <f>'将来負担比率（分子）の構造'!M$50</f>
        <v>2374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685</v>
      </c>
      <c r="C62" s="172"/>
      <c r="D62" s="172"/>
      <c r="E62" s="172">
        <f>'将来負担比率（分子）の構造'!J$45</f>
        <v>638</v>
      </c>
      <c r="F62" s="172"/>
      <c r="G62" s="172"/>
      <c r="H62" s="172">
        <f>'将来負担比率（分子）の構造'!K$45</f>
        <v>593</v>
      </c>
      <c r="I62" s="172"/>
      <c r="J62" s="172"/>
      <c r="K62" s="172">
        <f>'将来負担比率（分子）の構造'!L$45</f>
        <v>522</v>
      </c>
      <c r="L62" s="172"/>
      <c r="M62" s="172"/>
      <c r="N62" s="172">
        <f>'将来負担比率（分子）の構造'!M$45</f>
        <v>479</v>
      </c>
      <c r="O62" s="172"/>
      <c r="P62" s="172"/>
    </row>
    <row r="63" spans="1:16" x14ac:dyDescent="0.2">
      <c r="A63" s="172" t="s">
        <v>33</v>
      </c>
      <c r="B63" s="172">
        <f>'将来負担比率（分子）の構造'!I$44</f>
        <v>903</v>
      </c>
      <c r="C63" s="172"/>
      <c r="D63" s="172"/>
      <c r="E63" s="172">
        <f>'将来負担比率（分子）の構造'!J$44</f>
        <v>843</v>
      </c>
      <c r="F63" s="172"/>
      <c r="G63" s="172"/>
      <c r="H63" s="172">
        <f>'将来負担比率（分子）の構造'!K$44</f>
        <v>784</v>
      </c>
      <c r="I63" s="172"/>
      <c r="J63" s="172"/>
      <c r="K63" s="172">
        <f>'将来負担比率（分子）の構造'!L$44</f>
        <v>667</v>
      </c>
      <c r="L63" s="172"/>
      <c r="M63" s="172"/>
      <c r="N63" s="172">
        <f>'将来負担比率（分子）の構造'!M$44</f>
        <v>619</v>
      </c>
      <c r="O63" s="172"/>
      <c r="P63" s="172"/>
    </row>
    <row r="64" spans="1:16" x14ac:dyDescent="0.2">
      <c r="A64" s="172" t="s">
        <v>32</v>
      </c>
      <c r="B64" s="172">
        <f>'将来負担比率（分子）の構造'!I$43</f>
        <v>1343</v>
      </c>
      <c r="C64" s="172"/>
      <c r="D64" s="172"/>
      <c r="E64" s="172">
        <f>'将来負担比率（分子）の構造'!J$43</f>
        <v>1311</v>
      </c>
      <c r="F64" s="172"/>
      <c r="G64" s="172"/>
      <c r="H64" s="172">
        <f>'将来負担比率（分子）の構造'!K$43</f>
        <v>1274</v>
      </c>
      <c r="I64" s="172"/>
      <c r="J64" s="172"/>
      <c r="K64" s="172">
        <f>'将来負担比率（分子）の構造'!L$43</f>
        <v>1268</v>
      </c>
      <c r="L64" s="172"/>
      <c r="M64" s="172"/>
      <c r="N64" s="172">
        <f>'将来負担比率（分子）の構造'!M$43</f>
        <v>1217</v>
      </c>
      <c r="O64" s="172"/>
      <c r="P64" s="172"/>
    </row>
    <row r="65" spans="1:16" x14ac:dyDescent="0.2">
      <c r="A65" s="172" t="s">
        <v>31</v>
      </c>
      <c r="B65" s="172">
        <f>'将来負担比率（分子）の構造'!I$42</f>
        <v>264</v>
      </c>
      <c r="C65" s="172"/>
      <c r="D65" s="172"/>
      <c r="E65" s="172">
        <f>'将来負担比率（分子）の構造'!J$42</f>
        <v>236</v>
      </c>
      <c r="F65" s="172"/>
      <c r="G65" s="172"/>
      <c r="H65" s="172">
        <f>'将来負担比率（分子）の構造'!K$42</f>
        <v>201</v>
      </c>
      <c r="I65" s="172"/>
      <c r="J65" s="172"/>
      <c r="K65" s="172">
        <f>'将来負担比率（分子）の構造'!L$42</f>
        <v>168</v>
      </c>
      <c r="L65" s="172"/>
      <c r="M65" s="172"/>
      <c r="N65" s="172">
        <f>'将来負担比率（分子）の構造'!M$42</f>
        <v>136</v>
      </c>
      <c r="O65" s="172"/>
      <c r="P65" s="172"/>
    </row>
    <row r="66" spans="1:16" x14ac:dyDescent="0.2">
      <c r="A66" s="172" t="s">
        <v>30</v>
      </c>
      <c r="B66" s="172">
        <f>'将来負担比率（分子）の構造'!I$41</f>
        <v>4424</v>
      </c>
      <c r="C66" s="172"/>
      <c r="D66" s="172"/>
      <c r="E66" s="172">
        <f>'将来負担比率（分子）の構造'!J$41</f>
        <v>4290</v>
      </c>
      <c r="F66" s="172"/>
      <c r="G66" s="172"/>
      <c r="H66" s="172">
        <f>'将来負担比率（分子）の構造'!K$41</f>
        <v>4457</v>
      </c>
      <c r="I66" s="172"/>
      <c r="J66" s="172"/>
      <c r="K66" s="172">
        <f>'将来負担比率（分子）の構造'!L$41</f>
        <v>5036</v>
      </c>
      <c r="L66" s="172"/>
      <c r="M66" s="172"/>
      <c r="N66" s="172">
        <f>'将来負担比率（分子）の構造'!M$41</f>
        <v>4846</v>
      </c>
      <c r="O66" s="172"/>
      <c r="P66" s="172"/>
    </row>
    <row r="67" spans="1:16" x14ac:dyDescent="0.2">
      <c r="A67" s="172" t="s">
        <v>74</v>
      </c>
      <c r="B67" s="172" t="e">
        <f>NA()</f>
        <v>#N/A</v>
      </c>
      <c r="C67" s="172">
        <f>IF(ISNUMBER('将来負担比率（分子）の構造'!I$53), IF('将来負担比率（分子）の構造'!I$53 &lt; 0, 0, '将来負担比率（分子）の構造'!I$53), NA())</f>
        <v>226</v>
      </c>
      <c r="D67" s="172" t="e">
        <f>NA()</f>
        <v>#N/A</v>
      </c>
      <c r="E67" s="172" t="e">
        <f>NA()</f>
        <v>#N/A</v>
      </c>
      <c r="F67" s="172">
        <f>IF(ISNUMBER('将来負担比率（分子）の構造'!J$53), IF('将来負担比率（分子）の構造'!J$53 &lt; 0, 0, '将来負担比率（分子）の構造'!J$53), NA())</f>
        <v>111</v>
      </c>
      <c r="G67" s="172" t="e">
        <f>NA()</f>
        <v>#N/A</v>
      </c>
      <c r="H67" s="172" t="e">
        <f>NA()</f>
        <v>#N/A</v>
      </c>
      <c r="I67" s="172">
        <f>IF(ISNUMBER('将来負担比率（分子）の構造'!K$53), IF('将来負担比率（分子）の構造'!K$53 &lt; 0, 0, '将来負担比率（分子）の構造'!K$53), NA())</f>
        <v>441</v>
      </c>
      <c r="J67" s="172" t="e">
        <f>NA()</f>
        <v>#N/A</v>
      </c>
      <c r="K67" s="172" t="e">
        <f>NA()</f>
        <v>#N/A</v>
      </c>
      <c r="L67" s="172">
        <f>IF(ISNUMBER('将来負担比率（分子）の構造'!L$53), IF('将来負担比率（分子）の構造'!L$53 &lt; 0, 0, '将来負担比率（分子）の構造'!L$53), NA())</f>
        <v>1197</v>
      </c>
      <c r="M67" s="172" t="e">
        <f>NA()</f>
        <v>#N/A</v>
      </c>
      <c r="N67" s="172" t="e">
        <f>NA()</f>
        <v>#N/A</v>
      </c>
      <c r="O67" s="172">
        <f>IF(ISNUMBER('将来負担比率（分子）の構造'!M$53), IF('将来負担比率（分子）の構造'!M$53 &lt; 0, 0, '将来負担比率（分子）の構造'!M$53), NA())</f>
        <v>493</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847</v>
      </c>
      <c r="C72" s="176">
        <f>基金残高に係る経年分析!G55</f>
        <v>1008</v>
      </c>
      <c r="D72" s="176">
        <f>基金残高に係る経年分析!H55</f>
        <v>1124</v>
      </c>
    </row>
    <row r="73" spans="1:16" x14ac:dyDescent="0.2">
      <c r="A73" s="175" t="s">
        <v>77</v>
      </c>
      <c r="B73" s="176">
        <f>基金残高に係る経年分析!F56</f>
        <v>134</v>
      </c>
      <c r="C73" s="176">
        <f>基金残高に係る経年分析!G56</f>
        <v>134</v>
      </c>
      <c r="D73" s="176">
        <f>基金残高に係る経年分析!H56</f>
        <v>134</v>
      </c>
    </row>
    <row r="74" spans="1:16" x14ac:dyDescent="0.2">
      <c r="A74" s="175" t="s">
        <v>78</v>
      </c>
      <c r="B74" s="176">
        <f>基金残高に係る経年分析!F57</f>
        <v>1330</v>
      </c>
      <c r="C74" s="176">
        <f>基金残高に係る経年分析!G57</f>
        <v>666</v>
      </c>
      <c r="D74" s="176">
        <f>基金残高に係る経年分析!H57</f>
        <v>787</v>
      </c>
    </row>
  </sheetData>
  <sheetProtection algorithmName="SHA-512" hashValue="z/vi1tNr5QF0cd8DN3XfjuF6Mukj6W4pZ5DYtUEgjin8czylj+sFV3KkuMeHVGUUyLkR46z/2GE6wh7P2KLc5Q==" saltValue="7Br/b6d0GjhJLoBqmbMC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L39" sqref="AZ39:BF39"/>
    </sheetView>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213</v>
      </c>
      <c r="DI1" s="751"/>
      <c r="DJ1" s="751"/>
      <c r="DK1" s="751"/>
      <c r="DL1" s="751"/>
      <c r="DM1" s="751"/>
      <c r="DN1" s="752"/>
      <c r="DO1" s="211"/>
      <c r="DP1" s="750" t="s">
        <v>214</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2">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2" t="s">
        <v>216</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217</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218</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2">
      <c r="B4" s="712" t="s">
        <v>1</v>
      </c>
      <c r="C4" s="713"/>
      <c r="D4" s="713"/>
      <c r="E4" s="713"/>
      <c r="F4" s="713"/>
      <c r="G4" s="713"/>
      <c r="H4" s="713"/>
      <c r="I4" s="713"/>
      <c r="J4" s="713"/>
      <c r="K4" s="713"/>
      <c r="L4" s="713"/>
      <c r="M4" s="713"/>
      <c r="N4" s="713"/>
      <c r="O4" s="713"/>
      <c r="P4" s="713"/>
      <c r="Q4" s="714"/>
      <c r="R4" s="712" t="s">
        <v>219</v>
      </c>
      <c r="S4" s="713"/>
      <c r="T4" s="713"/>
      <c r="U4" s="713"/>
      <c r="V4" s="713"/>
      <c r="W4" s="713"/>
      <c r="X4" s="713"/>
      <c r="Y4" s="714"/>
      <c r="Z4" s="712" t="s">
        <v>220</v>
      </c>
      <c r="AA4" s="713"/>
      <c r="AB4" s="713"/>
      <c r="AC4" s="714"/>
      <c r="AD4" s="712" t="s">
        <v>221</v>
      </c>
      <c r="AE4" s="713"/>
      <c r="AF4" s="713"/>
      <c r="AG4" s="713"/>
      <c r="AH4" s="713"/>
      <c r="AI4" s="713"/>
      <c r="AJ4" s="713"/>
      <c r="AK4" s="714"/>
      <c r="AL4" s="712" t="s">
        <v>220</v>
      </c>
      <c r="AM4" s="713"/>
      <c r="AN4" s="713"/>
      <c r="AO4" s="714"/>
      <c r="AP4" s="753" t="s">
        <v>222</v>
      </c>
      <c r="AQ4" s="753"/>
      <c r="AR4" s="753"/>
      <c r="AS4" s="753"/>
      <c r="AT4" s="753"/>
      <c r="AU4" s="753"/>
      <c r="AV4" s="753"/>
      <c r="AW4" s="753"/>
      <c r="AX4" s="753"/>
      <c r="AY4" s="753"/>
      <c r="AZ4" s="753"/>
      <c r="BA4" s="753"/>
      <c r="BB4" s="753"/>
      <c r="BC4" s="753"/>
      <c r="BD4" s="753"/>
      <c r="BE4" s="753"/>
      <c r="BF4" s="753"/>
      <c r="BG4" s="753" t="s">
        <v>223</v>
      </c>
      <c r="BH4" s="753"/>
      <c r="BI4" s="753"/>
      <c r="BJ4" s="753"/>
      <c r="BK4" s="753"/>
      <c r="BL4" s="753"/>
      <c r="BM4" s="753"/>
      <c r="BN4" s="753"/>
      <c r="BO4" s="753" t="s">
        <v>220</v>
      </c>
      <c r="BP4" s="753"/>
      <c r="BQ4" s="753"/>
      <c r="BR4" s="753"/>
      <c r="BS4" s="753" t="s">
        <v>224</v>
      </c>
      <c r="BT4" s="753"/>
      <c r="BU4" s="753"/>
      <c r="BV4" s="753"/>
      <c r="BW4" s="753"/>
      <c r="BX4" s="753"/>
      <c r="BY4" s="753"/>
      <c r="BZ4" s="753"/>
      <c r="CA4" s="753"/>
      <c r="CB4" s="753"/>
      <c r="CD4" s="712" t="s">
        <v>225</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2">
      <c r="B5" s="709" t="s">
        <v>226</v>
      </c>
      <c r="C5" s="710"/>
      <c r="D5" s="710"/>
      <c r="E5" s="710"/>
      <c r="F5" s="710"/>
      <c r="G5" s="710"/>
      <c r="H5" s="710"/>
      <c r="I5" s="710"/>
      <c r="J5" s="710"/>
      <c r="K5" s="710"/>
      <c r="L5" s="710"/>
      <c r="M5" s="710"/>
      <c r="N5" s="710"/>
      <c r="O5" s="710"/>
      <c r="P5" s="710"/>
      <c r="Q5" s="711"/>
      <c r="R5" s="706">
        <v>1353792</v>
      </c>
      <c r="S5" s="707"/>
      <c r="T5" s="707"/>
      <c r="U5" s="707"/>
      <c r="V5" s="707"/>
      <c r="W5" s="707"/>
      <c r="X5" s="707"/>
      <c r="Y5" s="735"/>
      <c r="Z5" s="748">
        <v>19.2</v>
      </c>
      <c r="AA5" s="748"/>
      <c r="AB5" s="748"/>
      <c r="AC5" s="748"/>
      <c r="AD5" s="749">
        <v>1353792</v>
      </c>
      <c r="AE5" s="749"/>
      <c r="AF5" s="749"/>
      <c r="AG5" s="749"/>
      <c r="AH5" s="749"/>
      <c r="AI5" s="749"/>
      <c r="AJ5" s="749"/>
      <c r="AK5" s="749"/>
      <c r="AL5" s="736">
        <v>37.1</v>
      </c>
      <c r="AM5" s="722"/>
      <c r="AN5" s="722"/>
      <c r="AO5" s="737"/>
      <c r="AP5" s="709" t="s">
        <v>227</v>
      </c>
      <c r="AQ5" s="710"/>
      <c r="AR5" s="710"/>
      <c r="AS5" s="710"/>
      <c r="AT5" s="710"/>
      <c r="AU5" s="710"/>
      <c r="AV5" s="710"/>
      <c r="AW5" s="710"/>
      <c r="AX5" s="710"/>
      <c r="AY5" s="710"/>
      <c r="AZ5" s="710"/>
      <c r="BA5" s="710"/>
      <c r="BB5" s="710"/>
      <c r="BC5" s="710"/>
      <c r="BD5" s="710"/>
      <c r="BE5" s="710"/>
      <c r="BF5" s="711"/>
      <c r="BG5" s="659">
        <v>1353792</v>
      </c>
      <c r="BH5" s="660"/>
      <c r="BI5" s="660"/>
      <c r="BJ5" s="660"/>
      <c r="BK5" s="660"/>
      <c r="BL5" s="660"/>
      <c r="BM5" s="660"/>
      <c r="BN5" s="661"/>
      <c r="BO5" s="685">
        <v>100</v>
      </c>
      <c r="BP5" s="685"/>
      <c r="BQ5" s="685"/>
      <c r="BR5" s="685"/>
      <c r="BS5" s="686" t="s">
        <v>127</v>
      </c>
      <c r="BT5" s="686"/>
      <c r="BU5" s="686"/>
      <c r="BV5" s="686"/>
      <c r="BW5" s="686"/>
      <c r="BX5" s="686"/>
      <c r="BY5" s="686"/>
      <c r="BZ5" s="686"/>
      <c r="CA5" s="686"/>
      <c r="CB5" s="731"/>
      <c r="CD5" s="712" t="s">
        <v>222</v>
      </c>
      <c r="CE5" s="713"/>
      <c r="CF5" s="713"/>
      <c r="CG5" s="713"/>
      <c r="CH5" s="713"/>
      <c r="CI5" s="713"/>
      <c r="CJ5" s="713"/>
      <c r="CK5" s="713"/>
      <c r="CL5" s="713"/>
      <c r="CM5" s="713"/>
      <c r="CN5" s="713"/>
      <c r="CO5" s="713"/>
      <c r="CP5" s="713"/>
      <c r="CQ5" s="714"/>
      <c r="CR5" s="712" t="s">
        <v>228</v>
      </c>
      <c r="CS5" s="713"/>
      <c r="CT5" s="713"/>
      <c r="CU5" s="713"/>
      <c r="CV5" s="713"/>
      <c r="CW5" s="713"/>
      <c r="CX5" s="713"/>
      <c r="CY5" s="714"/>
      <c r="CZ5" s="712" t="s">
        <v>220</v>
      </c>
      <c r="DA5" s="713"/>
      <c r="DB5" s="713"/>
      <c r="DC5" s="714"/>
      <c r="DD5" s="712" t="s">
        <v>229</v>
      </c>
      <c r="DE5" s="713"/>
      <c r="DF5" s="713"/>
      <c r="DG5" s="713"/>
      <c r="DH5" s="713"/>
      <c r="DI5" s="713"/>
      <c r="DJ5" s="713"/>
      <c r="DK5" s="713"/>
      <c r="DL5" s="713"/>
      <c r="DM5" s="713"/>
      <c r="DN5" s="713"/>
      <c r="DO5" s="713"/>
      <c r="DP5" s="714"/>
      <c r="DQ5" s="712" t="s">
        <v>230</v>
      </c>
      <c r="DR5" s="713"/>
      <c r="DS5" s="713"/>
      <c r="DT5" s="713"/>
      <c r="DU5" s="713"/>
      <c r="DV5" s="713"/>
      <c r="DW5" s="713"/>
      <c r="DX5" s="713"/>
      <c r="DY5" s="713"/>
      <c r="DZ5" s="713"/>
      <c r="EA5" s="713"/>
      <c r="EB5" s="713"/>
      <c r="EC5" s="714"/>
    </row>
    <row r="6" spans="2:143" ht="11.25" customHeight="1" x14ac:dyDescent="0.2">
      <c r="B6" s="656" t="s">
        <v>231</v>
      </c>
      <c r="C6" s="657"/>
      <c r="D6" s="657"/>
      <c r="E6" s="657"/>
      <c r="F6" s="657"/>
      <c r="G6" s="657"/>
      <c r="H6" s="657"/>
      <c r="I6" s="657"/>
      <c r="J6" s="657"/>
      <c r="K6" s="657"/>
      <c r="L6" s="657"/>
      <c r="M6" s="657"/>
      <c r="N6" s="657"/>
      <c r="O6" s="657"/>
      <c r="P6" s="657"/>
      <c r="Q6" s="658"/>
      <c r="R6" s="659">
        <v>71450</v>
      </c>
      <c r="S6" s="660"/>
      <c r="T6" s="660"/>
      <c r="U6" s="660"/>
      <c r="V6" s="660"/>
      <c r="W6" s="660"/>
      <c r="X6" s="660"/>
      <c r="Y6" s="661"/>
      <c r="Z6" s="685">
        <v>1</v>
      </c>
      <c r="AA6" s="685"/>
      <c r="AB6" s="685"/>
      <c r="AC6" s="685"/>
      <c r="AD6" s="686">
        <v>71450</v>
      </c>
      <c r="AE6" s="686"/>
      <c r="AF6" s="686"/>
      <c r="AG6" s="686"/>
      <c r="AH6" s="686"/>
      <c r="AI6" s="686"/>
      <c r="AJ6" s="686"/>
      <c r="AK6" s="686"/>
      <c r="AL6" s="662">
        <v>2</v>
      </c>
      <c r="AM6" s="663"/>
      <c r="AN6" s="663"/>
      <c r="AO6" s="687"/>
      <c r="AP6" s="656" t="s">
        <v>232</v>
      </c>
      <c r="AQ6" s="657"/>
      <c r="AR6" s="657"/>
      <c r="AS6" s="657"/>
      <c r="AT6" s="657"/>
      <c r="AU6" s="657"/>
      <c r="AV6" s="657"/>
      <c r="AW6" s="657"/>
      <c r="AX6" s="657"/>
      <c r="AY6" s="657"/>
      <c r="AZ6" s="657"/>
      <c r="BA6" s="657"/>
      <c r="BB6" s="657"/>
      <c r="BC6" s="657"/>
      <c r="BD6" s="657"/>
      <c r="BE6" s="657"/>
      <c r="BF6" s="658"/>
      <c r="BG6" s="659">
        <v>1353792</v>
      </c>
      <c r="BH6" s="660"/>
      <c r="BI6" s="660"/>
      <c r="BJ6" s="660"/>
      <c r="BK6" s="660"/>
      <c r="BL6" s="660"/>
      <c r="BM6" s="660"/>
      <c r="BN6" s="661"/>
      <c r="BO6" s="685">
        <v>100</v>
      </c>
      <c r="BP6" s="685"/>
      <c r="BQ6" s="685"/>
      <c r="BR6" s="685"/>
      <c r="BS6" s="686" t="s">
        <v>127</v>
      </c>
      <c r="BT6" s="686"/>
      <c r="BU6" s="686"/>
      <c r="BV6" s="686"/>
      <c r="BW6" s="686"/>
      <c r="BX6" s="686"/>
      <c r="BY6" s="686"/>
      <c r="BZ6" s="686"/>
      <c r="CA6" s="686"/>
      <c r="CB6" s="731"/>
      <c r="CD6" s="709" t="s">
        <v>233</v>
      </c>
      <c r="CE6" s="710"/>
      <c r="CF6" s="710"/>
      <c r="CG6" s="710"/>
      <c r="CH6" s="710"/>
      <c r="CI6" s="710"/>
      <c r="CJ6" s="710"/>
      <c r="CK6" s="710"/>
      <c r="CL6" s="710"/>
      <c r="CM6" s="710"/>
      <c r="CN6" s="710"/>
      <c r="CO6" s="710"/>
      <c r="CP6" s="710"/>
      <c r="CQ6" s="711"/>
      <c r="CR6" s="659">
        <v>77264</v>
      </c>
      <c r="CS6" s="660"/>
      <c r="CT6" s="660"/>
      <c r="CU6" s="660"/>
      <c r="CV6" s="660"/>
      <c r="CW6" s="660"/>
      <c r="CX6" s="660"/>
      <c r="CY6" s="661"/>
      <c r="CZ6" s="736">
        <v>1.2</v>
      </c>
      <c r="DA6" s="722"/>
      <c r="DB6" s="722"/>
      <c r="DC6" s="738"/>
      <c r="DD6" s="665" t="s">
        <v>127</v>
      </c>
      <c r="DE6" s="660"/>
      <c r="DF6" s="660"/>
      <c r="DG6" s="660"/>
      <c r="DH6" s="660"/>
      <c r="DI6" s="660"/>
      <c r="DJ6" s="660"/>
      <c r="DK6" s="660"/>
      <c r="DL6" s="660"/>
      <c r="DM6" s="660"/>
      <c r="DN6" s="660"/>
      <c r="DO6" s="660"/>
      <c r="DP6" s="661"/>
      <c r="DQ6" s="665">
        <v>77264</v>
      </c>
      <c r="DR6" s="660"/>
      <c r="DS6" s="660"/>
      <c r="DT6" s="660"/>
      <c r="DU6" s="660"/>
      <c r="DV6" s="660"/>
      <c r="DW6" s="660"/>
      <c r="DX6" s="660"/>
      <c r="DY6" s="660"/>
      <c r="DZ6" s="660"/>
      <c r="EA6" s="660"/>
      <c r="EB6" s="660"/>
      <c r="EC6" s="697"/>
    </row>
    <row r="7" spans="2:143" ht="11.25" customHeight="1" x14ac:dyDescent="0.2">
      <c r="B7" s="656" t="s">
        <v>234</v>
      </c>
      <c r="C7" s="657"/>
      <c r="D7" s="657"/>
      <c r="E7" s="657"/>
      <c r="F7" s="657"/>
      <c r="G7" s="657"/>
      <c r="H7" s="657"/>
      <c r="I7" s="657"/>
      <c r="J7" s="657"/>
      <c r="K7" s="657"/>
      <c r="L7" s="657"/>
      <c r="M7" s="657"/>
      <c r="N7" s="657"/>
      <c r="O7" s="657"/>
      <c r="P7" s="657"/>
      <c r="Q7" s="658"/>
      <c r="R7" s="659">
        <v>759</v>
      </c>
      <c r="S7" s="660"/>
      <c r="T7" s="660"/>
      <c r="U7" s="660"/>
      <c r="V7" s="660"/>
      <c r="W7" s="660"/>
      <c r="X7" s="660"/>
      <c r="Y7" s="661"/>
      <c r="Z7" s="685">
        <v>0</v>
      </c>
      <c r="AA7" s="685"/>
      <c r="AB7" s="685"/>
      <c r="AC7" s="685"/>
      <c r="AD7" s="686">
        <v>759</v>
      </c>
      <c r="AE7" s="686"/>
      <c r="AF7" s="686"/>
      <c r="AG7" s="686"/>
      <c r="AH7" s="686"/>
      <c r="AI7" s="686"/>
      <c r="AJ7" s="686"/>
      <c r="AK7" s="686"/>
      <c r="AL7" s="662">
        <v>0</v>
      </c>
      <c r="AM7" s="663"/>
      <c r="AN7" s="663"/>
      <c r="AO7" s="687"/>
      <c r="AP7" s="656" t="s">
        <v>235</v>
      </c>
      <c r="AQ7" s="657"/>
      <c r="AR7" s="657"/>
      <c r="AS7" s="657"/>
      <c r="AT7" s="657"/>
      <c r="AU7" s="657"/>
      <c r="AV7" s="657"/>
      <c r="AW7" s="657"/>
      <c r="AX7" s="657"/>
      <c r="AY7" s="657"/>
      <c r="AZ7" s="657"/>
      <c r="BA7" s="657"/>
      <c r="BB7" s="657"/>
      <c r="BC7" s="657"/>
      <c r="BD7" s="657"/>
      <c r="BE7" s="657"/>
      <c r="BF7" s="658"/>
      <c r="BG7" s="659">
        <v>518253</v>
      </c>
      <c r="BH7" s="660"/>
      <c r="BI7" s="660"/>
      <c r="BJ7" s="660"/>
      <c r="BK7" s="660"/>
      <c r="BL7" s="660"/>
      <c r="BM7" s="660"/>
      <c r="BN7" s="661"/>
      <c r="BO7" s="685">
        <v>38.299999999999997</v>
      </c>
      <c r="BP7" s="685"/>
      <c r="BQ7" s="685"/>
      <c r="BR7" s="685"/>
      <c r="BS7" s="686" t="s">
        <v>127</v>
      </c>
      <c r="BT7" s="686"/>
      <c r="BU7" s="686"/>
      <c r="BV7" s="686"/>
      <c r="BW7" s="686"/>
      <c r="BX7" s="686"/>
      <c r="BY7" s="686"/>
      <c r="BZ7" s="686"/>
      <c r="CA7" s="686"/>
      <c r="CB7" s="731"/>
      <c r="CD7" s="656" t="s">
        <v>236</v>
      </c>
      <c r="CE7" s="657"/>
      <c r="CF7" s="657"/>
      <c r="CG7" s="657"/>
      <c r="CH7" s="657"/>
      <c r="CI7" s="657"/>
      <c r="CJ7" s="657"/>
      <c r="CK7" s="657"/>
      <c r="CL7" s="657"/>
      <c r="CM7" s="657"/>
      <c r="CN7" s="657"/>
      <c r="CO7" s="657"/>
      <c r="CP7" s="657"/>
      <c r="CQ7" s="658"/>
      <c r="CR7" s="659">
        <v>1004076</v>
      </c>
      <c r="CS7" s="660"/>
      <c r="CT7" s="660"/>
      <c r="CU7" s="660"/>
      <c r="CV7" s="660"/>
      <c r="CW7" s="660"/>
      <c r="CX7" s="660"/>
      <c r="CY7" s="661"/>
      <c r="CZ7" s="685">
        <v>15.6</v>
      </c>
      <c r="DA7" s="685"/>
      <c r="DB7" s="685"/>
      <c r="DC7" s="685"/>
      <c r="DD7" s="665">
        <v>85755</v>
      </c>
      <c r="DE7" s="660"/>
      <c r="DF7" s="660"/>
      <c r="DG7" s="660"/>
      <c r="DH7" s="660"/>
      <c r="DI7" s="660"/>
      <c r="DJ7" s="660"/>
      <c r="DK7" s="660"/>
      <c r="DL7" s="660"/>
      <c r="DM7" s="660"/>
      <c r="DN7" s="660"/>
      <c r="DO7" s="660"/>
      <c r="DP7" s="661"/>
      <c r="DQ7" s="665">
        <v>708484</v>
      </c>
      <c r="DR7" s="660"/>
      <c r="DS7" s="660"/>
      <c r="DT7" s="660"/>
      <c r="DU7" s="660"/>
      <c r="DV7" s="660"/>
      <c r="DW7" s="660"/>
      <c r="DX7" s="660"/>
      <c r="DY7" s="660"/>
      <c r="DZ7" s="660"/>
      <c r="EA7" s="660"/>
      <c r="EB7" s="660"/>
      <c r="EC7" s="697"/>
    </row>
    <row r="8" spans="2:143" ht="11.25" customHeight="1" x14ac:dyDescent="0.2">
      <c r="B8" s="656" t="s">
        <v>237</v>
      </c>
      <c r="C8" s="657"/>
      <c r="D8" s="657"/>
      <c r="E8" s="657"/>
      <c r="F8" s="657"/>
      <c r="G8" s="657"/>
      <c r="H8" s="657"/>
      <c r="I8" s="657"/>
      <c r="J8" s="657"/>
      <c r="K8" s="657"/>
      <c r="L8" s="657"/>
      <c r="M8" s="657"/>
      <c r="N8" s="657"/>
      <c r="O8" s="657"/>
      <c r="P8" s="657"/>
      <c r="Q8" s="658"/>
      <c r="R8" s="659">
        <v>5259</v>
      </c>
      <c r="S8" s="660"/>
      <c r="T8" s="660"/>
      <c r="U8" s="660"/>
      <c r="V8" s="660"/>
      <c r="W8" s="660"/>
      <c r="X8" s="660"/>
      <c r="Y8" s="661"/>
      <c r="Z8" s="685">
        <v>0.1</v>
      </c>
      <c r="AA8" s="685"/>
      <c r="AB8" s="685"/>
      <c r="AC8" s="685"/>
      <c r="AD8" s="686">
        <v>5259</v>
      </c>
      <c r="AE8" s="686"/>
      <c r="AF8" s="686"/>
      <c r="AG8" s="686"/>
      <c r="AH8" s="686"/>
      <c r="AI8" s="686"/>
      <c r="AJ8" s="686"/>
      <c r="AK8" s="686"/>
      <c r="AL8" s="662">
        <v>0.1</v>
      </c>
      <c r="AM8" s="663"/>
      <c r="AN8" s="663"/>
      <c r="AO8" s="687"/>
      <c r="AP8" s="656" t="s">
        <v>238</v>
      </c>
      <c r="AQ8" s="657"/>
      <c r="AR8" s="657"/>
      <c r="AS8" s="657"/>
      <c r="AT8" s="657"/>
      <c r="AU8" s="657"/>
      <c r="AV8" s="657"/>
      <c r="AW8" s="657"/>
      <c r="AX8" s="657"/>
      <c r="AY8" s="657"/>
      <c r="AZ8" s="657"/>
      <c r="BA8" s="657"/>
      <c r="BB8" s="657"/>
      <c r="BC8" s="657"/>
      <c r="BD8" s="657"/>
      <c r="BE8" s="657"/>
      <c r="BF8" s="658"/>
      <c r="BG8" s="659">
        <v>20878</v>
      </c>
      <c r="BH8" s="660"/>
      <c r="BI8" s="660"/>
      <c r="BJ8" s="660"/>
      <c r="BK8" s="660"/>
      <c r="BL8" s="660"/>
      <c r="BM8" s="660"/>
      <c r="BN8" s="661"/>
      <c r="BO8" s="685">
        <v>1.5</v>
      </c>
      <c r="BP8" s="685"/>
      <c r="BQ8" s="685"/>
      <c r="BR8" s="685"/>
      <c r="BS8" s="686" t="s">
        <v>127</v>
      </c>
      <c r="BT8" s="686"/>
      <c r="BU8" s="686"/>
      <c r="BV8" s="686"/>
      <c r="BW8" s="686"/>
      <c r="BX8" s="686"/>
      <c r="BY8" s="686"/>
      <c r="BZ8" s="686"/>
      <c r="CA8" s="686"/>
      <c r="CB8" s="731"/>
      <c r="CD8" s="656" t="s">
        <v>239</v>
      </c>
      <c r="CE8" s="657"/>
      <c r="CF8" s="657"/>
      <c r="CG8" s="657"/>
      <c r="CH8" s="657"/>
      <c r="CI8" s="657"/>
      <c r="CJ8" s="657"/>
      <c r="CK8" s="657"/>
      <c r="CL8" s="657"/>
      <c r="CM8" s="657"/>
      <c r="CN8" s="657"/>
      <c r="CO8" s="657"/>
      <c r="CP8" s="657"/>
      <c r="CQ8" s="658"/>
      <c r="CR8" s="659">
        <v>1736315</v>
      </c>
      <c r="CS8" s="660"/>
      <c r="CT8" s="660"/>
      <c r="CU8" s="660"/>
      <c r="CV8" s="660"/>
      <c r="CW8" s="660"/>
      <c r="CX8" s="660"/>
      <c r="CY8" s="661"/>
      <c r="CZ8" s="685">
        <v>27</v>
      </c>
      <c r="DA8" s="685"/>
      <c r="DB8" s="685"/>
      <c r="DC8" s="685"/>
      <c r="DD8" s="665">
        <v>21614</v>
      </c>
      <c r="DE8" s="660"/>
      <c r="DF8" s="660"/>
      <c r="DG8" s="660"/>
      <c r="DH8" s="660"/>
      <c r="DI8" s="660"/>
      <c r="DJ8" s="660"/>
      <c r="DK8" s="660"/>
      <c r="DL8" s="660"/>
      <c r="DM8" s="660"/>
      <c r="DN8" s="660"/>
      <c r="DO8" s="660"/>
      <c r="DP8" s="661"/>
      <c r="DQ8" s="665">
        <v>884659</v>
      </c>
      <c r="DR8" s="660"/>
      <c r="DS8" s="660"/>
      <c r="DT8" s="660"/>
      <c r="DU8" s="660"/>
      <c r="DV8" s="660"/>
      <c r="DW8" s="660"/>
      <c r="DX8" s="660"/>
      <c r="DY8" s="660"/>
      <c r="DZ8" s="660"/>
      <c r="EA8" s="660"/>
      <c r="EB8" s="660"/>
      <c r="EC8" s="697"/>
    </row>
    <row r="9" spans="2:143" ht="11.25" customHeight="1" x14ac:dyDescent="0.2">
      <c r="B9" s="656" t="s">
        <v>240</v>
      </c>
      <c r="C9" s="657"/>
      <c r="D9" s="657"/>
      <c r="E9" s="657"/>
      <c r="F9" s="657"/>
      <c r="G9" s="657"/>
      <c r="H9" s="657"/>
      <c r="I9" s="657"/>
      <c r="J9" s="657"/>
      <c r="K9" s="657"/>
      <c r="L9" s="657"/>
      <c r="M9" s="657"/>
      <c r="N9" s="657"/>
      <c r="O9" s="657"/>
      <c r="P9" s="657"/>
      <c r="Q9" s="658"/>
      <c r="R9" s="659">
        <v>5550</v>
      </c>
      <c r="S9" s="660"/>
      <c r="T9" s="660"/>
      <c r="U9" s="660"/>
      <c r="V9" s="660"/>
      <c r="W9" s="660"/>
      <c r="X9" s="660"/>
      <c r="Y9" s="661"/>
      <c r="Z9" s="685">
        <v>0.1</v>
      </c>
      <c r="AA9" s="685"/>
      <c r="AB9" s="685"/>
      <c r="AC9" s="685"/>
      <c r="AD9" s="686">
        <v>5550</v>
      </c>
      <c r="AE9" s="686"/>
      <c r="AF9" s="686"/>
      <c r="AG9" s="686"/>
      <c r="AH9" s="686"/>
      <c r="AI9" s="686"/>
      <c r="AJ9" s="686"/>
      <c r="AK9" s="686"/>
      <c r="AL9" s="662">
        <v>0.2</v>
      </c>
      <c r="AM9" s="663"/>
      <c r="AN9" s="663"/>
      <c r="AO9" s="687"/>
      <c r="AP9" s="656" t="s">
        <v>241</v>
      </c>
      <c r="AQ9" s="657"/>
      <c r="AR9" s="657"/>
      <c r="AS9" s="657"/>
      <c r="AT9" s="657"/>
      <c r="AU9" s="657"/>
      <c r="AV9" s="657"/>
      <c r="AW9" s="657"/>
      <c r="AX9" s="657"/>
      <c r="AY9" s="657"/>
      <c r="AZ9" s="657"/>
      <c r="BA9" s="657"/>
      <c r="BB9" s="657"/>
      <c r="BC9" s="657"/>
      <c r="BD9" s="657"/>
      <c r="BE9" s="657"/>
      <c r="BF9" s="658"/>
      <c r="BG9" s="659">
        <v>441892</v>
      </c>
      <c r="BH9" s="660"/>
      <c r="BI9" s="660"/>
      <c r="BJ9" s="660"/>
      <c r="BK9" s="660"/>
      <c r="BL9" s="660"/>
      <c r="BM9" s="660"/>
      <c r="BN9" s="661"/>
      <c r="BO9" s="685">
        <v>32.6</v>
      </c>
      <c r="BP9" s="685"/>
      <c r="BQ9" s="685"/>
      <c r="BR9" s="685"/>
      <c r="BS9" s="686" t="s">
        <v>127</v>
      </c>
      <c r="BT9" s="686"/>
      <c r="BU9" s="686"/>
      <c r="BV9" s="686"/>
      <c r="BW9" s="686"/>
      <c r="BX9" s="686"/>
      <c r="BY9" s="686"/>
      <c r="BZ9" s="686"/>
      <c r="CA9" s="686"/>
      <c r="CB9" s="731"/>
      <c r="CD9" s="656" t="s">
        <v>242</v>
      </c>
      <c r="CE9" s="657"/>
      <c r="CF9" s="657"/>
      <c r="CG9" s="657"/>
      <c r="CH9" s="657"/>
      <c r="CI9" s="657"/>
      <c r="CJ9" s="657"/>
      <c r="CK9" s="657"/>
      <c r="CL9" s="657"/>
      <c r="CM9" s="657"/>
      <c r="CN9" s="657"/>
      <c r="CO9" s="657"/>
      <c r="CP9" s="657"/>
      <c r="CQ9" s="658"/>
      <c r="CR9" s="659">
        <v>527471</v>
      </c>
      <c r="CS9" s="660"/>
      <c r="CT9" s="660"/>
      <c r="CU9" s="660"/>
      <c r="CV9" s="660"/>
      <c r="CW9" s="660"/>
      <c r="CX9" s="660"/>
      <c r="CY9" s="661"/>
      <c r="CZ9" s="685">
        <v>8.1999999999999993</v>
      </c>
      <c r="DA9" s="685"/>
      <c r="DB9" s="685"/>
      <c r="DC9" s="685"/>
      <c r="DD9" s="665">
        <v>12048</v>
      </c>
      <c r="DE9" s="660"/>
      <c r="DF9" s="660"/>
      <c r="DG9" s="660"/>
      <c r="DH9" s="660"/>
      <c r="DI9" s="660"/>
      <c r="DJ9" s="660"/>
      <c r="DK9" s="660"/>
      <c r="DL9" s="660"/>
      <c r="DM9" s="660"/>
      <c r="DN9" s="660"/>
      <c r="DO9" s="660"/>
      <c r="DP9" s="661"/>
      <c r="DQ9" s="665">
        <v>352297</v>
      </c>
      <c r="DR9" s="660"/>
      <c r="DS9" s="660"/>
      <c r="DT9" s="660"/>
      <c r="DU9" s="660"/>
      <c r="DV9" s="660"/>
      <c r="DW9" s="660"/>
      <c r="DX9" s="660"/>
      <c r="DY9" s="660"/>
      <c r="DZ9" s="660"/>
      <c r="EA9" s="660"/>
      <c r="EB9" s="660"/>
      <c r="EC9" s="697"/>
    </row>
    <row r="10" spans="2:143" ht="11.25" customHeight="1" x14ac:dyDescent="0.2">
      <c r="B10" s="656" t="s">
        <v>243</v>
      </c>
      <c r="C10" s="657"/>
      <c r="D10" s="657"/>
      <c r="E10" s="657"/>
      <c r="F10" s="657"/>
      <c r="G10" s="657"/>
      <c r="H10" s="657"/>
      <c r="I10" s="657"/>
      <c r="J10" s="657"/>
      <c r="K10" s="657"/>
      <c r="L10" s="657"/>
      <c r="M10" s="657"/>
      <c r="N10" s="657"/>
      <c r="O10" s="657"/>
      <c r="P10" s="657"/>
      <c r="Q10" s="658"/>
      <c r="R10" s="659" t="s">
        <v>127</v>
      </c>
      <c r="S10" s="660"/>
      <c r="T10" s="660"/>
      <c r="U10" s="660"/>
      <c r="V10" s="660"/>
      <c r="W10" s="660"/>
      <c r="X10" s="660"/>
      <c r="Y10" s="661"/>
      <c r="Z10" s="685" t="s">
        <v>127</v>
      </c>
      <c r="AA10" s="685"/>
      <c r="AB10" s="685"/>
      <c r="AC10" s="685"/>
      <c r="AD10" s="686" t="s">
        <v>127</v>
      </c>
      <c r="AE10" s="686"/>
      <c r="AF10" s="686"/>
      <c r="AG10" s="686"/>
      <c r="AH10" s="686"/>
      <c r="AI10" s="686"/>
      <c r="AJ10" s="686"/>
      <c r="AK10" s="686"/>
      <c r="AL10" s="662" t="s">
        <v>127</v>
      </c>
      <c r="AM10" s="663"/>
      <c r="AN10" s="663"/>
      <c r="AO10" s="687"/>
      <c r="AP10" s="656" t="s">
        <v>244</v>
      </c>
      <c r="AQ10" s="657"/>
      <c r="AR10" s="657"/>
      <c r="AS10" s="657"/>
      <c r="AT10" s="657"/>
      <c r="AU10" s="657"/>
      <c r="AV10" s="657"/>
      <c r="AW10" s="657"/>
      <c r="AX10" s="657"/>
      <c r="AY10" s="657"/>
      <c r="AZ10" s="657"/>
      <c r="BA10" s="657"/>
      <c r="BB10" s="657"/>
      <c r="BC10" s="657"/>
      <c r="BD10" s="657"/>
      <c r="BE10" s="657"/>
      <c r="BF10" s="658"/>
      <c r="BG10" s="659">
        <v>23815</v>
      </c>
      <c r="BH10" s="660"/>
      <c r="BI10" s="660"/>
      <c r="BJ10" s="660"/>
      <c r="BK10" s="660"/>
      <c r="BL10" s="660"/>
      <c r="BM10" s="660"/>
      <c r="BN10" s="661"/>
      <c r="BO10" s="685">
        <v>1.8</v>
      </c>
      <c r="BP10" s="685"/>
      <c r="BQ10" s="685"/>
      <c r="BR10" s="685"/>
      <c r="BS10" s="686" t="s">
        <v>127</v>
      </c>
      <c r="BT10" s="686"/>
      <c r="BU10" s="686"/>
      <c r="BV10" s="686"/>
      <c r="BW10" s="686"/>
      <c r="BX10" s="686"/>
      <c r="BY10" s="686"/>
      <c r="BZ10" s="686"/>
      <c r="CA10" s="686"/>
      <c r="CB10" s="731"/>
      <c r="CD10" s="656" t="s">
        <v>245</v>
      </c>
      <c r="CE10" s="657"/>
      <c r="CF10" s="657"/>
      <c r="CG10" s="657"/>
      <c r="CH10" s="657"/>
      <c r="CI10" s="657"/>
      <c r="CJ10" s="657"/>
      <c r="CK10" s="657"/>
      <c r="CL10" s="657"/>
      <c r="CM10" s="657"/>
      <c r="CN10" s="657"/>
      <c r="CO10" s="657"/>
      <c r="CP10" s="657"/>
      <c r="CQ10" s="658"/>
      <c r="CR10" s="659" t="s">
        <v>127</v>
      </c>
      <c r="CS10" s="660"/>
      <c r="CT10" s="660"/>
      <c r="CU10" s="660"/>
      <c r="CV10" s="660"/>
      <c r="CW10" s="660"/>
      <c r="CX10" s="660"/>
      <c r="CY10" s="661"/>
      <c r="CZ10" s="685" t="s">
        <v>127</v>
      </c>
      <c r="DA10" s="685"/>
      <c r="DB10" s="685"/>
      <c r="DC10" s="685"/>
      <c r="DD10" s="665" t="s">
        <v>127</v>
      </c>
      <c r="DE10" s="660"/>
      <c r="DF10" s="660"/>
      <c r="DG10" s="660"/>
      <c r="DH10" s="660"/>
      <c r="DI10" s="660"/>
      <c r="DJ10" s="660"/>
      <c r="DK10" s="660"/>
      <c r="DL10" s="660"/>
      <c r="DM10" s="660"/>
      <c r="DN10" s="660"/>
      <c r="DO10" s="660"/>
      <c r="DP10" s="661"/>
      <c r="DQ10" s="665" t="s">
        <v>127</v>
      </c>
      <c r="DR10" s="660"/>
      <c r="DS10" s="660"/>
      <c r="DT10" s="660"/>
      <c r="DU10" s="660"/>
      <c r="DV10" s="660"/>
      <c r="DW10" s="660"/>
      <c r="DX10" s="660"/>
      <c r="DY10" s="660"/>
      <c r="DZ10" s="660"/>
      <c r="EA10" s="660"/>
      <c r="EB10" s="660"/>
      <c r="EC10" s="697"/>
    </row>
    <row r="11" spans="2:143" ht="11.25" customHeight="1" x14ac:dyDescent="0.2">
      <c r="B11" s="656" t="s">
        <v>246</v>
      </c>
      <c r="C11" s="657"/>
      <c r="D11" s="657"/>
      <c r="E11" s="657"/>
      <c r="F11" s="657"/>
      <c r="G11" s="657"/>
      <c r="H11" s="657"/>
      <c r="I11" s="657"/>
      <c r="J11" s="657"/>
      <c r="K11" s="657"/>
      <c r="L11" s="657"/>
      <c r="M11" s="657"/>
      <c r="N11" s="657"/>
      <c r="O11" s="657"/>
      <c r="P11" s="657"/>
      <c r="Q11" s="658"/>
      <c r="R11" s="659">
        <v>296257</v>
      </c>
      <c r="S11" s="660"/>
      <c r="T11" s="660"/>
      <c r="U11" s="660"/>
      <c r="V11" s="660"/>
      <c r="W11" s="660"/>
      <c r="X11" s="660"/>
      <c r="Y11" s="661"/>
      <c r="Z11" s="662">
        <v>4.2</v>
      </c>
      <c r="AA11" s="663"/>
      <c r="AB11" s="663"/>
      <c r="AC11" s="664"/>
      <c r="AD11" s="665">
        <v>296257</v>
      </c>
      <c r="AE11" s="660"/>
      <c r="AF11" s="660"/>
      <c r="AG11" s="660"/>
      <c r="AH11" s="660"/>
      <c r="AI11" s="660"/>
      <c r="AJ11" s="660"/>
      <c r="AK11" s="661"/>
      <c r="AL11" s="662">
        <v>8.1</v>
      </c>
      <c r="AM11" s="663"/>
      <c r="AN11" s="663"/>
      <c r="AO11" s="687"/>
      <c r="AP11" s="656" t="s">
        <v>247</v>
      </c>
      <c r="AQ11" s="657"/>
      <c r="AR11" s="657"/>
      <c r="AS11" s="657"/>
      <c r="AT11" s="657"/>
      <c r="AU11" s="657"/>
      <c r="AV11" s="657"/>
      <c r="AW11" s="657"/>
      <c r="AX11" s="657"/>
      <c r="AY11" s="657"/>
      <c r="AZ11" s="657"/>
      <c r="BA11" s="657"/>
      <c r="BB11" s="657"/>
      <c r="BC11" s="657"/>
      <c r="BD11" s="657"/>
      <c r="BE11" s="657"/>
      <c r="BF11" s="658"/>
      <c r="BG11" s="659">
        <v>31668</v>
      </c>
      <c r="BH11" s="660"/>
      <c r="BI11" s="660"/>
      <c r="BJ11" s="660"/>
      <c r="BK11" s="660"/>
      <c r="BL11" s="660"/>
      <c r="BM11" s="660"/>
      <c r="BN11" s="661"/>
      <c r="BO11" s="685">
        <v>2.2999999999999998</v>
      </c>
      <c r="BP11" s="685"/>
      <c r="BQ11" s="685"/>
      <c r="BR11" s="685"/>
      <c r="BS11" s="686" t="s">
        <v>127</v>
      </c>
      <c r="BT11" s="686"/>
      <c r="BU11" s="686"/>
      <c r="BV11" s="686"/>
      <c r="BW11" s="686"/>
      <c r="BX11" s="686"/>
      <c r="BY11" s="686"/>
      <c r="BZ11" s="686"/>
      <c r="CA11" s="686"/>
      <c r="CB11" s="731"/>
      <c r="CD11" s="656" t="s">
        <v>248</v>
      </c>
      <c r="CE11" s="657"/>
      <c r="CF11" s="657"/>
      <c r="CG11" s="657"/>
      <c r="CH11" s="657"/>
      <c r="CI11" s="657"/>
      <c r="CJ11" s="657"/>
      <c r="CK11" s="657"/>
      <c r="CL11" s="657"/>
      <c r="CM11" s="657"/>
      <c r="CN11" s="657"/>
      <c r="CO11" s="657"/>
      <c r="CP11" s="657"/>
      <c r="CQ11" s="658"/>
      <c r="CR11" s="659">
        <v>333042</v>
      </c>
      <c r="CS11" s="660"/>
      <c r="CT11" s="660"/>
      <c r="CU11" s="660"/>
      <c r="CV11" s="660"/>
      <c r="CW11" s="660"/>
      <c r="CX11" s="660"/>
      <c r="CY11" s="661"/>
      <c r="CZ11" s="685">
        <v>5.2</v>
      </c>
      <c r="DA11" s="685"/>
      <c r="DB11" s="685"/>
      <c r="DC11" s="685"/>
      <c r="DD11" s="665">
        <v>51659</v>
      </c>
      <c r="DE11" s="660"/>
      <c r="DF11" s="660"/>
      <c r="DG11" s="660"/>
      <c r="DH11" s="660"/>
      <c r="DI11" s="660"/>
      <c r="DJ11" s="660"/>
      <c r="DK11" s="660"/>
      <c r="DL11" s="660"/>
      <c r="DM11" s="660"/>
      <c r="DN11" s="660"/>
      <c r="DO11" s="660"/>
      <c r="DP11" s="661"/>
      <c r="DQ11" s="665">
        <v>161400</v>
      </c>
      <c r="DR11" s="660"/>
      <c r="DS11" s="660"/>
      <c r="DT11" s="660"/>
      <c r="DU11" s="660"/>
      <c r="DV11" s="660"/>
      <c r="DW11" s="660"/>
      <c r="DX11" s="660"/>
      <c r="DY11" s="660"/>
      <c r="DZ11" s="660"/>
      <c r="EA11" s="660"/>
      <c r="EB11" s="660"/>
      <c r="EC11" s="697"/>
    </row>
    <row r="12" spans="2:143" ht="11.25" customHeight="1" x14ac:dyDescent="0.2">
      <c r="B12" s="656" t="s">
        <v>249</v>
      </c>
      <c r="C12" s="657"/>
      <c r="D12" s="657"/>
      <c r="E12" s="657"/>
      <c r="F12" s="657"/>
      <c r="G12" s="657"/>
      <c r="H12" s="657"/>
      <c r="I12" s="657"/>
      <c r="J12" s="657"/>
      <c r="K12" s="657"/>
      <c r="L12" s="657"/>
      <c r="M12" s="657"/>
      <c r="N12" s="657"/>
      <c r="O12" s="657"/>
      <c r="P12" s="657"/>
      <c r="Q12" s="658"/>
      <c r="R12" s="659" t="s">
        <v>127</v>
      </c>
      <c r="S12" s="660"/>
      <c r="T12" s="660"/>
      <c r="U12" s="660"/>
      <c r="V12" s="660"/>
      <c r="W12" s="660"/>
      <c r="X12" s="660"/>
      <c r="Y12" s="661"/>
      <c r="Z12" s="685" t="s">
        <v>127</v>
      </c>
      <c r="AA12" s="685"/>
      <c r="AB12" s="685"/>
      <c r="AC12" s="685"/>
      <c r="AD12" s="686" t="s">
        <v>127</v>
      </c>
      <c r="AE12" s="686"/>
      <c r="AF12" s="686"/>
      <c r="AG12" s="686"/>
      <c r="AH12" s="686"/>
      <c r="AI12" s="686"/>
      <c r="AJ12" s="686"/>
      <c r="AK12" s="686"/>
      <c r="AL12" s="662" t="s">
        <v>127</v>
      </c>
      <c r="AM12" s="663"/>
      <c r="AN12" s="663"/>
      <c r="AO12" s="687"/>
      <c r="AP12" s="656" t="s">
        <v>250</v>
      </c>
      <c r="AQ12" s="657"/>
      <c r="AR12" s="657"/>
      <c r="AS12" s="657"/>
      <c r="AT12" s="657"/>
      <c r="AU12" s="657"/>
      <c r="AV12" s="657"/>
      <c r="AW12" s="657"/>
      <c r="AX12" s="657"/>
      <c r="AY12" s="657"/>
      <c r="AZ12" s="657"/>
      <c r="BA12" s="657"/>
      <c r="BB12" s="657"/>
      <c r="BC12" s="657"/>
      <c r="BD12" s="657"/>
      <c r="BE12" s="657"/>
      <c r="BF12" s="658"/>
      <c r="BG12" s="659">
        <v>719919</v>
      </c>
      <c r="BH12" s="660"/>
      <c r="BI12" s="660"/>
      <c r="BJ12" s="660"/>
      <c r="BK12" s="660"/>
      <c r="BL12" s="660"/>
      <c r="BM12" s="660"/>
      <c r="BN12" s="661"/>
      <c r="BO12" s="685">
        <v>53.2</v>
      </c>
      <c r="BP12" s="685"/>
      <c r="BQ12" s="685"/>
      <c r="BR12" s="685"/>
      <c r="BS12" s="686" t="s">
        <v>127</v>
      </c>
      <c r="BT12" s="686"/>
      <c r="BU12" s="686"/>
      <c r="BV12" s="686"/>
      <c r="BW12" s="686"/>
      <c r="BX12" s="686"/>
      <c r="BY12" s="686"/>
      <c r="BZ12" s="686"/>
      <c r="CA12" s="686"/>
      <c r="CB12" s="731"/>
      <c r="CD12" s="656" t="s">
        <v>251</v>
      </c>
      <c r="CE12" s="657"/>
      <c r="CF12" s="657"/>
      <c r="CG12" s="657"/>
      <c r="CH12" s="657"/>
      <c r="CI12" s="657"/>
      <c r="CJ12" s="657"/>
      <c r="CK12" s="657"/>
      <c r="CL12" s="657"/>
      <c r="CM12" s="657"/>
      <c r="CN12" s="657"/>
      <c r="CO12" s="657"/>
      <c r="CP12" s="657"/>
      <c r="CQ12" s="658"/>
      <c r="CR12" s="659">
        <v>133759</v>
      </c>
      <c r="CS12" s="660"/>
      <c r="CT12" s="660"/>
      <c r="CU12" s="660"/>
      <c r="CV12" s="660"/>
      <c r="CW12" s="660"/>
      <c r="CX12" s="660"/>
      <c r="CY12" s="661"/>
      <c r="CZ12" s="685">
        <v>2.1</v>
      </c>
      <c r="DA12" s="685"/>
      <c r="DB12" s="685"/>
      <c r="DC12" s="685"/>
      <c r="DD12" s="665" t="s">
        <v>127</v>
      </c>
      <c r="DE12" s="660"/>
      <c r="DF12" s="660"/>
      <c r="DG12" s="660"/>
      <c r="DH12" s="660"/>
      <c r="DI12" s="660"/>
      <c r="DJ12" s="660"/>
      <c r="DK12" s="660"/>
      <c r="DL12" s="660"/>
      <c r="DM12" s="660"/>
      <c r="DN12" s="660"/>
      <c r="DO12" s="660"/>
      <c r="DP12" s="661"/>
      <c r="DQ12" s="665">
        <v>99587</v>
      </c>
      <c r="DR12" s="660"/>
      <c r="DS12" s="660"/>
      <c r="DT12" s="660"/>
      <c r="DU12" s="660"/>
      <c r="DV12" s="660"/>
      <c r="DW12" s="660"/>
      <c r="DX12" s="660"/>
      <c r="DY12" s="660"/>
      <c r="DZ12" s="660"/>
      <c r="EA12" s="660"/>
      <c r="EB12" s="660"/>
      <c r="EC12" s="697"/>
    </row>
    <row r="13" spans="2:143" ht="11.25" customHeight="1" x14ac:dyDescent="0.2">
      <c r="B13" s="656" t="s">
        <v>252</v>
      </c>
      <c r="C13" s="657"/>
      <c r="D13" s="657"/>
      <c r="E13" s="657"/>
      <c r="F13" s="657"/>
      <c r="G13" s="657"/>
      <c r="H13" s="657"/>
      <c r="I13" s="657"/>
      <c r="J13" s="657"/>
      <c r="K13" s="657"/>
      <c r="L13" s="657"/>
      <c r="M13" s="657"/>
      <c r="N13" s="657"/>
      <c r="O13" s="657"/>
      <c r="P13" s="657"/>
      <c r="Q13" s="658"/>
      <c r="R13" s="659" t="s">
        <v>127</v>
      </c>
      <c r="S13" s="660"/>
      <c r="T13" s="660"/>
      <c r="U13" s="660"/>
      <c r="V13" s="660"/>
      <c r="W13" s="660"/>
      <c r="X13" s="660"/>
      <c r="Y13" s="661"/>
      <c r="Z13" s="685" t="s">
        <v>127</v>
      </c>
      <c r="AA13" s="685"/>
      <c r="AB13" s="685"/>
      <c r="AC13" s="685"/>
      <c r="AD13" s="686" t="s">
        <v>127</v>
      </c>
      <c r="AE13" s="686"/>
      <c r="AF13" s="686"/>
      <c r="AG13" s="686"/>
      <c r="AH13" s="686"/>
      <c r="AI13" s="686"/>
      <c r="AJ13" s="686"/>
      <c r="AK13" s="686"/>
      <c r="AL13" s="662" t="s">
        <v>127</v>
      </c>
      <c r="AM13" s="663"/>
      <c r="AN13" s="663"/>
      <c r="AO13" s="687"/>
      <c r="AP13" s="656" t="s">
        <v>253</v>
      </c>
      <c r="AQ13" s="657"/>
      <c r="AR13" s="657"/>
      <c r="AS13" s="657"/>
      <c r="AT13" s="657"/>
      <c r="AU13" s="657"/>
      <c r="AV13" s="657"/>
      <c r="AW13" s="657"/>
      <c r="AX13" s="657"/>
      <c r="AY13" s="657"/>
      <c r="AZ13" s="657"/>
      <c r="BA13" s="657"/>
      <c r="BB13" s="657"/>
      <c r="BC13" s="657"/>
      <c r="BD13" s="657"/>
      <c r="BE13" s="657"/>
      <c r="BF13" s="658"/>
      <c r="BG13" s="659">
        <v>719348</v>
      </c>
      <c r="BH13" s="660"/>
      <c r="BI13" s="660"/>
      <c r="BJ13" s="660"/>
      <c r="BK13" s="660"/>
      <c r="BL13" s="660"/>
      <c r="BM13" s="660"/>
      <c r="BN13" s="661"/>
      <c r="BO13" s="685">
        <v>53.1</v>
      </c>
      <c r="BP13" s="685"/>
      <c r="BQ13" s="685"/>
      <c r="BR13" s="685"/>
      <c r="BS13" s="686" t="s">
        <v>127</v>
      </c>
      <c r="BT13" s="686"/>
      <c r="BU13" s="686"/>
      <c r="BV13" s="686"/>
      <c r="BW13" s="686"/>
      <c r="BX13" s="686"/>
      <c r="BY13" s="686"/>
      <c r="BZ13" s="686"/>
      <c r="CA13" s="686"/>
      <c r="CB13" s="731"/>
      <c r="CD13" s="656" t="s">
        <v>254</v>
      </c>
      <c r="CE13" s="657"/>
      <c r="CF13" s="657"/>
      <c r="CG13" s="657"/>
      <c r="CH13" s="657"/>
      <c r="CI13" s="657"/>
      <c r="CJ13" s="657"/>
      <c r="CK13" s="657"/>
      <c r="CL13" s="657"/>
      <c r="CM13" s="657"/>
      <c r="CN13" s="657"/>
      <c r="CO13" s="657"/>
      <c r="CP13" s="657"/>
      <c r="CQ13" s="658"/>
      <c r="CR13" s="659">
        <v>465007</v>
      </c>
      <c r="CS13" s="660"/>
      <c r="CT13" s="660"/>
      <c r="CU13" s="660"/>
      <c r="CV13" s="660"/>
      <c r="CW13" s="660"/>
      <c r="CX13" s="660"/>
      <c r="CY13" s="661"/>
      <c r="CZ13" s="685">
        <v>7.2</v>
      </c>
      <c r="DA13" s="685"/>
      <c r="DB13" s="685"/>
      <c r="DC13" s="685"/>
      <c r="DD13" s="665">
        <v>102794</v>
      </c>
      <c r="DE13" s="660"/>
      <c r="DF13" s="660"/>
      <c r="DG13" s="660"/>
      <c r="DH13" s="660"/>
      <c r="DI13" s="660"/>
      <c r="DJ13" s="660"/>
      <c r="DK13" s="660"/>
      <c r="DL13" s="660"/>
      <c r="DM13" s="660"/>
      <c r="DN13" s="660"/>
      <c r="DO13" s="660"/>
      <c r="DP13" s="661"/>
      <c r="DQ13" s="665">
        <v>348751</v>
      </c>
      <c r="DR13" s="660"/>
      <c r="DS13" s="660"/>
      <c r="DT13" s="660"/>
      <c r="DU13" s="660"/>
      <c r="DV13" s="660"/>
      <c r="DW13" s="660"/>
      <c r="DX13" s="660"/>
      <c r="DY13" s="660"/>
      <c r="DZ13" s="660"/>
      <c r="EA13" s="660"/>
      <c r="EB13" s="660"/>
      <c r="EC13" s="697"/>
    </row>
    <row r="14" spans="2:143" ht="11.25" customHeight="1" x14ac:dyDescent="0.2">
      <c r="B14" s="656" t="s">
        <v>255</v>
      </c>
      <c r="C14" s="657"/>
      <c r="D14" s="657"/>
      <c r="E14" s="657"/>
      <c r="F14" s="657"/>
      <c r="G14" s="657"/>
      <c r="H14" s="657"/>
      <c r="I14" s="657"/>
      <c r="J14" s="657"/>
      <c r="K14" s="657"/>
      <c r="L14" s="657"/>
      <c r="M14" s="657"/>
      <c r="N14" s="657"/>
      <c r="O14" s="657"/>
      <c r="P14" s="657"/>
      <c r="Q14" s="658"/>
      <c r="R14" s="659" t="s">
        <v>127</v>
      </c>
      <c r="S14" s="660"/>
      <c r="T14" s="660"/>
      <c r="U14" s="660"/>
      <c r="V14" s="660"/>
      <c r="W14" s="660"/>
      <c r="X14" s="660"/>
      <c r="Y14" s="661"/>
      <c r="Z14" s="685" t="s">
        <v>127</v>
      </c>
      <c r="AA14" s="685"/>
      <c r="AB14" s="685"/>
      <c r="AC14" s="685"/>
      <c r="AD14" s="686" t="s">
        <v>127</v>
      </c>
      <c r="AE14" s="686"/>
      <c r="AF14" s="686"/>
      <c r="AG14" s="686"/>
      <c r="AH14" s="686"/>
      <c r="AI14" s="686"/>
      <c r="AJ14" s="686"/>
      <c r="AK14" s="686"/>
      <c r="AL14" s="662" t="s">
        <v>127</v>
      </c>
      <c r="AM14" s="663"/>
      <c r="AN14" s="663"/>
      <c r="AO14" s="687"/>
      <c r="AP14" s="656" t="s">
        <v>256</v>
      </c>
      <c r="AQ14" s="657"/>
      <c r="AR14" s="657"/>
      <c r="AS14" s="657"/>
      <c r="AT14" s="657"/>
      <c r="AU14" s="657"/>
      <c r="AV14" s="657"/>
      <c r="AW14" s="657"/>
      <c r="AX14" s="657"/>
      <c r="AY14" s="657"/>
      <c r="AZ14" s="657"/>
      <c r="BA14" s="657"/>
      <c r="BB14" s="657"/>
      <c r="BC14" s="657"/>
      <c r="BD14" s="657"/>
      <c r="BE14" s="657"/>
      <c r="BF14" s="658"/>
      <c r="BG14" s="659">
        <v>46084</v>
      </c>
      <c r="BH14" s="660"/>
      <c r="BI14" s="660"/>
      <c r="BJ14" s="660"/>
      <c r="BK14" s="660"/>
      <c r="BL14" s="660"/>
      <c r="BM14" s="660"/>
      <c r="BN14" s="661"/>
      <c r="BO14" s="685">
        <v>3.4</v>
      </c>
      <c r="BP14" s="685"/>
      <c r="BQ14" s="685"/>
      <c r="BR14" s="685"/>
      <c r="BS14" s="686" t="s">
        <v>127</v>
      </c>
      <c r="BT14" s="686"/>
      <c r="BU14" s="686"/>
      <c r="BV14" s="686"/>
      <c r="BW14" s="686"/>
      <c r="BX14" s="686"/>
      <c r="BY14" s="686"/>
      <c r="BZ14" s="686"/>
      <c r="CA14" s="686"/>
      <c r="CB14" s="731"/>
      <c r="CD14" s="656" t="s">
        <v>257</v>
      </c>
      <c r="CE14" s="657"/>
      <c r="CF14" s="657"/>
      <c r="CG14" s="657"/>
      <c r="CH14" s="657"/>
      <c r="CI14" s="657"/>
      <c r="CJ14" s="657"/>
      <c r="CK14" s="657"/>
      <c r="CL14" s="657"/>
      <c r="CM14" s="657"/>
      <c r="CN14" s="657"/>
      <c r="CO14" s="657"/>
      <c r="CP14" s="657"/>
      <c r="CQ14" s="658"/>
      <c r="CR14" s="659">
        <v>268306</v>
      </c>
      <c r="CS14" s="660"/>
      <c r="CT14" s="660"/>
      <c r="CU14" s="660"/>
      <c r="CV14" s="660"/>
      <c r="CW14" s="660"/>
      <c r="CX14" s="660"/>
      <c r="CY14" s="661"/>
      <c r="CZ14" s="685">
        <v>4.2</v>
      </c>
      <c r="DA14" s="685"/>
      <c r="DB14" s="685"/>
      <c r="DC14" s="685"/>
      <c r="DD14" s="665">
        <v>725</v>
      </c>
      <c r="DE14" s="660"/>
      <c r="DF14" s="660"/>
      <c r="DG14" s="660"/>
      <c r="DH14" s="660"/>
      <c r="DI14" s="660"/>
      <c r="DJ14" s="660"/>
      <c r="DK14" s="660"/>
      <c r="DL14" s="660"/>
      <c r="DM14" s="660"/>
      <c r="DN14" s="660"/>
      <c r="DO14" s="660"/>
      <c r="DP14" s="661"/>
      <c r="DQ14" s="665">
        <v>263118</v>
      </c>
      <c r="DR14" s="660"/>
      <c r="DS14" s="660"/>
      <c r="DT14" s="660"/>
      <c r="DU14" s="660"/>
      <c r="DV14" s="660"/>
      <c r="DW14" s="660"/>
      <c r="DX14" s="660"/>
      <c r="DY14" s="660"/>
      <c r="DZ14" s="660"/>
      <c r="EA14" s="660"/>
      <c r="EB14" s="660"/>
      <c r="EC14" s="697"/>
    </row>
    <row r="15" spans="2:143" ht="11.25" customHeight="1" x14ac:dyDescent="0.2">
      <c r="B15" s="656" t="s">
        <v>258</v>
      </c>
      <c r="C15" s="657"/>
      <c r="D15" s="657"/>
      <c r="E15" s="657"/>
      <c r="F15" s="657"/>
      <c r="G15" s="657"/>
      <c r="H15" s="657"/>
      <c r="I15" s="657"/>
      <c r="J15" s="657"/>
      <c r="K15" s="657"/>
      <c r="L15" s="657"/>
      <c r="M15" s="657"/>
      <c r="N15" s="657"/>
      <c r="O15" s="657"/>
      <c r="P15" s="657"/>
      <c r="Q15" s="658"/>
      <c r="R15" s="659" t="s">
        <v>127</v>
      </c>
      <c r="S15" s="660"/>
      <c r="T15" s="660"/>
      <c r="U15" s="660"/>
      <c r="V15" s="660"/>
      <c r="W15" s="660"/>
      <c r="X15" s="660"/>
      <c r="Y15" s="661"/>
      <c r="Z15" s="685" t="s">
        <v>127</v>
      </c>
      <c r="AA15" s="685"/>
      <c r="AB15" s="685"/>
      <c r="AC15" s="685"/>
      <c r="AD15" s="686" t="s">
        <v>127</v>
      </c>
      <c r="AE15" s="686"/>
      <c r="AF15" s="686"/>
      <c r="AG15" s="686"/>
      <c r="AH15" s="686"/>
      <c r="AI15" s="686"/>
      <c r="AJ15" s="686"/>
      <c r="AK15" s="686"/>
      <c r="AL15" s="662" t="s">
        <v>127</v>
      </c>
      <c r="AM15" s="663"/>
      <c r="AN15" s="663"/>
      <c r="AO15" s="687"/>
      <c r="AP15" s="656" t="s">
        <v>259</v>
      </c>
      <c r="AQ15" s="657"/>
      <c r="AR15" s="657"/>
      <c r="AS15" s="657"/>
      <c r="AT15" s="657"/>
      <c r="AU15" s="657"/>
      <c r="AV15" s="657"/>
      <c r="AW15" s="657"/>
      <c r="AX15" s="657"/>
      <c r="AY15" s="657"/>
      <c r="AZ15" s="657"/>
      <c r="BA15" s="657"/>
      <c r="BB15" s="657"/>
      <c r="BC15" s="657"/>
      <c r="BD15" s="657"/>
      <c r="BE15" s="657"/>
      <c r="BF15" s="658"/>
      <c r="BG15" s="659">
        <v>69536</v>
      </c>
      <c r="BH15" s="660"/>
      <c r="BI15" s="660"/>
      <c r="BJ15" s="660"/>
      <c r="BK15" s="660"/>
      <c r="BL15" s="660"/>
      <c r="BM15" s="660"/>
      <c r="BN15" s="661"/>
      <c r="BO15" s="685">
        <v>5.0999999999999996</v>
      </c>
      <c r="BP15" s="685"/>
      <c r="BQ15" s="685"/>
      <c r="BR15" s="685"/>
      <c r="BS15" s="686" t="s">
        <v>127</v>
      </c>
      <c r="BT15" s="686"/>
      <c r="BU15" s="686"/>
      <c r="BV15" s="686"/>
      <c r="BW15" s="686"/>
      <c r="BX15" s="686"/>
      <c r="BY15" s="686"/>
      <c r="BZ15" s="686"/>
      <c r="CA15" s="686"/>
      <c r="CB15" s="731"/>
      <c r="CD15" s="656" t="s">
        <v>260</v>
      </c>
      <c r="CE15" s="657"/>
      <c r="CF15" s="657"/>
      <c r="CG15" s="657"/>
      <c r="CH15" s="657"/>
      <c r="CI15" s="657"/>
      <c r="CJ15" s="657"/>
      <c r="CK15" s="657"/>
      <c r="CL15" s="657"/>
      <c r="CM15" s="657"/>
      <c r="CN15" s="657"/>
      <c r="CO15" s="657"/>
      <c r="CP15" s="657"/>
      <c r="CQ15" s="658"/>
      <c r="CR15" s="659">
        <v>818709</v>
      </c>
      <c r="CS15" s="660"/>
      <c r="CT15" s="660"/>
      <c r="CU15" s="660"/>
      <c r="CV15" s="660"/>
      <c r="CW15" s="660"/>
      <c r="CX15" s="660"/>
      <c r="CY15" s="661"/>
      <c r="CZ15" s="685">
        <v>12.7</v>
      </c>
      <c r="DA15" s="685"/>
      <c r="DB15" s="685"/>
      <c r="DC15" s="685"/>
      <c r="DD15" s="665">
        <v>40359</v>
      </c>
      <c r="DE15" s="660"/>
      <c r="DF15" s="660"/>
      <c r="DG15" s="660"/>
      <c r="DH15" s="660"/>
      <c r="DI15" s="660"/>
      <c r="DJ15" s="660"/>
      <c r="DK15" s="660"/>
      <c r="DL15" s="660"/>
      <c r="DM15" s="660"/>
      <c r="DN15" s="660"/>
      <c r="DO15" s="660"/>
      <c r="DP15" s="661"/>
      <c r="DQ15" s="665">
        <v>637677</v>
      </c>
      <c r="DR15" s="660"/>
      <c r="DS15" s="660"/>
      <c r="DT15" s="660"/>
      <c r="DU15" s="660"/>
      <c r="DV15" s="660"/>
      <c r="DW15" s="660"/>
      <c r="DX15" s="660"/>
      <c r="DY15" s="660"/>
      <c r="DZ15" s="660"/>
      <c r="EA15" s="660"/>
      <c r="EB15" s="660"/>
      <c r="EC15" s="697"/>
    </row>
    <row r="16" spans="2:143" ht="11.25" customHeight="1" x14ac:dyDescent="0.2">
      <c r="B16" s="656" t="s">
        <v>261</v>
      </c>
      <c r="C16" s="657"/>
      <c r="D16" s="657"/>
      <c r="E16" s="657"/>
      <c r="F16" s="657"/>
      <c r="G16" s="657"/>
      <c r="H16" s="657"/>
      <c r="I16" s="657"/>
      <c r="J16" s="657"/>
      <c r="K16" s="657"/>
      <c r="L16" s="657"/>
      <c r="M16" s="657"/>
      <c r="N16" s="657"/>
      <c r="O16" s="657"/>
      <c r="P16" s="657"/>
      <c r="Q16" s="658"/>
      <c r="R16" s="659">
        <v>4486</v>
      </c>
      <c r="S16" s="660"/>
      <c r="T16" s="660"/>
      <c r="U16" s="660"/>
      <c r="V16" s="660"/>
      <c r="W16" s="660"/>
      <c r="X16" s="660"/>
      <c r="Y16" s="661"/>
      <c r="Z16" s="685">
        <v>0.1</v>
      </c>
      <c r="AA16" s="685"/>
      <c r="AB16" s="685"/>
      <c r="AC16" s="685"/>
      <c r="AD16" s="686">
        <v>4486</v>
      </c>
      <c r="AE16" s="686"/>
      <c r="AF16" s="686"/>
      <c r="AG16" s="686"/>
      <c r="AH16" s="686"/>
      <c r="AI16" s="686"/>
      <c r="AJ16" s="686"/>
      <c r="AK16" s="686"/>
      <c r="AL16" s="662">
        <v>0.1</v>
      </c>
      <c r="AM16" s="663"/>
      <c r="AN16" s="663"/>
      <c r="AO16" s="687"/>
      <c r="AP16" s="656" t="s">
        <v>262</v>
      </c>
      <c r="AQ16" s="657"/>
      <c r="AR16" s="657"/>
      <c r="AS16" s="657"/>
      <c r="AT16" s="657"/>
      <c r="AU16" s="657"/>
      <c r="AV16" s="657"/>
      <c r="AW16" s="657"/>
      <c r="AX16" s="657"/>
      <c r="AY16" s="657"/>
      <c r="AZ16" s="657"/>
      <c r="BA16" s="657"/>
      <c r="BB16" s="657"/>
      <c r="BC16" s="657"/>
      <c r="BD16" s="657"/>
      <c r="BE16" s="657"/>
      <c r="BF16" s="658"/>
      <c r="BG16" s="659" t="s">
        <v>127</v>
      </c>
      <c r="BH16" s="660"/>
      <c r="BI16" s="660"/>
      <c r="BJ16" s="660"/>
      <c r="BK16" s="660"/>
      <c r="BL16" s="660"/>
      <c r="BM16" s="660"/>
      <c r="BN16" s="661"/>
      <c r="BO16" s="685" t="s">
        <v>127</v>
      </c>
      <c r="BP16" s="685"/>
      <c r="BQ16" s="685"/>
      <c r="BR16" s="685"/>
      <c r="BS16" s="686" t="s">
        <v>127</v>
      </c>
      <c r="BT16" s="686"/>
      <c r="BU16" s="686"/>
      <c r="BV16" s="686"/>
      <c r="BW16" s="686"/>
      <c r="BX16" s="686"/>
      <c r="BY16" s="686"/>
      <c r="BZ16" s="686"/>
      <c r="CA16" s="686"/>
      <c r="CB16" s="731"/>
      <c r="CD16" s="656" t="s">
        <v>263</v>
      </c>
      <c r="CE16" s="657"/>
      <c r="CF16" s="657"/>
      <c r="CG16" s="657"/>
      <c r="CH16" s="657"/>
      <c r="CI16" s="657"/>
      <c r="CJ16" s="657"/>
      <c r="CK16" s="657"/>
      <c r="CL16" s="657"/>
      <c r="CM16" s="657"/>
      <c r="CN16" s="657"/>
      <c r="CO16" s="657"/>
      <c r="CP16" s="657"/>
      <c r="CQ16" s="658"/>
      <c r="CR16" s="659">
        <v>599665</v>
      </c>
      <c r="CS16" s="660"/>
      <c r="CT16" s="660"/>
      <c r="CU16" s="660"/>
      <c r="CV16" s="660"/>
      <c r="CW16" s="660"/>
      <c r="CX16" s="660"/>
      <c r="CY16" s="661"/>
      <c r="CZ16" s="685">
        <v>9.3000000000000007</v>
      </c>
      <c r="DA16" s="685"/>
      <c r="DB16" s="685"/>
      <c r="DC16" s="685"/>
      <c r="DD16" s="665" t="s">
        <v>127</v>
      </c>
      <c r="DE16" s="660"/>
      <c r="DF16" s="660"/>
      <c r="DG16" s="660"/>
      <c r="DH16" s="660"/>
      <c r="DI16" s="660"/>
      <c r="DJ16" s="660"/>
      <c r="DK16" s="660"/>
      <c r="DL16" s="660"/>
      <c r="DM16" s="660"/>
      <c r="DN16" s="660"/>
      <c r="DO16" s="660"/>
      <c r="DP16" s="661"/>
      <c r="DQ16" s="665">
        <v>221656</v>
      </c>
      <c r="DR16" s="660"/>
      <c r="DS16" s="660"/>
      <c r="DT16" s="660"/>
      <c r="DU16" s="660"/>
      <c r="DV16" s="660"/>
      <c r="DW16" s="660"/>
      <c r="DX16" s="660"/>
      <c r="DY16" s="660"/>
      <c r="DZ16" s="660"/>
      <c r="EA16" s="660"/>
      <c r="EB16" s="660"/>
      <c r="EC16" s="697"/>
    </row>
    <row r="17" spans="2:133" ht="11.25" customHeight="1" x14ac:dyDescent="0.2">
      <c r="B17" s="656" t="s">
        <v>264</v>
      </c>
      <c r="C17" s="657"/>
      <c r="D17" s="657"/>
      <c r="E17" s="657"/>
      <c r="F17" s="657"/>
      <c r="G17" s="657"/>
      <c r="H17" s="657"/>
      <c r="I17" s="657"/>
      <c r="J17" s="657"/>
      <c r="K17" s="657"/>
      <c r="L17" s="657"/>
      <c r="M17" s="657"/>
      <c r="N17" s="657"/>
      <c r="O17" s="657"/>
      <c r="P17" s="657"/>
      <c r="Q17" s="658"/>
      <c r="R17" s="659">
        <v>15644</v>
      </c>
      <c r="S17" s="660"/>
      <c r="T17" s="660"/>
      <c r="U17" s="660"/>
      <c r="V17" s="660"/>
      <c r="W17" s="660"/>
      <c r="X17" s="660"/>
      <c r="Y17" s="661"/>
      <c r="Z17" s="685">
        <v>0.2</v>
      </c>
      <c r="AA17" s="685"/>
      <c r="AB17" s="685"/>
      <c r="AC17" s="685"/>
      <c r="AD17" s="686">
        <v>15644</v>
      </c>
      <c r="AE17" s="686"/>
      <c r="AF17" s="686"/>
      <c r="AG17" s="686"/>
      <c r="AH17" s="686"/>
      <c r="AI17" s="686"/>
      <c r="AJ17" s="686"/>
      <c r="AK17" s="686"/>
      <c r="AL17" s="662">
        <v>0.4</v>
      </c>
      <c r="AM17" s="663"/>
      <c r="AN17" s="663"/>
      <c r="AO17" s="687"/>
      <c r="AP17" s="656" t="s">
        <v>265</v>
      </c>
      <c r="AQ17" s="657"/>
      <c r="AR17" s="657"/>
      <c r="AS17" s="657"/>
      <c r="AT17" s="657"/>
      <c r="AU17" s="657"/>
      <c r="AV17" s="657"/>
      <c r="AW17" s="657"/>
      <c r="AX17" s="657"/>
      <c r="AY17" s="657"/>
      <c r="AZ17" s="657"/>
      <c r="BA17" s="657"/>
      <c r="BB17" s="657"/>
      <c r="BC17" s="657"/>
      <c r="BD17" s="657"/>
      <c r="BE17" s="657"/>
      <c r="BF17" s="658"/>
      <c r="BG17" s="659" t="s">
        <v>127</v>
      </c>
      <c r="BH17" s="660"/>
      <c r="BI17" s="660"/>
      <c r="BJ17" s="660"/>
      <c r="BK17" s="660"/>
      <c r="BL17" s="660"/>
      <c r="BM17" s="660"/>
      <c r="BN17" s="661"/>
      <c r="BO17" s="685" t="s">
        <v>127</v>
      </c>
      <c r="BP17" s="685"/>
      <c r="BQ17" s="685"/>
      <c r="BR17" s="685"/>
      <c r="BS17" s="686" t="s">
        <v>127</v>
      </c>
      <c r="BT17" s="686"/>
      <c r="BU17" s="686"/>
      <c r="BV17" s="686"/>
      <c r="BW17" s="686"/>
      <c r="BX17" s="686"/>
      <c r="BY17" s="686"/>
      <c r="BZ17" s="686"/>
      <c r="CA17" s="686"/>
      <c r="CB17" s="731"/>
      <c r="CD17" s="656" t="s">
        <v>266</v>
      </c>
      <c r="CE17" s="657"/>
      <c r="CF17" s="657"/>
      <c r="CG17" s="657"/>
      <c r="CH17" s="657"/>
      <c r="CI17" s="657"/>
      <c r="CJ17" s="657"/>
      <c r="CK17" s="657"/>
      <c r="CL17" s="657"/>
      <c r="CM17" s="657"/>
      <c r="CN17" s="657"/>
      <c r="CO17" s="657"/>
      <c r="CP17" s="657"/>
      <c r="CQ17" s="658"/>
      <c r="CR17" s="659">
        <v>467508</v>
      </c>
      <c r="CS17" s="660"/>
      <c r="CT17" s="660"/>
      <c r="CU17" s="660"/>
      <c r="CV17" s="660"/>
      <c r="CW17" s="660"/>
      <c r="CX17" s="660"/>
      <c r="CY17" s="661"/>
      <c r="CZ17" s="685">
        <v>7.3</v>
      </c>
      <c r="DA17" s="685"/>
      <c r="DB17" s="685"/>
      <c r="DC17" s="685"/>
      <c r="DD17" s="665" t="s">
        <v>127</v>
      </c>
      <c r="DE17" s="660"/>
      <c r="DF17" s="660"/>
      <c r="DG17" s="660"/>
      <c r="DH17" s="660"/>
      <c r="DI17" s="660"/>
      <c r="DJ17" s="660"/>
      <c r="DK17" s="660"/>
      <c r="DL17" s="660"/>
      <c r="DM17" s="660"/>
      <c r="DN17" s="660"/>
      <c r="DO17" s="660"/>
      <c r="DP17" s="661"/>
      <c r="DQ17" s="665">
        <v>445288</v>
      </c>
      <c r="DR17" s="660"/>
      <c r="DS17" s="660"/>
      <c r="DT17" s="660"/>
      <c r="DU17" s="660"/>
      <c r="DV17" s="660"/>
      <c r="DW17" s="660"/>
      <c r="DX17" s="660"/>
      <c r="DY17" s="660"/>
      <c r="DZ17" s="660"/>
      <c r="EA17" s="660"/>
      <c r="EB17" s="660"/>
      <c r="EC17" s="697"/>
    </row>
    <row r="18" spans="2:133" ht="11.25" customHeight="1" x14ac:dyDescent="0.2">
      <c r="B18" s="656" t="s">
        <v>267</v>
      </c>
      <c r="C18" s="657"/>
      <c r="D18" s="657"/>
      <c r="E18" s="657"/>
      <c r="F18" s="657"/>
      <c r="G18" s="657"/>
      <c r="H18" s="657"/>
      <c r="I18" s="657"/>
      <c r="J18" s="657"/>
      <c r="K18" s="657"/>
      <c r="L18" s="657"/>
      <c r="M18" s="657"/>
      <c r="N18" s="657"/>
      <c r="O18" s="657"/>
      <c r="P18" s="657"/>
      <c r="Q18" s="658"/>
      <c r="R18" s="659">
        <v>18670</v>
      </c>
      <c r="S18" s="660"/>
      <c r="T18" s="660"/>
      <c r="U18" s="660"/>
      <c r="V18" s="660"/>
      <c r="W18" s="660"/>
      <c r="X18" s="660"/>
      <c r="Y18" s="661"/>
      <c r="Z18" s="685">
        <v>0.3</v>
      </c>
      <c r="AA18" s="685"/>
      <c r="AB18" s="685"/>
      <c r="AC18" s="685"/>
      <c r="AD18" s="686">
        <v>18670</v>
      </c>
      <c r="AE18" s="686"/>
      <c r="AF18" s="686"/>
      <c r="AG18" s="686"/>
      <c r="AH18" s="686"/>
      <c r="AI18" s="686"/>
      <c r="AJ18" s="686"/>
      <c r="AK18" s="686"/>
      <c r="AL18" s="662">
        <v>0.5</v>
      </c>
      <c r="AM18" s="663"/>
      <c r="AN18" s="663"/>
      <c r="AO18" s="687"/>
      <c r="AP18" s="656" t="s">
        <v>268</v>
      </c>
      <c r="AQ18" s="657"/>
      <c r="AR18" s="657"/>
      <c r="AS18" s="657"/>
      <c r="AT18" s="657"/>
      <c r="AU18" s="657"/>
      <c r="AV18" s="657"/>
      <c r="AW18" s="657"/>
      <c r="AX18" s="657"/>
      <c r="AY18" s="657"/>
      <c r="AZ18" s="657"/>
      <c r="BA18" s="657"/>
      <c r="BB18" s="657"/>
      <c r="BC18" s="657"/>
      <c r="BD18" s="657"/>
      <c r="BE18" s="657"/>
      <c r="BF18" s="658"/>
      <c r="BG18" s="659" t="s">
        <v>127</v>
      </c>
      <c r="BH18" s="660"/>
      <c r="BI18" s="660"/>
      <c r="BJ18" s="660"/>
      <c r="BK18" s="660"/>
      <c r="BL18" s="660"/>
      <c r="BM18" s="660"/>
      <c r="BN18" s="661"/>
      <c r="BO18" s="685" t="s">
        <v>127</v>
      </c>
      <c r="BP18" s="685"/>
      <c r="BQ18" s="685"/>
      <c r="BR18" s="685"/>
      <c r="BS18" s="686" t="s">
        <v>127</v>
      </c>
      <c r="BT18" s="686"/>
      <c r="BU18" s="686"/>
      <c r="BV18" s="686"/>
      <c r="BW18" s="686"/>
      <c r="BX18" s="686"/>
      <c r="BY18" s="686"/>
      <c r="BZ18" s="686"/>
      <c r="CA18" s="686"/>
      <c r="CB18" s="731"/>
      <c r="CD18" s="656" t="s">
        <v>269</v>
      </c>
      <c r="CE18" s="657"/>
      <c r="CF18" s="657"/>
      <c r="CG18" s="657"/>
      <c r="CH18" s="657"/>
      <c r="CI18" s="657"/>
      <c r="CJ18" s="657"/>
      <c r="CK18" s="657"/>
      <c r="CL18" s="657"/>
      <c r="CM18" s="657"/>
      <c r="CN18" s="657"/>
      <c r="CO18" s="657"/>
      <c r="CP18" s="657"/>
      <c r="CQ18" s="658"/>
      <c r="CR18" s="659" t="s">
        <v>127</v>
      </c>
      <c r="CS18" s="660"/>
      <c r="CT18" s="660"/>
      <c r="CU18" s="660"/>
      <c r="CV18" s="660"/>
      <c r="CW18" s="660"/>
      <c r="CX18" s="660"/>
      <c r="CY18" s="661"/>
      <c r="CZ18" s="685" t="s">
        <v>127</v>
      </c>
      <c r="DA18" s="685"/>
      <c r="DB18" s="685"/>
      <c r="DC18" s="685"/>
      <c r="DD18" s="665" t="s">
        <v>127</v>
      </c>
      <c r="DE18" s="660"/>
      <c r="DF18" s="660"/>
      <c r="DG18" s="660"/>
      <c r="DH18" s="660"/>
      <c r="DI18" s="660"/>
      <c r="DJ18" s="660"/>
      <c r="DK18" s="660"/>
      <c r="DL18" s="660"/>
      <c r="DM18" s="660"/>
      <c r="DN18" s="660"/>
      <c r="DO18" s="660"/>
      <c r="DP18" s="661"/>
      <c r="DQ18" s="665" t="s">
        <v>127</v>
      </c>
      <c r="DR18" s="660"/>
      <c r="DS18" s="660"/>
      <c r="DT18" s="660"/>
      <c r="DU18" s="660"/>
      <c r="DV18" s="660"/>
      <c r="DW18" s="660"/>
      <c r="DX18" s="660"/>
      <c r="DY18" s="660"/>
      <c r="DZ18" s="660"/>
      <c r="EA18" s="660"/>
      <c r="EB18" s="660"/>
      <c r="EC18" s="697"/>
    </row>
    <row r="19" spans="2:133" ht="11.25" customHeight="1" x14ac:dyDescent="0.2">
      <c r="B19" s="656" t="s">
        <v>270</v>
      </c>
      <c r="C19" s="657"/>
      <c r="D19" s="657"/>
      <c r="E19" s="657"/>
      <c r="F19" s="657"/>
      <c r="G19" s="657"/>
      <c r="H19" s="657"/>
      <c r="I19" s="657"/>
      <c r="J19" s="657"/>
      <c r="K19" s="657"/>
      <c r="L19" s="657"/>
      <c r="M19" s="657"/>
      <c r="N19" s="657"/>
      <c r="O19" s="657"/>
      <c r="P19" s="657"/>
      <c r="Q19" s="658"/>
      <c r="R19" s="659">
        <v>8490</v>
      </c>
      <c r="S19" s="660"/>
      <c r="T19" s="660"/>
      <c r="U19" s="660"/>
      <c r="V19" s="660"/>
      <c r="W19" s="660"/>
      <c r="X19" s="660"/>
      <c r="Y19" s="661"/>
      <c r="Z19" s="685">
        <v>0.1</v>
      </c>
      <c r="AA19" s="685"/>
      <c r="AB19" s="685"/>
      <c r="AC19" s="685"/>
      <c r="AD19" s="686">
        <v>8490</v>
      </c>
      <c r="AE19" s="686"/>
      <c r="AF19" s="686"/>
      <c r="AG19" s="686"/>
      <c r="AH19" s="686"/>
      <c r="AI19" s="686"/>
      <c r="AJ19" s="686"/>
      <c r="AK19" s="686"/>
      <c r="AL19" s="662">
        <v>0.2</v>
      </c>
      <c r="AM19" s="663"/>
      <c r="AN19" s="663"/>
      <c r="AO19" s="687"/>
      <c r="AP19" s="656" t="s">
        <v>271</v>
      </c>
      <c r="AQ19" s="657"/>
      <c r="AR19" s="657"/>
      <c r="AS19" s="657"/>
      <c r="AT19" s="657"/>
      <c r="AU19" s="657"/>
      <c r="AV19" s="657"/>
      <c r="AW19" s="657"/>
      <c r="AX19" s="657"/>
      <c r="AY19" s="657"/>
      <c r="AZ19" s="657"/>
      <c r="BA19" s="657"/>
      <c r="BB19" s="657"/>
      <c r="BC19" s="657"/>
      <c r="BD19" s="657"/>
      <c r="BE19" s="657"/>
      <c r="BF19" s="658"/>
      <c r="BG19" s="659" t="s">
        <v>127</v>
      </c>
      <c r="BH19" s="660"/>
      <c r="BI19" s="660"/>
      <c r="BJ19" s="660"/>
      <c r="BK19" s="660"/>
      <c r="BL19" s="660"/>
      <c r="BM19" s="660"/>
      <c r="BN19" s="661"/>
      <c r="BO19" s="685" t="s">
        <v>127</v>
      </c>
      <c r="BP19" s="685"/>
      <c r="BQ19" s="685"/>
      <c r="BR19" s="685"/>
      <c r="BS19" s="686" t="s">
        <v>127</v>
      </c>
      <c r="BT19" s="686"/>
      <c r="BU19" s="686"/>
      <c r="BV19" s="686"/>
      <c r="BW19" s="686"/>
      <c r="BX19" s="686"/>
      <c r="BY19" s="686"/>
      <c r="BZ19" s="686"/>
      <c r="CA19" s="686"/>
      <c r="CB19" s="731"/>
      <c r="CD19" s="656" t="s">
        <v>272</v>
      </c>
      <c r="CE19" s="657"/>
      <c r="CF19" s="657"/>
      <c r="CG19" s="657"/>
      <c r="CH19" s="657"/>
      <c r="CI19" s="657"/>
      <c r="CJ19" s="657"/>
      <c r="CK19" s="657"/>
      <c r="CL19" s="657"/>
      <c r="CM19" s="657"/>
      <c r="CN19" s="657"/>
      <c r="CO19" s="657"/>
      <c r="CP19" s="657"/>
      <c r="CQ19" s="658"/>
      <c r="CR19" s="659" t="s">
        <v>127</v>
      </c>
      <c r="CS19" s="660"/>
      <c r="CT19" s="660"/>
      <c r="CU19" s="660"/>
      <c r="CV19" s="660"/>
      <c r="CW19" s="660"/>
      <c r="CX19" s="660"/>
      <c r="CY19" s="661"/>
      <c r="CZ19" s="685" t="s">
        <v>127</v>
      </c>
      <c r="DA19" s="685"/>
      <c r="DB19" s="685"/>
      <c r="DC19" s="685"/>
      <c r="DD19" s="665" t="s">
        <v>127</v>
      </c>
      <c r="DE19" s="660"/>
      <c r="DF19" s="660"/>
      <c r="DG19" s="660"/>
      <c r="DH19" s="660"/>
      <c r="DI19" s="660"/>
      <c r="DJ19" s="660"/>
      <c r="DK19" s="660"/>
      <c r="DL19" s="660"/>
      <c r="DM19" s="660"/>
      <c r="DN19" s="660"/>
      <c r="DO19" s="660"/>
      <c r="DP19" s="661"/>
      <c r="DQ19" s="665" t="s">
        <v>127</v>
      </c>
      <c r="DR19" s="660"/>
      <c r="DS19" s="660"/>
      <c r="DT19" s="660"/>
      <c r="DU19" s="660"/>
      <c r="DV19" s="660"/>
      <c r="DW19" s="660"/>
      <c r="DX19" s="660"/>
      <c r="DY19" s="660"/>
      <c r="DZ19" s="660"/>
      <c r="EA19" s="660"/>
      <c r="EB19" s="660"/>
      <c r="EC19" s="697"/>
    </row>
    <row r="20" spans="2:133" ht="11.25" customHeight="1" x14ac:dyDescent="0.2">
      <c r="B20" s="656" t="s">
        <v>273</v>
      </c>
      <c r="C20" s="657"/>
      <c r="D20" s="657"/>
      <c r="E20" s="657"/>
      <c r="F20" s="657"/>
      <c r="G20" s="657"/>
      <c r="H20" s="657"/>
      <c r="I20" s="657"/>
      <c r="J20" s="657"/>
      <c r="K20" s="657"/>
      <c r="L20" s="657"/>
      <c r="M20" s="657"/>
      <c r="N20" s="657"/>
      <c r="O20" s="657"/>
      <c r="P20" s="657"/>
      <c r="Q20" s="658"/>
      <c r="R20" s="659">
        <v>1294</v>
      </c>
      <c r="S20" s="660"/>
      <c r="T20" s="660"/>
      <c r="U20" s="660"/>
      <c r="V20" s="660"/>
      <c r="W20" s="660"/>
      <c r="X20" s="660"/>
      <c r="Y20" s="661"/>
      <c r="Z20" s="685">
        <v>0</v>
      </c>
      <c r="AA20" s="685"/>
      <c r="AB20" s="685"/>
      <c r="AC20" s="685"/>
      <c r="AD20" s="686">
        <v>1294</v>
      </c>
      <c r="AE20" s="686"/>
      <c r="AF20" s="686"/>
      <c r="AG20" s="686"/>
      <c r="AH20" s="686"/>
      <c r="AI20" s="686"/>
      <c r="AJ20" s="686"/>
      <c r="AK20" s="686"/>
      <c r="AL20" s="662">
        <v>0</v>
      </c>
      <c r="AM20" s="663"/>
      <c r="AN20" s="663"/>
      <c r="AO20" s="687"/>
      <c r="AP20" s="656" t="s">
        <v>274</v>
      </c>
      <c r="AQ20" s="657"/>
      <c r="AR20" s="657"/>
      <c r="AS20" s="657"/>
      <c r="AT20" s="657"/>
      <c r="AU20" s="657"/>
      <c r="AV20" s="657"/>
      <c r="AW20" s="657"/>
      <c r="AX20" s="657"/>
      <c r="AY20" s="657"/>
      <c r="AZ20" s="657"/>
      <c r="BA20" s="657"/>
      <c r="BB20" s="657"/>
      <c r="BC20" s="657"/>
      <c r="BD20" s="657"/>
      <c r="BE20" s="657"/>
      <c r="BF20" s="658"/>
      <c r="BG20" s="659" t="s">
        <v>127</v>
      </c>
      <c r="BH20" s="660"/>
      <c r="BI20" s="660"/>
      <c r="BJ20" s="660"/>
      <c r="BK20" s="660"/>
      <c r="BL20" s="660"/>
      <c r="BM20" s="660"/>
      <c r="BN20" s="661"/>
      <c r="BO20" s="685" t="s">
        <v>127</v>
      </c>
      <c r="BP20" s="685"/>
      <c r="BQ20" s="685"/>
      <c r="BR20" s="685"/>
      <c r="BS20" s="686" t="s">
        <v>127</v>
      </c>
      <c r="BT20" s="686"/>
      <c r="BU20" s="686"/>
      <c r="BV20" s="686"/>
      <c r="BW20" s="686"/>
      <c r="BX20" s="686"/>
      <c r="BY20" s="686"/>
      <c r="BZ20" s="686"/>
      <c r="CA20" s="686"/>
      <c r="CB20" s="731"/>
      <c r="CD20" s="656" t="s">
        <v>275</v>
      </c>
      <c r="CE20" s="657"/>
      <c r="CF20" s="657"/>
      <c r="CG20" s="657"/>
      <c r="CH20" s="657"/>
      <c r="CI20" s="657"/>
      <c r="CJ20" s="657"/>
      <c r="CK20" s="657"/>
      <c r="CL20" s="657"/>
      <c r="CM20" s="657"/>
      <c r="CN20" s="657"/>
      <c r="CO20" s="657"/>
      <c r="CP20" s="657"/>
      <c r="CQ20" s="658"/>
      <c r="CR20" s="659">
        <v>6431122</v>
      </c>
      <c r="CS20" s="660"/>
      <c r="CT20" s="660"/>
      <c r="CU20" s="660"/>
      <c r="CV20" s="660"/>
      <c r="CW20" s="660"/>
      <c r="CX20" s="660"/>
      <c r="CY20" s="661"/>
      <c r="CZ20" s="685">
        <v>100</v>
      </c>
      <c r="DA20" s="685"/>
      <c r="DB20" s="685"/>
      <c r="DC20" s="685"/>
      <c r="DD20" s="665">
        <v>314954</v>
      </c>
      <c r="DE20" s="660"/>
      <c r="DF20" s="660"/>
      <c r="DG20" s="660"/>
      <c r="DH20" s="660"/>
      <c r="DI20" s="660"/>
      <c r="DJ20" s="660"/>
      <c r="DK20" s="660"/>
      <c r="DL20" s="660"/>
      <c r="DM20" s="660"/>
      <c r="DN20" s="660"/>
      <c r="DO20" s="660"/>
      <c r="DP20" s="661"/>
      <c r="DQ20" s="665">
        <v>4200181</v>
      </c>
      <c r="DR20" s="660"/>
      <c r="DS20" s="660"/>
      <c r="DT20" s="660"/>
      <c r="DU20" s="660"/>
      <c r="DV20" s="660"/>
      <c r="DW20" s="660"/>
      <c r="DX20" s="660"/>
      <c r="DY20" s="660"/>
      <c r="DZ20" s="660"/>
      <c r="EA20" s="660"/>
      <c r="EB20" s="660"/>
      <c r="EC20" s="697"/>
    </row>
    <row r="21" spans="2:133" ht="11.25" customHeight="1" x14ac:dyDescent="0.2">
      <c r="B21" s="656" t="s">
        <v>276</v>
      </c>
      <c r="C21" s="657"/>
      <c r="D21" s="657"/>
      <c r="E21" s="657"/>
      <c r="F21" s="657"/>
      <c r="G21" s="657"/>
      <c r="H21" s="657"/>
      <c r="I21" s="657"/>
      <c r="J21" s="657"/>
      <c r="K21" s="657"/>
      <c r="L21" s="657"/>
      <c r="M21" s="657"/>
      <c r="N21" s="657"/>
      <c r="O21" s="657"/>
      <c r="P21" s="657"/>
      <c r="Q21" s="658"/>
      <c r="R21" s="659">
        <v>763</v>
      </c>
      <c r="S21" s="660"/>
      <c r="T21" s="660"/>
      <c r="U21" s="660"/>
      <c r="V21" s="660"/>
      <c r="W21" s="660"/>
      <c r="X21" s="660"/>
      <c r="Y21" s="661"/>
      <c r="Z21" s="685">
        <v>0</v>
      </c>
      <c r="AA21" s="685"/>
      <c r="AB21" s="685"/>
      <c r="AC21" s="685"/>
      <c r="AD21" s="686">
        <v>763</v>
      </c>
      <c r="AE21" s="686"/>
      <c r="AF21" s="686"/>
      <c r="AG21" s="686"/>
      <c r="AH21" s="686"/>
      <c r="AI21" s="686"/>
      <c r="AJ21" s="686"/>
      <c r="AK21" s="686"/>
      <c r="AL21" s="662">
        <v>0</v>
      </c>
      <c r="AM21" s="663"/>
      <c r="AN21" s="663"/>
      <c r="AO21" s="687"/>
      <c r="AP21" s="656" t="s">
        <v>277</v>
      </c>
      <c r="AQ21" s="732"/>
      <c r="AR21" s="732"/>
      <c r="AS21" s="732"/>
      <c r="AT21" s="732"/>
      <c r="AU21" s="732"/>
      <c r="AV21" s="732"/>
      <c r="AW21" s="732"/>
      <c r="AX21" s="732"/>
      <c r="AY21" s="732"/>
      <c r="AZ21" s="732"/>
      <c r="BA21" s="732"/>
      <c r="BB21" s="732"/>
      <c r="BC21" s="732"/>
      <c r="BD21" s="732"/>
      <c r="BE21" s="732"/>
      <c r="BF21" s="733"/>
      <c r="BG21" s="659" t="s">
        <v>127</v>
      </c>
      <c r="BH21" s="660"/>
      <c r="BI21" s="660"/>
      <c r="BJ21" s="660"/>
      <c r="BK21" s="660"/>
      <c r="BL21" s="660"/>
      <c r="BM21" s="660"/>
      <c r="BN21" s="661"/>
      <c r="BO21" s="685" t="s">
        <v>127</v>
      </c>
      <c r="BP21" s="685"/>
      <c r="BQ21" s="685"/>
      <c r="BR21" s="685"/>
      <c r="BS21" s="686" t="s">
        <v>127</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2">
      <c r="B22" s="716" t="s">
        <v>278</v>
      </c>
      <c r="C22" s="717"/>
      <c r="D22" s="717"/>
      <c r="E22" s="717"/>
      <c r="F22" s="717"/>
      <c r="G22" s="717"/>
      <c r="H22" s="717"/>
      <c r="I22" s="717"/>
      <c r="J22" s="717"/>
      <c r="K22" s="717"/>
      <c r="L22" s="717"/>
      <c r="M22" s="717"/>
      <c r="N22" s="717"/>
      <c r="O22" s="717"/>
      <c r="P22" s="717"/>
      <c r="Q22" s="718"/>
      <c r="R22" s="659">
        <v>8123</v>
      </c>
      <c r="S22" s="660"/>
      <c r="T22" s="660"/>
      <c r="U22" s="660"/>
      <c r="V22" s="660"/>
      <c r="W22" s="660"/>
      <c r="X22" s="660"/>
      <c r="Y22" s="661"/>
      <c r="Z22" s="685">
        <v>0.1</v>
      </c>
      <c r="AA22" s="685"/>
      <c r="AB22" s="685"/>
      <c r="AC22" s="685"/>
      <c r="AD22" s="686">
        <v>8123</v>
      </c>
      <c r="AE22" s="686"/>
      <c r="AF22" s="686"/>
      <c r="AG22" s="686"/>
      <c r="AH22" s="686"/>
      <c r="AI22" s="686"/>
      <c r="AJ22" s="686"/>
      <c r="AK22" s="686"/>
      <c r="AL22" s="662">
        <v>0.20000000298023224</v>
      </c>
      <c r="AM22" s="663"/>
      <c r="AN22" s="663"/>
      <c r="AO22" s="687"/>
      <c r="AP22" s="656" t="s">
        <v>279</v>
      </c>
      <c r="AQ22" s="732"/>
      <c r="AR22" s="732"/>
      <c r="AS22" s="732"/>
      <c r="AT22" s="732"/>
      <c r="AU22" s="732"/>
      <c r="AV22" s="732"/>
      <c r="AW22" s="732"/>
      <c r="AX22" s="732"/>
      <c r="AY22" s="732"/>
      <c r="AZ22" s="732"/>
      <c r="BA22" s="732"/>
      <c r="BB22" s="732"/>
      <c r="BC22" s="732"/>
      <c r="BD22" s="732"/>
      <c r="BE22" s="732"/>
      <c r="BF22" s="733"/>
      <c r="BG22" s="659" t="s">
        <v>127</v>
      </c>
      <c r="BH22" s="660"/>
      <c r="BI22" s="660"/>
      <c r="BJ22" s="660"/>
      <c r="BK22" s="660"/>
      <c r="BL22" s="660"/>
      <c r="BM22" s="660"/>
      <c r="BN22" s="661"/>
      <c r="BO22" s="685" t="s">
        <v>127</v>
      </c>
      <c r="BP22" s="685"/>
      <c r="BQ22" s="685"/>
      <c r="BR22" s="685"/>
      <c r="BS22" s="686" t="s">
        <v>127</v>
      </c>
      <c r="BT22" s="686"/>
      <c r="BU22" s="686"/>
      <c r="BV22" s="686"/>
      <c r="BW22" s="686"/>
      <c r="BX22" s="686"/>
      <c r="BY22" s="686"/>
      <c r="BZ22" s="686"/>
      <c r="CA22" s="686"/>
      <c r="CB22" s="731"/>
      <c r="CD22" s="712" t="s">
        <v>280</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2">
      <c r="B23" s="656" t="s">
        <v>281</v>
      </c>
      <c r="C23" s="657"/>
      <c r="D23" s="657"/>
      <c r="E23" s="657"/>
      <c r="F23" s="657"/>
      <c r="G23" s="657"/>
      <c r="H23" s="657"/>
      <c r="I23" s="657"/>
      <c r="J23" s="657"/>
      <c r="K23" s="657"/>
      <c r="L23" s="657"/>
      <c r="M23" s="657"/>
      <c r="N23" s="657"/>
      <c r="O23" s="657"/>
      <c r="P23" s="657"/>
      <c r="Q23" s="658"/>
      <c r="R23" s="659">
        <v>2513390</v>
      </c>
      <c r="S23" s="660"/>
      <c r="T23" s="660"/>
      <c r="U23" s="660"/>
      <c r="V23" s="660"/>
      <c r="W23" s="660"/>
      <c r="X23" s="660"/>
      <c r="Y23" s="661"/>
      <c r="Z23" s="685">
        <v>35.700000000000003</v>
      </c>
      <c r="AA23" s="685"/>
      <c r="AB23" s="685"/>
      <c r="AC23" s="685"/>
      <c r="AD23" s="686">
        <v>1871997</v>
      </c>
      <c r="AE23" s="686"/>
      <c r="AF23" s="686"/>
      <c r="AG23" s="686"/>
      <c r="AH23" s="686"/>
      <c r="AI23" s="686"/>
      <c r="AJ23" s="686"/>
      <c r="AK23" s="686"/>
      <c r="AL23" s="662">
        <v>51.3</v>
      </c>
      <c r="AM23" s="663"/>
      <c r="AN23" s="663"/>
      <c r="AO23" s="687"/>
      <c r="AP23" s="656" t="s">
        <v>282</v>
      </c>
      <c r="AQ23" s="732"/>
      <c r="AR23" s="732"/>
      <c r="AS23" s="732"/>
      <c r="AT23" s="732"/>
      <c r="AU23" s="732"/>
      <c r="AV23" s="732"/>
      <c r="AW23" s="732"/>
      <c r="AX23" s="732"/>
      <c r="AY23" s="732"/>
      <c r="AZ23" s="732"/>
      <c r="BA23" s="732"/>
      <c r="BB23" s="732"/>
      <c r="BC23" s="732"/>
      <c r="BD23" s="732"/>
      <c r="BE23" s="732"/>
      <c r="BF23" s="733"/>
      <c r="BG23" s="659" t="s">
        <v>127</v>
      </c>
      <c r="BH23" s="660"/>
      <c r="BI23" s="660"/>
      <c r="BJ23" s="660"/>
      <c r="BK23" s="660"/>
      <c r="BL23" s="660"/>
      <c r="BM23" s="660"/>
      <c r="BN23" s="661"/>
      <c r="BO23" s="685" t="s">
        <v>127</v>
      </c>
      <c r="BP23" s="685"/>
      <c r="BQ23" s="685"/>
      <c r="BR23" s="685"/>
      <c r="BS23" s="686" t="s">
        <v>127</v>
      </c>
      <c r="BT23" s="686"/>
      <c r="BU23" s="686"/>
      <c r="BV23" s="686"/>
      <c r="BW23" s="686"/>
      <c r="BX23" s="686"/>
      <c r="BY23" s="686"/>
      <c r="BZ23" s="686"/>
      <c r="CA23" s="686"/>
      <c r="CB23" s="731"/>
      <c r="CD23" s="712" t="s">
        <v>222</v>
      </c>
      <c r="CE23" s="713"/>
      <c r="CF23" s="713"/>
      <c r="CG23" s="713"/>
      <c r="CH23" s="713"/>
      <c r="CI23" s="713"/>
      <c r="CJ23" s="713"/>
      <c r="CK23" s="713"/>
      <c r="CL23" s="713"/>
      <c r="CM23" s="713"/>
      <c r="CN23" s="713"/>
      <c r="CO23" s="713"/>
      <c r="CP23" s="713"/>
      <c r="CQ23" s="714"/>
      <c r="CR23" s="712" t="s">
        <v>283</v>
      </c>
      <c r="CS23" s="713"/>
      <c r="CT23" s="713"/>
      <c r="CU23" s="713"/>
      <c r="CV23" s="713"/>
      <c r="CW23" s="713"/>
      <c r="CX23" s="713"/>
      <c r="CY23" s="714"/>
      <c r="CZ23" s="712" t="s">
        <v>284</v>
      </c>
      <c r="DA23" s="713"/>
      <c r="DB23" s="713"/>
      <c r="DC23" s="714"/>
      <c r="DD23" s="712" t="s">
        <v>285</v>
      </c>
      <c r="DE23" s="713"/>
      <c r="DF23" s="713"/>
      <c r="DG23" s="713"/>
      <c r="DH23" s="713"/>
      <c r="DI23" s="713"/>
      <c r="DJ23" s="713"/>
      <c r="DK23" s="714"/>
      <c r="DL23" s="744" t="s">
        <v>286</v>
      </c>
      <c r="DM23" s="745"/>
      <c r="DN23" s="745"/>
      <c r="DO23" s="745"/>
      <c r="DP23" s="745"/>
      <c r="DQ23" s="745"/>
      <c r="DR23" s="745"/>
      <c r="DS23" s="745"/>
      <c r="DT23" s="745"/>
      <c r="DU23" s="745"/>
      <c r="DV23" s="746"/>
      <c r="DW23" s="712" t="s">
        <v>287</v>
      </c>
      <c r="DX23" s="713"/>
      <c r="DY23" s="713"/>
      <c r="DZ23" s="713"/>
      <c r="EA23" s="713"/>
      <c r="EB23" s="713"/>
      <c r="EC23" s="714"/>
    </row>
    <row r="24" spans="2:133" ht="11.25" customHeight="1" x14ac:dyDescent="0.2">
      <c r="B24" s="656" t="s">
        <v>288</v>
      </c>
      <c r="C24" s="657"/>
      <c r="D24" s="657"/>
      <c r="E24" s="657"/>
      <c r="F24" s="657"/>
      <c r="G24" s="657"/>
      <c r="H24" s="657"/>
      <c r="I24" s="657"/>
      <c r="J24" s="657"/>
      <c r="K24" s="657"/>
      <c r="L24" s="657"/>
      <c r="M24" s="657"/>
      <c r="N24" s="657"/>
      <c r="O24" s="657"/>
      <c r="P24" s="657"/>
      <c r="Q24" s="658"/>
      <c r="R24" s="659">
        <v>1871997</v>
      </c>
      <c r="S24" s="660"/>
      <c r="T24" s="660"/>
      <c r="U24" s="660"/>
      <c r="V24" s="660"/>
      <c r="W24" s="660"/>
      <c r="X24" s="660"/>
      <c r="Y24" s="661"/>
      <c r="Z24" s="685">
        <v>26.6</v>
      </c>
      <c r="AA24" s="685"/>
      <c r="AB24" s="685"/>
      <c r="AC24" s="685"/>
      <c r="AD24" s="686">
        <v>1871997</v>
      </c>
      <c r="AE24" s="686"/>
      <c r="AF24" s="686"/>
      <c r="AG24" s="686"/>
      <c r="AH24" s="686"/>
      <c r="AI24" s="686"/>
      <c r="AJ24" s="686"/>
      <c r="AK24" s="686"/>
      <c r="AL24" s="662">
        <v>51.3</v>
      </c>
      <c r="AM24" s="663"/>
      <c r="AN24" s="663"/>
      <c r="AO24" s="687"/>
      <c r="AP24" s="656" t="s">
        <v>289</v>
      </c>
      <c r="AQ24" s="732"/>
      <c r="AR24" s="732"/>
      <c r="AS24" s="732"/>
      <c r="AT24" s="732"/>
      <c r="AU24" s="732"/>
      <c r="AV24" s="732"/>
      <c r="AW24" s="732"/>
      <c r="AX24" s="732"/>
      <c r="AY24" s="732"/>
      <c r="AZ24" s="732"/>
      <c r="BA24" s="732"/>
      <c r="BB24" s="732"/>
      <c r="BC24" s="732"/>
      <c r="BD24" s="732"/>
      <c r="BE24" s="732"/>
      <c r="BF24" s="733"/>
      <c r="BG24" s="659" t="s">
        <v>127</v>
      </c>
      <c r="BH24" s="660"/>
      <c r="BI24" s="660"/>
      <c r="BJ24" s="660"/>
      <c r="BK24" s="660"/>
      <c r="BL24" s="660"/>
      <c r="BM24" s="660"/>
      <c r="BN24" s="661"/>
      <c r="BO24" s="685" t="s">
        <v>127</v>
      </c>
      <c r="BP24" s="685"/>
      <c r="BQ24" s="685"/>
      <c r="BR24" s="685"/>
      <c r="BS24" s="686" t="s">
        <v>127</v>
      </c>
      <c r="BT24" s="686"/>
      <c r="BU24" s="686"/>
      <c r="BV24" s="686"/>
      <c r="BW24" s="686"/>
      <c r="BX24" s="686"/>
      <c r="BY24" s="686"/>
      <c r="BZ24" s="686"/>
      <c r="CA24" s="686"/>
      <c r="CB24" s="731"/>
      <c r="CD24" s="709" t="s">
        <v>290</v>
      </c>
      <c r="CE24" s="710"/>
      <c r="CF24" s="710"/>
      <c r="CG24" s="710"/>
      <c r="CH24" s="710"/>
      <c r="CI24" s="710"/>
      <c r="CJ24" s="710"/>
      <c r="CK24" s="710"/>
      <c r="CL24" s="710"/>
      <c r="CM24" s="710"/>
      <c r="CN24" s="710"/>
      <c r="CO24" s="710"/>
      <c r="CP24" s="710"/>
      <c r="CQ24" s="711"/>
      <c r="CR24" s="706">
        <v>2610151</v>
      </c>
      <c r="CS24" s="707"/>
      <c r="CT24" s="707"/>
      <c r="CU24" s="707"/>
      <c r="CV24" s="707"/>
      <c r="CW24" s="707"/>
      <c r="CX24" s="707"/>
      <c r="CY24" s="735"/>
      <c r="CZ24" s="736">
        <v>40.6</v>
      </c>
      <c r="DA24" s="722"/>
      <c r="DB24" s="722"/>
      <c r="DC24" s="738"/>
      <c r="DD24" s="734">
        <v>1767387</v>
      </c>
      <c r="DE24" s="707"/>
      <c r="DF24" s="707"/>
      <c r="DG24" s="707"/>
      <c r="DH24" s="707"/>
      <c r="DI24" s="707"/>
      <c r="DJ24" s="707"/>
      <c r="DK24" s="735"/>
      <c r="DL24" s="734">
        <v>1725746</v>
      </c>
      <c r="DM24" s="707"/>
      <c r="DN24" s="707"/>
      <c r="DO24" s="707"/>
      <c r="DP24" s="707"/>
      <c r="DQ24" s="707"/>
      <c r="DR24" s="707"/>
      <c r="DS24" s="707"/>
      <c r="DT24" s="707"/>
      <c r="DU24" s="707"/>
      <c r="DV24" s="735"/>
      <c r="DW24" s="736">
        <v>45.5</v>
      </c>
      <c r="DX24" s="722"/>
      <c r="DY24" s="722"/>
      <c r="DZ24" s="722"/>
      <c r="EA24" s="722"/>
      <c r="EB24" s="722"/>
      <c r="EC24" s="737"/>
    </row>
    <row r="25" spans="2:133" ht="11.25" customHeight="1" x14ac:dyDescent="0.2">
      <c r="B25" s="656" t="s">
        <v>291</v>
      </c>
      <c r="C25" s="657"/>
      <c r="D25" s="657"/>
      <c r="E25" s="657"/>
      <c r="F25" s="657"/>
      <c r="G25" s="657"/>
      <c r="H25" s="657"/>
      <c r="I25" s="657"/>
      <c r="J25" s="657"/>
      <c r="K25" s="657"/>
      <c r="L25" s="657"/>
      <c r="M25" s="657"/>
      <c r="N25" s="657"/>
      <c r="O25" s="657"/>
      <c r="P25" s="657"/>
      <c r="Q25" s="658"/>
      <c r="R25" s="659">
        <v>355295</v>
      </c>
      <c r="S25" s="660"/>
      <c r="T25" s="660"/>
      <c r="U25" s="660"/>
      <c r="V25" s="660"/>
      <c r="W25" s="660"/>
      <c r="X25" s="660"/>
      <c r="Y25" s="661"/>
      <c r="Z25" s="685">
        <v>5</v>
      </c>
      <c r="AA25" s="685"/>
      <c r="AB25" s="685"/>
      <c r="AC25" s="685"/>
      <c r="AD25" s="686" t="s">
        <v>127</v>
      </c>
      <c r="AE25" s="686"/>
      <c r="AF25" s="686"/>
      <c r="AG25" s="686"/>
      <c r="AH25" s="686"/>
      <c r="AI25" s="686"/>
      <c r="AJ25" s="686"/>
      <c r="AK25" s="686"/>
      <c r="AL25" s="662" t="s">
        <v>127</v>
      </c>
      <c r="AM25" s="663"/>
      <c r="AN25" s="663"/>
      <c r="AO25" s="687"/>
      <c r="AP25" s="656" t="s">
        <v>292</v>
      </c>
      <c r="AQ25" s="732"/>
      <c r="AR25" s="732"/>
      <c r="AS25" s="732"/>
      <c r="AT25" s="732"/>
      <c r="AU25" s="732"/>
      <c r="AV25" s="732"/>
      <c r="AW25" s="732"/>
      <c r="AX25" s="732"/>
      <c r="AY25" s="732"/>
      <c r="AZ25" s="732"/>
      <c r="BA25" s="732"/>
      <c r="BB25" s="732"/>
      <c r="BC25" s="732"/>
      <c r="BD25" s="732"/>
      <c r="BE25" s="732"/>
      <c r="BF25" s="733"/>
      <c r="BG25" s="659" t="s">
        <v>127</v>
      </c>
      <c r="BH25" s="660"/>
      <c r="BI25" s="660"/>
      <c r="BJ25" s="660"/>
      <c r="BK25" s="660"/>
      <c r="BL25" s="660"/>
      <c r="BM25" s="660"/>
      <c r="BN25" s="661"/>
      <c r="BO25" s="685" t="s">
        <v>127</v>
      </c>
      <c r="BP25" s="685"/>
      <c r="BQ25" s="685"/>
      <c r="BR25" s="685"/>
      <c r="BS25" s="686" t="s">
        <v>127</v>
      </c>
      <c r="BT25" s="686"/>
      <c r="BU25" s="686"/>
      <c r="BV25" s="686"/>
      <c r="BW25" s="686"/>
      <c r="BX25" s="686"/>
      <c r="BY25" s="686"/>
      <c r="BZ25" s="686"/>
      <c r="CA25" s="686"/>
      <c r="CB25" s="731"/>
      <c r="CD25" s="656" t="s">
        <v>293</v>
      </c>
      <c r="CE25" s="657"/>
      <c r="CF25" s="657"/>
      <c r="CG25" s="657"/>
      <c r="CH25" s="657"/>
      <c r="CI25" s="657"/>
      <c r="CJ25" s="657"/>
      <c r="CK25" s="657"/>
      <c r="CL25" s="657"/>
      <c r="CM25" s="657"/>
      <c r="CN25" s="657"/>
      <c r="CO25" s="657"/>
      <c r="CP25" s="657"/>
      <c r="CQ25" s="658"/>
      <c r="CR25" s="659">
        <v>1343293</v>
      </c>
      <c r="CS25" s="669"/>
      <c r="CT25" s="669"/>
      <c r="CU25" s="669"/>
      <c r="CV25" s="669"/>
      <c r="CW25" s="669"/>
      <c r="CX25" s="669"/>
      <c r="CY25" s="670"/>
      <c r="CZ25" s="662">
        <v>20.9</v>
      </c>
      <c r="DA25" s="671"/>
      <c r="DB25" s="671"/>
      <c r="DC25" s="672"/>
      <c r="DD25" s="665">
        <v>1130771</v>
      </c>
      <c r="DE25" s="669"/>
      <c r="DF25" s="669"/>
      <c r="DG25" s="669"/>
      <c r="DH25" s="669"/>
      <c r="DI25" s="669"/>
      <c r="DJ25" s="669"/>
      <c r="DK25" s="670"/>
      <c r="DL25" s="665">
        <v>1101862</v>
      </c>
      <c r="DM25" s="669"/>
      <c r="DN25" s="669"/>
      <c r="DO25" s="669"/>
      <c r="DP25" s="669"/>
      <c r="DQ25" s="669"/>
      <c r="DR25" s="669"/>
      <c r="DS25" s="669"/>
      <c r="DT25" s="669"/>
      <c r="DU25" s="669"/>
      <c r="DV25" s="670"/>
      <c r="DW25" s="662">
        <v>29.1</v>
      </c>
      <c r="DX25" s="671"/>
      <c r="DY25" s="671"/>
      <c r="DZ25" s="671"/>
      <c r="EA25" s="671"/>
      <c r="EB25" s="671"/>
      <c r="EC25" s="698"/>
    </row>
    <row r="26" spans="2:133" ht="11.25" customHeight="1" x14ac:dyDescent="0.2">
      <c r="B26" s="656" t="s">
        <v>294</v>
      </c>
      <c r="C26" s="657"/>
      <c r="D26" s="657"/>
      <c r="E26" s="657"/>
      <c r="F26" s="657"/>
      <c r="G26" s="657"/>
      <c r="H26" s="657"/>
      <c r="I26" s="657"/>
      <c r="J26" s="657"/>
      <c r="K26" s="657"/>
      <c r="L26" s="657"/>
      <c r="M26" s="657"/>
      <c r="N26" s="657"/>
      <c r="O26" s="657"/>
      <c r="P26" s="657"/>
      <c r="Q26" s="658"/>
      <c r="R26" s="659">
        <v>286098</v>
      </c>
      <c r="S26" s="660"/>
      <c r="T26" s="660"/>
      <c r="U26" s="660"/>
      <c r="V26" s="660"/>
      <c r="W26" s="660"/>
      <c r="X26" s="660"/>
      <c r="Y26" s="661"/>
      <c r="Z26" s="685">
        <v>4.0999999999999996</v>
      </c>
      <c r="AA26" s="685"/>
      <c r="AB26" s="685"/>
      <c r="AC26" s="685"/>
      <c r="AD26" s="686" t="s">
        <v>127</v>
      </c>
      <c r="AE26" s="686"/>
      <c r="AF26" s="686"/>
      <c r="AG26" s="686"/>
      <c r="AH26" s="686"/>
      <c r="AI26" s="686"/>
      <c r="AJ26" s="686"/>
      <c r="AK26" s="686"/>
      <c r="AL26" s="662" t="s">
        <v>127</v>
      </c>
      <c r="AM26" s="663"/>
      <c r="AN26" s="663"/>
      <c r="AO26" s="687"/>
      <c r="AP26" s="656" t="s">
        <v>295</v>
      </c>
      <c r="AQ26" s="732"/>
      <c r="AR26" s="732"/>
      <c r="AS26" s="732"/>
      <c r="AT26" s="732"/>
      <c r="AU26" s="732"/>
      <c r="AV26" s="732"/>
      <c r="AW26" s="732"/>
      <c r="AX26" s="732"/>
      <c r="AY26" s="732"/>
      <c r="AZ26" s="732"/>
      <c r="BA26" s="732"/>
      <c r="BB26" s="732"/>
      <c r="BC26" s="732"/>
      <c r="BD26" s="732"/>
      <c r="BE26" s="732"/>
      <c r="BF26" s="733"/>
      <c r="BG26" s="659" t="s">
        <v>127</v>
      </c>
      <c r="BH26" s="660"/>
      <c r="BI26" s="660"/>
      <c r="BJ26" s="660"/>
      <c r="BK26" s="660"/>
      <c r="BL26" s="660"/>
      <c r="BM26" s="660"/>
      <c r="BN26" s="661"/>
      <c r="BO26" s="685" t="s">
        <v>127</v>
      </c>
      <c r="BP26" s="685"/>
      <c r="BQ26" s="685"/>
      <c r="BR26" s="685"/>
      <c r="BS26" s="686" t="s">
        <v>127</v>
      </c>
      <c r="BT26" s="686"/>
      <c r="BU26" s="686"/>
      <c r="BV26" s="686"/>
      <c r="BW26" s="686"/>
      <c r="BX26" s="686"/>
      <c r="BY26" s="686"/>
      <c r="BZ26" s="686"/>
      <c r="CA26" s="686"/>
      <c r="CB26" s="731"/>
      <c r="CD26" s="656" t="s">
        <v>296</v>
      </c>
      <c r="CE26" s="657"/>
      <c r="CF26" s="657"/>
      <c r="CG26" s="657"/>
      <c r="CH26" s="657"/>
      <c r="CI26" s="657"/>
      <c r="CJ26" s="657"/>
      <c r="CK26" s="657"/>
      <c r="CL26" s="657"/>
      <c r="CM26" s="657"/>
      <c r="CN26" s="657"/>
      <c r="CO26" s="657"/>
      <c r="CP26" s="657"/>
      <c r="CQ26" s="658"/>
      <c r="CR26" s="659">
        <v>764664</v>
      </c>
      <c r="CS26" s="660"/>
      <c r="CT26" s="660"/>
      <c r="CU26" s="660"/>
      <c r="CV26" s="660"/>
      <c r="CW26" s="660"/>
      <c r="CX26" s="660"/>
      <c r="CY26" s="661"/>
      <c r="CZ26" s="662">
        <v>11.9</v>
      </c>
      <c r="DA26" s="671"/>
      <c r="DB26" s="671"/>
      <c r="DC26" s="672"/>
      <c r="DD26" s="665">
        <v>635296</v>
      </c>
      <c r="DE26" s="660"/>
      <c r="DF26" s="660"/>
      <c r="DG26" s="660"/>
      <c r="DH26" s="660"/>
      <c r="DI26" s="660"/>
      <c r="DJ26" s="660"/>
      <c r="DK26" s="661"/>
      <c r="DL26" s="665" t="s">
        <v>127</v>
      </c>
      <c r="DM26" s="660"/>
      <c r="DN26" s="660"/>
      <c r="DO26" s="660"/>
      <c r="DP26" s="660"/>
      <c r="DQ26" s="660"/>
      <c r="DR26" s="660"/>
      <c r="DS26" s="660"/>
      <c r="DT26" s="660"/>
      <c r="DU26" s="660"/>
      <c r="DV26" s="661"/>
      <c r="DW26" s="662" t="s">
        <v>127</v>
      </c>
      <c r="DX26" s="671"/>
      <c r="DY26" s="671"/>
      <c r="DZ26" s="671"/>
      <c r="EA26" s="671"/>
      <c r="EB26" s="671"/>
      <c r="EC26" s="698"/>
    </row>
    <row r="27" spans="2:133" ht="11.25" customHeight="1" x14ac:dyDescent="0.2">
      <c r="B27" s="656" t="s">
        <v>297</v>
      </c>
      <c r="C27" s="657"/>
      <c r="D27" s="657"/>
      <c r="E27" s="657"/>
      <c r="F27" s="657"/>
      <c r="G27" s="657"/>
      <c r="H27" s="657"/>
      <c r="I27" s="657"/>
      <c r="J27" s="657"/>
      <c r="K27" s="657"/>
      <c r="L27" s="657"/>
      <c r="M27" s="657"/>
      <c r="N27" s="657"/>
      <c r="O27" s="657"/>
      <c r="P27" s="657"/>
      <c r="Q27" s="658"/>
      <c r="R27" s="659">
        <v>4285257</v>
      </c>
      <c r="S27" s="660"/>
      <c r="T27" s="660"/>
      <c r="U27" s="660"/>
      <c r="V27" s="660"/>
      <c r="W27" s="660"/>
      <c r="X27" s="660"/>
      <c r="Y27" s="661"/>
      <c r="Z27" s="685">
        <v>60.9</v>
      </c>
      <c r="AA27" s="685"/>
      <c r="AB27" s="685"/>
      <c r="AC27" s="685"/>
      <c r="AD27" s="686">
        <v>3643864</v>
      </c>
      <c r="AE27" s="686"/>
      <c r="AF27" s="686"/>
      <c r="AG27" s="686"/>
      <c r="AH27" s="686"/>
      <c r="AI27" s="686"/>
      <c r="AJ27" s="686"/>
      <c r="AK27" s="686"/>
      <c r="AL27" s="662">
        <v>99.800003051757813</v>
      </c>
      <c r="AM27" s="663"/>
      <c r="AN27" s="663"/>
      <c r="AO27" s="687"/>
      <c r="AP27" s="656" t="s">
        <v>298</v>
      </c>
      <c r="AQ27" s="657"/>
      <c r="AR27" s="657"/>
      <c r="AS27" s="657"/>
      <c r="AT27" s="657"/>
      <c r="AU27" s="657"/>
      <c r="AV27" s="657"/>
      <c r="AW27" s="657"/>
      <c r="AX27" s="657"/>
      <c r="AY27" s="657"/>
      <c r="AZ27" s="657"/>
      <c r="BA27" s="657"/>
      <c r="BB27" s="657"/>
      <c r="BC27" s="657"/>
      <c r="BD27" s="657"/>
      <c r="BE27" s="657"/>
      <c r="BF27" s="658"/>
      <c r="BG27" s="659">
        <v>1353792</v>
      </c>
      <c r="BH27" s="660"/>
      <c r="BI27" s="660"/>
      <c r="BJ27" s="660"/>
      <c r="BK27" s="660"/>
      <c r="BL27" s="660"/>
      <c r="BM27" s="660"/>
      <c r="BN27" s="661"/>
      <c r="BO27" s="685">
        <v>100</v>
      </c>
      <c r="BP27" s="685"/>
      <c r="BQ27" s="685"/>
      <c r="BR27" s="685"/>
      <c r="BS27" s="686" t="s">
        <v>127</v>
      </c>
      <c r="BT27" s="686"/>
      <c r="BU27" s="686"/>
      <c r="BV27" s="686"/>
      <c r="BW27" s="686"/>
      <c r="BX27" s="686"/>
      <c r="BY27" s="686"/>
      <c r="BZ27" s="686"/>
      <c r="CA27" s="686"/>
      <c r="CB27" s="731"/>
      <c r="CD27" s="656" t="s">
        <v>299</v>
      </c>
      <c r="CE27" s="657"/>
      <c r="CF27" s="657"/>
      <c r="CG27" s="657"/>
      <c r="CH27" s="657"/>
      <c r="CI27" s="657"/>
      <c r="CJ27" s="657"/>
      <c r="CK27" s="657"/>
      <c r="CL27" s="657"/>
      <c r="CM27" s="657"/>
      <c r="CN27" s="657"/>
      <c r="CO27" s="657"/>
      <c r="CP27" s="657"/>
      <c r="CQ27" s="658"/>
      <c r="CR27" s="659">
        <v>799350</v>
      </c>
      <c r="CS27" s="669"/>
      <c r="CT27" s="669"/>
      <c r="CU27" s="669"/>
      <c r="CV27" s="669"/>
      <c r="CW27" s="669"/>
      <c r="CX27" s="669"/>
      <c r="CY27" s="670"/>
      <c r="CZ27" s="662">
        <v>12.4</v>
      </c>
      <c r="DA27" s="671"/>
      <c r="DB27" s="671"/>
      <c r="DC27" s="672"/>
      <c r="DD27" s="665">
        <v>191328</v>
      </c>
      <c r="DE27" s="669"/>
      <c r="DF27" s="669"/>
      <c r="DG27" s="669"/>
      <c r="DH27" s="669"/>
      <c r="DI27" s="669"/>
      <c r="DJ27" s="669"/>
      <c r="DK27" s="670"/>
      <c r="DL27" s="665">
        <v>178725</v>
      </c>
      <c r="DM27" s="669"/>
      <c r="DN27" s="669"/>
      <c r="DO27" s="669"/>
      <c r="DP27" s="669"/>
      <c r="DQ27" s="669"/>
      <c r="DR27" s="669"/>
      <c r="DS27" s="669"/>
      <c r="DT27" s="669"/>
      <c r="DU27" s="669"/>
      <c r="DV27" s="670"/>
      <c r="DW27" s="662">
        <v>4.7</v>
      </c>
      <c r="DX27" s="671"/>
      <c r="DY27" s="671"/>
      <c r="DZ27" s="671"/>
      <c r="EA27" s="671"/>
      <c r="EB27" s="671"/>
      <c r="EC27" s="698"/>
    </row>
    <row r="28" spans="2:133" ht="11.25" customHeight="1" x14ac:dyDescent="0.2">
      <c r="B28" s="656" t="s">
        <v>300</v>
      </c>
      <c r="C28" s="657"/>
      <c r="D28" s="657"/>
      <c r="E28" s="657"/>
      <c r="F28" s="657"/>
      <c r="G28" s="657"/>
      <c r="H28" s="657"/>
      <c r="I28" s="657"/>
      <c r="J28" s="657"/>
      <c r="K28" s="657"/>
      <c r="L28" s="657"/>
      <c r="M28" s="657"/>
      <c r="N28" s="657"/>
      <c r="O28" s="657"/>
      <c r="P28" s="657"/>
      <c r="Q28" s="658"/>
      <c r="R28" s="659">
        <v>1255</v>
      </c>
      <c r="S28" s="660"/>
      <c r="T28" s="660"/>
      <c r="U28" s="660"/>
      <c r="V28" s="660"/>
      <c r="W28" s="660"/>
      <c r="X28" s="660"/>
      <c r="Y28" s="661"/>
      <c r="Z28" s="685">
        <v>0</v>
      </c>
      <c r="AA28" s="685"/>
      <c r="AB28" s="685"/>
      <c r="AC28" s="685"/>
      <c r="AD28" s="686">
        <v>1255</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301</v>
      </c>
      <c r="CE28" s="657"/>
      <c r="CF28" s="657"/>
      <c r="CG28" s="657"/>
      <c r="CH28" s="657"/>
      <c r="CI28" s="657"/>
      <c r="CJ28" s="657"/>
      <c r="CK28" s="657"/>
      <c r="CL28" s="657"/>
      <c r="CM28" s="657"/>
      <c r="CN28" s="657"/>
      <c r="CO28" s="657"/>
      <c r="CP28" s="657"/>
      <c r="CQ28" s="658"/>
      <c r="CR28" s="659">
        <v>467508</v>
      </c>
      <c r="CS28" s="660"/>
      <c r="CT28" s="660"/>
      <c r="CU28" s="660"/>
      <c r="CV28" s="660"/>
      <c r="CW28" s="660"/>
      <c r="CX28" s="660"/>
      <c r="CY28" s="661"/>
      <c r="CZ28" s="662">
        <v>7.3</v>
      </c>
      <c r="DA28" s="671"/>
      <c r="DB28" s="671"/>
      <c r="DC28" s="672"/>
      <c r="DD28" s="665">
        <v>445288</v>
      </c>
      <c r="DE28" s="660"/>
      <c r="DF28" s="660"/>
      <c r="DG28" s="660"/>
      <c r="DH28" s="660"/>
      <c r="DI28" s="660"/>
      <c r="DJ28" s="660"/>
      <c r="DK28" s="661"/>
      <c r="DL28" s="665">
        <v>445159</v>
      </c>
      <c r="DM28" s="660"/>
      <c r="DN28" s="660"/>
      <c r="DO28" s="660"/>
      <c r="DP28" s="660"/>
      <c r="DQ28" s="660"/>
      <c r="DR28" s="660"/>
      <c r="DS28" s="660"/>
      <c r="DT28" s="660"/>
      <c r="DU28" s="660"/>
      <c r="DV28" s="661"/>
      <c r="DW28" s="662">
        <v>11.7</v>
      </c>
      <c r="DX28" s="671"/>
      <c r="DY28" s="671"/>
      <c r="DZ28" s="671"/>
      <c r="EA28" s="671"/>
      <c r="EB28" s="671"/>
      <c r="EC28" s="698"/>
    </row>
    <row r="29" spans="2:133" ht="11.25" customHeight="1" x14ac:dyDescent="0.2">
      <c r="B29" s="656" t="s">
        <v>302</v>
      </c>
      <c r="C29" s="657"/>
      <c r="D29" s="657"/>
      <c r="E29" s="657"/>
      <c r="F29" s="657"/>
      <c r="G29" s="657"/>
      <c r="H29" s="657"/>
      <c r="I29" s="657"/>
      <c r="J29" s="657"/>
      <c r="K29" s="657"/>
      <c r="L29" s="657"/>
      <c r="M29" s="657"/>
      <c r="N29" s="657"/>
      <c r="O29" s="657"/>
      <c r="P29" s="657"/>
      <c r="Q29" s="658"/>
      <c r="R29" s="659">
        <v>29349</v>
      </c>
      <c r="S29" s="660"/>
      <c r="T29" s="660"/>
      <c r="U29" s="660"/>
      <c r="V29" s="660"/>
      <c r="W29" s="660"/>
      <c r="X29" s="660"/>
      <c r="Y29" s="661"/>
      <c r="Z29" s="685">
        <v>0.4</v>
      </c>
      <c r="AA29" s="685"/>
      <c r="AB29" s="685"/>
      <c r="AC29" s="685"/>
      <c r="AD29" s="686" t="s">
        <v>127</v>
      </c>
      <c r="AE29" s="686"/>
      <c r="AF29" s="686"/>
      <c r="AG29" s="686"/>
      <c r="AH29" s="686"/>
      <c r="AI29" s="686"/>
      <c r="AJ29" s="686"/>
      <c r="AK29" s="686"/>
      <c r="AL29" s="662" t="s">
        <v>127</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303</v>
      </c>
      <c r="CE29" s="680"/>
      <c r="CF29" s="656" t="s">
        <v>69</v>
      </c>
      <c r="CG29" s="657"/>
      <c r="CH29" s="657"/>
      <c r="CI29" s="657"/>
      <c r="CJ29" s="657"/>
      <c r="CK29" s="657"/>
      <c r="CL29" s="657"/>
      <c r="CM29" s="657"/>
      <c r="CN29" s="657"/>
      <c r="CO29" s="657"/>
      <c r="CP29" s="657"/>
      <c r="CQ29" s="658"/>
      <c r="CR29" s="659">
        <v>467508</v>
      </c>
      <c r="CS29" s="669"/>
      <c r="CT29" s="669"/>
      <c r="CU29" s="669"/>
      <c r="CV29" s="669"/>
      <c r="CW29" s="669"/>
      <c r="CX29" s="669"/>
      <c r="CY29" s="670"/>
      <c r="CZ29" s="662">
        <v>7.3</v>
      </c>
      <c r="DA29" s="671"/>
      <c r="DB29" s="671"/>
      <c r="DC29" s="672"/>
      <c r="DD29" s="665">
        <v>445288</v>
      </c>
      <c r="DE29" s="669"/>
      <c r="DF29" s="669"/>
      <c r="DG29" s="669"/>
      <c r="DH29" s="669"/>
      <c r="DI29" s="669"/>
      <c r="DJ29" s="669"/>
      <c r="DK29" s="670"/>
      <c r="DL29" s="665">
        <v>445159</v>
      </c>
      <c r="DM29" s="669"/>
      <c r="DN29" s="669"/>
      <c r="DO29" s="669"/>
      <c r="DP29" s="669"/>
      <c r="DQ29" s="669"/>
      <c r="DR29" s="669"/>
      <c r="DS29" s="669"/>
      <c r="DT29" s="669"/>
      <c r="DU29" s="669"/>
      <c r="DV29" s="670"/>
      <c r="DW29" s="662">
        <v>11.7</v>
      </c>
      <c r="DX29" s="671"/>
      <c r="DY29" s="671"/>
      <c r="DZ29" s="671"/>
      <c r="EA29" s="671"/>
      <c r="EB29" s="671"/>
      <c r="EC29" s="698"/>
    </row>
    <row r="30" spans="2:133" ht="11.25" customHeight="1" x14ac:dyDescent="0.2">
      <c r="B30" s="656" t="s">
        <v>304</v>
      </c>
      <c r="C30" s="657"/>
      <c r="D30" s="657"/>
      <c r="E30" s="657"/>
      <c r="F30" s="657"/>
      <c r="G30" s="657"/>
      <c r="H30" s="657"/>
      <c r="I30" s="657"/>
      <c r="J30" s="657"/>
      <c r="K30" s="657"/>
      <c r="L30" s="657"/>
      <c r="M30" s="657"/>
      <c r="N30" s="657"/>
      <c r="O30" s="657"/>
      <c r="P30" s="657"/>
      <c r="Q30" s="658"/>
      <c r="R30" s="659">
        <v>72552</v>
      </c>
      <c r="S30" s="660"/>
      <c r="T30" s="660"/>
      <c r="U30" s="660"/>
      <c r="V30" s="660"/>
      <c r="W30" s="660"/>
      <c r="X30" s="660"/>
      <c r="Y30" s="661"/>
      <c r="Z30" s="685">
        <v>1</v>
      </c>
      <c r="AA30" s="685"/>
      <c r="AB30" s="685"/>
      <c r="AC30" s="685"/>
      <c r="AD30" s="686">
        <v>2158</v>
      </c>
      <c r="AE30" s="686"/>
      <c r="AF30" s="686"/>
      <c r="AG30" s="686"/>
      <c r="AH30" s="686"/>
      <c r="AI30" s="686"/>
      <c r="AJ30" s="686"/>
      <c r="AK30" s="686"/>
      <c r="AL30" s="662">
        <v>0.1</v>
      </c>
      <c r="AM30" s="663"/>
      <c r="AN30" s="663"/>
      <c r="AO30" s="687"/>
      <c r="AP30" s="712" t="s">
        <v>222</v>
      </c>
      <c r="AQ30" s="713"/>
      <c r="AR30" s="713"/>
      <c r="AS30" s="713"/>
      <c r="AT30" s="713"/>
      <c r="AU30" s="713"/>
      <c r="AV30" s="713"/>
      <c r="AW30" s="713"/>
      <c r="AX30" s="713"/>
      <c r="AY30" s="713"/>
      <c r="AZ30" s="713"/>
      <c r="BA30" s="713"/>
      <c r="BB30" s="713"/>
      <c r="BC30" s="713"/>
      <c r="BD30" s="713"/>
      <c r="BE30" s="713"/>
      <c r="BF30" s="714"/>
      <c r="BG30" s="712" t="s">
        <v>305</v>
      </c>
      <c r="BH30" s="729"/>
      <c r="BI30" s="729"/>
      <c r="BJ30" s="729"/>
      <c r="BK30" s="729"/>
      <c r="BL30" s="729"/>
      <c r="BM30" s="729"/>
      <c r="BN30" s="729"/>
      <c r="BO30" s="729"/>
      <c r="BP30" s="729"/>
      <c r="BQ30" s="730"/>
      <c r="BR30" s="712" t="s">
        <v>306</v>
      </c>
      <c r="BS30" s="729"/>
      <c r="BT30" s="729"/>
      <c r="BU30" s="729"/>
      <c r="BV30" s="729"/>
      <c r="BW30" s="729"/>
      <c r="BX30" s="729"/>
      <c r="BY30" s="729"/>
      <c r="BZ30" s="729"/>
      <c r="CA30" s="729"/>
      <c r="CB30" s="730"/>
      <c r="CD30" s="681"/>
      <c r="CE30" s="682"/>
      <c r="CF30" s="656" t="s">
        <v>307</v>
      </c>
      <c r="CG30" s="657"/>
      <c r="CH30" s="657"/>
      <c r="CI30" s="657"/>
      <c r="CJ30" s="657"/>
      <c r="CK30" s="657"/>
      <c r="CL30" s="657"/>
      <c r="CM30" s="657"/>
      <c r="CN30" s="657"/>
      <c r="CO30" s="657"/>
      <c r="CP30" s="657"/>
      <c r="CQ30" s="658"/>
      <c r="CR30" s="659">
        <v>447973</v>
      </c>
      <c r="CS30" s="660"/>
      <c r="CT30" s="660"/>
      <c r="CU30" s="660"/>
      <c r="CV30" s="660"/>
      <c r="CW30" s="660"/>
      <c r="CX30" s="660"/>
      <c r="CY30" s="661"/>
      <c r="CZ30" s="662">
        <v>7</v>
      </c>
      <c r="DA30" s="671"/>
      <c r="DB30" s="671"/>
      <c r="DC30" s="672"/>
      <c r="DD30" s="665">
        <v>425753</v>
      </c>
      <c r="DE30" s="660"/>
      <c r="DF30" s="660"/>
      <c r="DG30" s="660"/>
      <c r="DH30" s="660"/>
      <c r="DI30" s="660"/>
      <c r="DJ30" s="660"/>
      <c r="DK30" s="661"/>
      <c r="DL30" s="665">
        <v>425624</v>
      </c>
      <c r="DM30" s="660"/>
      <c r="DN30" s="660"/>
      <c r="DO30" s="660"/>
      <c r="DP30" s="660"/>
      <c r="DQ30" s="660"/>
      <c r="DR30" s="660"/>
      <c r="DS30" s="660"/>
      <c r="DT30" s="660"/>
      <c r="DU30" s="660"/>
      <c r="DV30" s="661"/>
      <c r="DW30" s="662">
        <v>11.2</v>
      </c>
      <c r="DX30" s="671"/>
      <c r="DY30" s="671"/>
      <c r="DZ30" s="671"/>
      <c r="EA30" s="671"/>
      <c r="EB30" s="671"/>
      <c r="EC30" s="698"/>
    </row>
    <row r="31" spans="2:133" ht="11.25" customHeight="1" x14ac:dyDescent="0.2">
      <c r="B31" s="656" t="s">
        <v>308</v>
      </c>
      <c r="C31" s="657"/>
      <c r="D31" s="657"/>
      <c r="E31" s="657"/>
      <c r="F31" s="657"/>
      <c r="G31" s="657"/>
      <c r="H31" s="657"/>
      <c r="I31" s="657"/>
      <c r="J31" s="657"/>
      <c r="K31" s="657"/>
      <c r="L31" s="657"/>
      <c r="M31" s="657"/>
      <c r="N31" s="657"/>
      <c r="O31" s="657"/>
      <c r="P31" s="657"/>
      <c r="Q31" s="658"/>
      <c r="R31" s="659">
        <v>6703</v>
      </c>
      <c r="S31" s="660"/>
      <c r="T31" s="660"/>
      <c r="U31" s="660"/>
      <c r="V31" s="660"/>
      <c r="W31" s="660"/>
      <c r="X31" s="660"/>
      <c r="Y31" s="661"/>
      <c r="Z31" s="685">
        <v>0.1</v>
      </c>
      <c r="AA31" s="685"/>
      <c r="AB31" s="685"/>
      <c r="AC31" s="685"/>
      <c r="AD31" s="686" t="s">
        <v>127</v>
      </c>
      <c r="AE31" s="686"/>
      <c r="AF31" s="686"/>
      <c r="AG31" s="686"/>
      <c r="AH31" s="686"/>
      <c r="AI31" s="686"/>
      <c r="AJ31" s="686"/>
      <c r="AK31" s="686"/>
      <c r="AL31" s="662" t="s">
        <v>127</v>
      </c>
      <c r="AM31" s="663"/>
      <c r="AN31" s="663"/>
      <c r="AO31" s="687"/>
      <c r="AP31" s="724" t="s">
        <v>309</v>
      </c>
      <c r="AQ31" s="725"/>
      <c r="AR31" s="725"/>
      <c r="AS31" s="725"/>
      <c r="AT31" s="726" t="s">
        <v>310</v>
      </c>
      <c r="AU31" s="355"/>
      <c r="AV31" s="355"/>
      <c r="AW31" s="355"/>
      <c r="AX31" s="709" t="s">
        <v>187</v>
      </c>
      <c r="AY31" s="710"/>
      <c r="AZ31" s="710"/>
      <c r="BA31" s="710"/>
      <c r="BB31" s="710"/>
      <c r="BC31" s="710"/>
      <c r="BD31" s="710"/>
      <c r="BE31" s="710"/>
      <c r="BF31" s="711"/>
      <c r="BG31" s="720">
        <v>99.6</v>
      </c>
      <c r="BH31" s="721"/>
      <c r="BI31" s="721"/>
      <c r="BJ31" s="721"/>
      <c r="BK31" s="721"/>
      <c r="BL31" s="721"/>
      <c r="BM31" s="722">
        <v>97.7</v>
      </c>
      <c r="BN31" s="721"/>
      <c r="BO31" s="721"/>
      <c r="BP31" s="721"/>
      <c r="BQ31" s="723"/>
      <c r="BR31" s="720">
        <v>99.5</v>
      </c>
      <c r="BS31" s="721"/>
      <c r="BT31" s="721"/>
      <c r="BU31" s="721"/>
      <c r="BV31" s="721"/>
      <c r="BW31" s="721"/>
      <c r="BX31" s="722">
        <v>97.4</v>
      </c>
      <c r="BY31" s="721"/>
      <c r="BZ31" s="721"/>
      <c r="CA31" s="721"/>
      <c r="CB31" s="723"/>
      <c r="CD31" s="681"/>
      <c r="CE31" s="682"/>
      <c r="CF31" s="656" t="s">
        <v>311</v>
      </c>
      <c r="CG31" s="657"/>
      <c r="CH31" s="657"/>
      <c r="CI31" s="657"/>
      <c r="CJ31" s="657"/>
      <c r="CK31" s="657"/>
      <c r="CL31" s="657"/>
      <c r="CM31" s="657"/>
      <c r="CN31" s="657"/>
      <c r="CO31" s="657"/>
      <c r="CP31" s="657"/>
      <c r="CQ31" s="658"/>
      <c r="CR31" s="659">
        <v>19535</v>
      </c>
      <c r="CS31" s="669"/>
      <c r="CT31" s="669"/>
      <c r="CU31" s="669"/>
      <c r="CV31" s="669"/>
      <c r="CW31" s="669"/>
      <c r="CX31" s="669"/>
      <c r="CY31" s="670"/>
      <c r="CZ31" s="662">
        <v>0.3</v>
      </c>
      <c r="DA31" s="671"/>
      <c r="DB31" s="671"/>
      <c r="DC31" s="672"/>
      <c r="DD31" s="665">
        <v>19535</v>
      </c>
      <c r="DE31" s="669"/>
      <c r="DF31" s="669"/>
      <c r="DG31" s="669"/>
      <c r="DH31" s="669"/>
      <c r="DI31" s="669"/>
      <c r="DJ31" s="669"/>
      <c r="DK31" s="670"/>
      <c r="DL31" s="665">
        <v>19535</v>
      </c>
      <c r="DM31" s="669"/>
      <c r="DN31" s="669"/>
      <c r="DO31" s="669"/>
      <c r="DP31" s="669"/>
      <c r="DQ31" s="669"/>
      <c r="DR31" s="669"/>
      <c r="DS31" s="669"/>
      <c r="DT31" s="669"/>
      <c r="DU31" s="669"/>
      <c r="DV31" s="670"/>
      <c r="DW31" s="662">
        <v>0.5</v>
      </c>
      <c r="DX31" s="671"/>
      <c r="DY31" s="671"/>
      <c r="DZ31" s="671"/>
      <c r="EA31" s="671"/>
      <c r="EB31" s="671"/>
      <c r="EC31" s="698"/>
    </row>
    <row r="32" spans="2:133" ht="11.25" customHeight="1" x14ac:dyDescent="0.2">
      <c r="B32" s="656" t="s">
        <v>312</v>
      </c>
      <c r="C32" s="657"/>
      <c r="D32" s="657"/>
      <c r="E32" s="657"/>
      <c r="F32" s="657"/>
      <c r="G32" s="657"/>
      <c r="H32" s="657"/>
      <c r="I32" s="657"/>
      <c r="J32" s="657"/>
      <c r="K32" s="657"/>
      <c r="L32" s="657"/>
      <c r="M32" s="657"/>
      <c r="N32" s="657"/>
      <c r="O32" s="657"/>
      <c r="P32" s="657"/>
      <c r="Q32" s="658"/>
      <c r="R32" s="659">
        <v>1151749</v>
      </c>
      <c r="S32" s="660"/>
      <c r="T32" s="660"/>
      <c r="U32" s="660"/>
      <c r="V32" s="660"/>
      <c r="W32" s="660"/>
      <c r="X32" s="660"/>
      <c r="Y32" s="661"/>
      <c r="Z32" s="685">
        <v>16.399999999999999</v>
      </c>
      <c r="AA32" s="685"/>
      <c r="AB32" s="685"/>
      <c r="AC32" s="685"/>
      <c r="AD32" s="686" t="s">
        <v>127</v>
      </c>
      <c r="AE32" s="686"/>
      <c r="AF32" s="686"/>
      <c r="AG32" s="686"/>
      <c r="AH32" s="686"/>
      <c r="AI32" s="686"/>
      <c r="AJ32" s="686"/>
      <c r="AK32" s="686"/>
      <c r="AL32" s="662" t="s">
        <v>127</v>
      </c>
      <c r="AM32" s="663"/>
      <c r="AN32" s="663"/>
      <c r="AO32" s="687"/>
      <c r="AP32" s="699"/>
      <c r="AQ32" s="700"/>
      <c r="AR32" s="700"/>
      <c r="AS32" s="700"/>
      <c r="AT32" s="727"/>
      <c r="AU32" s="211" t="s">
        <v>313</v>
      </c>
      <c r="AX32" s="656" t="s">
        <v>314</v>
      </c>
      <c r="AY32" s="657"/>
      <c r="AZ32" s="657"/>
      <c r="BA32" s="657"/>
      <c r="BB32" s="657"/>
      <c r="BC32" s="657"/>
      <c r="BD32" s="657"/>
      <c r="BE32" s="657"/>
      <c r="BF32" s="658"/>
      <c r="BG32" s="719">
        <v>99.6</v>
      </c>
      <c r="BH32" s="669"/>
      <c r="BI32" s="669"/>
      <c r="BJ32" s="669"/>
      <c r="BK32" s="669"/>
      <c r="BL32" s="669"/>
      <c r="BM32" s="663">
        <v>97.9</v>
      </c>
      <c r="BN32" s="669"/>
      <c r="BO32" s="669"/>
      <c r="BP32" s="669"/>
      <c r="BQ32" s="696"/>
      <c r="BR32" s="719">
        <v>99.5</v>
      </c>
      <c r="BS32" s="669"/>
      <c r="BT32" s="669"/>
      <c r="BU32" s="669"/>
      <c r="BV32" s="669"/>
      <c r="BW32" s="669"/>
      <c r="BX32" s="663">
        <v>97.6</v>
      </c>
      <c r="BY32" s="669"/>
      <c r="BZ32" s="669"/>
      <c r="CA32" s="669"/>
      <c r="CB32" s="696"/>
      <c r="CD32" s="683"/>
      <c r="CE32" s="684"/>
      <c r="CF32" s="656" t="s">
        <v>315</v>
      </c>
      <c r="CG32" s="657"/>
      <c r="CH32" s="657"/>
      <c r="CI32" s="657"/>
      <c r="CJ32" s="657"/>
      <c r="CK32" s="657"/>
      <c r="CL32" s="657"/>
      <c r="CM32" s="657"/>
      <c r="CN32" s="657"/>
      <c r="CO32" s="657"/>
      <c r="CP32" s="657"/>
      <c r="CQ32" s="658"/>
      <c r="CR32" s="659" t="s">
        <v>127</v>
      </c>
      <c r="CS32" s="660"/>
      <c r="CT32" s="660"/>
      <c r="CU32" s="660"/>
      <c r="CV32" s="660"/>
      <c r="CW32" s="660"/>
      <c r="CX32" s="660"/>
      <c r="CY32" s="661"/>
      <c r="CZ32" s="662" t="s">
        <v>127</v>
      </c>
      <c r="DA32" s="671"/>
      <c r="DB32" s="671"/>
      <c r="DC32" s="672"/>
      <c r="DD32" s="665" t="s">
        <v>127</v>
      </c>
      <c r="DE32" s="660"/>
      <c r="DF32" s="660"/>
      <c r="DG32" s="660"/>
      <c r="DH32" s="660"/>
      <c r="DI32" s="660"/>
      <c r="DJ32" s="660"/>
      <c r="DK32" s="661"/>
      <c r="DL32" s="665" t="s">
        <v>127</v>
      </c>
      <c r="DM32" s="660"/>
      <c r="DN32" s="660"/>
      <c r="DO32" s="660"/>
      <c r="DP32" s="660"/>
      <c r="DQ32" s="660"/>
      <c r="DR32" s="660"/>
      <c r="DS32" s="660"/>
      <c r="DT32" s="660"/>
      <c r="DU32" s="660"/>
      <c r="DV32" s="661"/>
      <c r="DW32" s="662" t="s">
        <v>127</v>
      </c>
      <c r="DX32" s="671"/>
      <c r="DY32" s="671"/>
      <c r="DZ32" s="671"/>
      <c r="EA32" s="671"/>
      <c r="EB32" s="671"/>
      <c r="EC32" s="698"/>
    </row>
    <row r="33" spans="2:133" ht="11.25" customHeight="1" x14ac:dyDescent="0.2">
      <c r="B33" s="716" t="s">
        <v>316</v>
      </c>
      <c r="C33" s="717"/>
      <c r="D33" s="717"/>
      <c r="E33" s="717"/>
      <c r="F33" s="717"/>
      <c r="G33" s="717"/>
      <c r="H33" s="717"/>
      <c r="I33" s="717"/>
      <c r="J33" s="717"/>
      <c r="K33" s="717"/>
      <c r="L33" s="717"/>
      <c r="M33" s="717"/>
      <c r="N33" s="717"/>
      <c r="O33" s="717"/>
      <c r="P33" s="717"/>
      <c r="Q33" s="718"/>
      <c r="R33" s="659" t="s">
        <v>127</v>
      </c>
      <c r="S33" s="660"/>
      <c r="T33" s="660"/>
      <c r="U33" s="660"/>
      <c r="V33" s="660"/>
      <c r="W33" s="660"/>
      <c r="X33" s="660"/>
      <c r="Y33" s="661"/>
      <c r="Z33" s="685" t="s">
        <v>127</v>
      </c>
      <c r="AA33" s="685"/>
      <c r="AB33" s="685"/>
      <c r="AC33" s="685"/>
      <c r="AD33" s="686" t="s">
        <v>127</v>
      </c>
      <c r="AE33" s="686"/>
      <c r="AF33" s="686"/>
      <c r="AG33" s="686"/>
      <c r="AH33" s="686"/>
      <c r="AI33" s="686"/>
      <c r="AJ33" s="686"/>
      <c r="AK33" s="686"/>
      <c r="AL33" s="662" t="s">
        <v>127</v>
      </c>
      <c r="AM33" s="663"/>
      <c r="AN33" s="663"/>
      <c r="AO33" s="687"/>
      <c r="AP33" s="701"/>
      <c r="AQ33" s="702"/>
      <c r="AR33" s="702"/>
      <c r="AS33" s="702"/>
      <c r="AT33" s="728"/>
      <c r="AU33" s="356"/>
      <c r="AV33" s="356"/>
      <c r="AW33" s="356"/>
      <c r="AX33" s="636" t="s">
        <v>317</v>
      </c>
      <c r="AY33" s="637"/>
      <c r="AZ33" s="637"/>
      <c r="BA33" s="637"/>
      <c r="BB33" s="637"/>
      <c r="BC33" s="637"/>
      <c r="BD33" s="637"/>
      <c r="BE33" s="637"/>
      <c r="BF33" s="638"/>
      <c r="BG33" s="715">
        <v>99.5</v>
      </c>
      <c r="BH33" s="640"/>
      <c r="BI33" s="640"/>
      <c r="BJ33" s="640"/>
      <c r="BK33" s="640"/>
      <c r="BL33" s="640"/>
      <c r="BM33" s="677">
        <v>97.4</v>
      </c>
      <c r="BN33" s="640"/>
      <c r="BO33" s="640"/>
      <c r="BP33" s="640"/>
      <c r="BQ33" s="688"/>
      <c r="BR33" s="715">
        <v>99.5</v>
      </c>
      <c r="BS33" s="640"/>
      <c r="BT33" s="640"/>
      <c r="BU33" s="640"/>
      <c r="BV33" s="640"/>
      <c r="BW33" s="640"/>
      <c r="BX33" s="677">
        <v>97</v>
      </c>
      <c r="BY33" s="640"/>
      <c r="BZ33" s="640"/>
      <c r="CA33" s="640"/>
      <c r="CB33" s="688"/>
      <c r="CD33" s="656" t="s">
        <v>318</v>
      </c>
      <c r="CE33" s="657"/>
      <c r="CF33" s="657"/>
      <c r="CG33" s="657"/>
      <c r="CH33" s="657"/>
      <c r="CI33" s="657"/>
      <c r="CJ33" s="657"/>
      <c r="CK33" s="657"/>
      <c r="CL33" s="657"/>
      <c r="CM33" s="657"/>
      <c r="CN33" s="657"/>
      <c r="CO33" s="657"/>
      <c r="CP33" s="657"/>
      <c r="CQ33" s="658"/>
      <c r="CR33" s="659">
        <v>2906352</v>
      </c>
      <c r="CS33" s="669"/>
      <c r="CT33" s="669"/>
      <c r="CU33" s="669"/>
      <c r="CV33" s="669"/>
      <c r="CW33" s="669"/>
      <c r="CX33" s="669"/>
      <c r="CY33" s="670"/>
      <c r="CZ33" s="662">
        <v>45.2</v>
      </c>
      <c r="DA33" s="671"/>
      <c r="DB33" s="671"/>
      <c r="DC33" s="672"/>
      <c r="DD33" s="665">
        <v>2018110</v>
      </c>
      <c r="DE33" s="669"/>
      <c r="DF33" s="669"/>
      <c r="DG33" s="669"/>
      <c r="DH33" s="669"/>
      <c r="DI33" s="669"/>
      <c r="DJ33" s="669"/>
      <c r="DK33" s="670"/>
      <c r="DL33" s="665">
        <v>1615192</v>
      </c>
      <c r="DM33" s="669"/>
      <c r="DN33" s="669"/>
      <c r="DO33" s="669"/>
      <c r="DP33" s="669"/>
      <c r="DQ33" s="669"/>
      <c r="DR33" s="669"/>
      <c r="DS33" s="669"/>
      <c r="DT33" s="669"/>
      <c r="DU33" s="669"/>
      <c r="DV33" s="670"/>
      <c r="DW33" s="662">
        <v>42.6</v>
      </c>
      <c r="DX33" s="671"/>
      <c r="DY33" s="671"/>
      <c r="DZ33" s="671"/>
      <c r="EA33" s="671"/>
      <c r="EB33" s="671"/>
      <c r="EC33" s="698"/>
    </row>
    <row r="34" spans="2:133" ht="11.25" customHeight="1" x14ac:dyDescent="0.2">
      <c r="B34" s="656" t="s">
        <v>319</v>
      </c>
      <c r="C34" s="657"/>
      <c r="D34" s="657"/>
      <c r="E34" s="657"/>
      <c r="F34" s="657"/>
      <c r="G34" s="657"/>
      <c r="H34" s="657"/>
      <c r="I34" s="657"/>
      <c r="J34" s="657"/>
      <c r="K34" s="657"/>
      <c r="L34" s="657"/>
      <c r="M34" s="657"/>
      <c r="N34" s="657"/>
      <c r="O34" s="657"/>
      <c r="P34" s="657"/>
      <c r="Q34" s="658"/>
      <c r="R34" s="659">
        <v>627787</v>
      </c>
      <c r="S34" s="660"/>
      <c r="T34" s="660"/>
      <c r="U34" s="660"/>
      <c r="V34" s="660"/>
      <c r="W34" s="660"/>
      <c r="X34" s="660"/>
      <c r="Y34" s="661"/>
      <c r="Z34" s="685">
        <v>8.9</v>
      </c>
      <c r="AA34" s="685"/>
      <c r="AB34" s="685"/>
      <c r="AC34" s="685"/>
      <c r="AD34" s="686" t="s">
        <v>127</v>
      </c>
      <c r="AE34" s="686"/>
      <c r="AF34" s="686"/>
      <c r="AG34" s="686"/>
      <c r="AH34" s="686"/>
      <c r="AI34" s="686"/>
      <c r="AJ34" s="686"/>
      <c r="AK34" s="686"/>
      <c r="AL34" s="662" t="s">
        <v>127</v>
      </c>
      <c r="AM34" s="663"/>
      <c r="AN34" s="663"/>
      <c r="AO34" s="68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320</v>
      </c>
      <c r="CE34" s="657"/>
      <c r="CF34" s="657"/>
      <c r="CG34" s="657"/>
      <c r="CH34" s="657"/>
      <c r="CI34" s="657"/>
      <c r="CJ34" s="657"/>
      <c r="CK34" s="657"/>
      <c r="CL34" s="657"/>
      <c r="CM34" s="657"/>
      <c r="CN34" s="657"/>
      <c r="CO34" s="657"/>
      <c r="CP34" s="657"/>
      <c r="CQ34" s="658"/>
      <c r="CR34" s="659">
        <v>1131890</v>
      </c>
      <c r="CS34" s="660"/>
      <c r="CT34" s="660"/>
      <c r="CU34" s="660"/>
      <c r="CV34" s="660"/>
      <c r="CW34" s="660"/>
      <c r="CX34" s="660"/>
      <c r="CY34" s="661"/>
      <c r="CZ34" s="662">
        <v>17.600000000000001</v>
      </c>
      <c r="DA34" s="671"/>
      <c r="DB34" s="671"/>
      <c r="DC34" s="672"/>
      <c r="DD34" s="665">
        <v>714054</v>
      </c>
      <c r="DE34" s="660"/>
      <c r="DF34" s="660"/>
      <c r="DG34" s="660"/>
      <c r="DH34" s="660"/>
      <c r="DI34" s="660"/>
      <c r="DJ34" s="660"/>
      <c r="DK34" s="661"/>
      <c r="DL34" s="665">
        <v>596300</v>
      </c>
      <c r="DM34" s="660"/>
      <c r="DN34" s="660"/>
      <c r="DO34" s="660"/>
      <c r="DP34" s="660"/>
      <c r="DQ34" s="660"/>
      <c r="DR34" s="660"/>
      <c r="DS34" s="660"/>
      <c r="DT34" s="660"/>
      <c r="DU34" s="660"/>
      <c r="DV34" s="661"/>
      <c r="DW34" s="662">
        <v>15.7</v>
      </c>
      <c r="DX34" s="671"/>
      <c r="DY34" s="671"/>
      <c r="DZ34" s="671"/>
      <c r="EA34" s="671"/>
      <c r="EB34" s="671"/>
      <c r="EC34" s="698"/>
    </row>
    <row r="35" spans="2:133" ht="11.25" customHeight="1" x14ac:dyDescent="0.2">
      <c r="B35" s="656" t="s">
        <v>321</v>
      </c>
      <c r="C35" s="657"/>
      <c r="D35" s="657"/>
      <c r="E35" s="657"/>
      <c r="F35" s="657"/>
      <c r="G35" s="657"/>
      <c r="H35" s="657"/>
      <c r="I35" s="657"/>
      <c r="J35" s="657"/>
      <c r="K35" s="657"/>
      <c r="L35" s="657"/>
      <c r="M35" s="657"/>
      <c r="N35" s="657"/>
      <c r="O35" s="657"/>
      <c r="P35" s="657"/>
      <c r="Q35" s="658"/>
      <c r="R35" s="659">
        <v>44823</v>
      </c>
      <c r="S35" s="660"/>
      <c r="T35" s="660"/>
      <c r="U35" s="660"/>
      <c r="V35" s="660"/>
      <c r="W35" s="660"/>
      <c r="X35" s="660"/>
      <c r="Y35" s="661"/>
      <c r="Z35" s="685">
        <v>0.6</v>
      </c>
      <c r="AA35" s="685"/>
      <c r="AB35" s="685"/>
      <c r="AC35" s="685"/>
      <c r="AD35" s="686">
        <v>3839</v>
      </c>
      <c r="AE35" s="686"/>
      <c r="AF35" s="686"/>
      <c r="AG35" s="686"/>
      <c r="AH35" s="686"/>
      <c r="AI35" s="686"/>
      <c r="AJ35" s="686"/>
      <c r="AK35" s="686"/>
      <c r="AL35" s="662">
        <v>0.1</v>
      </c>
      <c r="AM35" s="663"/>
      <c r="AN35" s="663"/>
      <c r="AO35" s="687"/>
      <c r="AP35" s="216"/>
      <c r="AQ35" s="712" t="s">
        <v>322</v>
      </c>
      <c r="AR35" s="713"/>
      <c r="AS35" s="713"/>
      <c r="AT35" s="713"/>
      <c r="AU35" s="713"/>
      <c r="AV35" s="713"/>
      <c r="AW35" s="713"/>
      <c r="AX35" s="713"/>
      <c r="AY35" s="713"/>
      <c r="AZ35" s="713"/>
      <c r="BA35" s="713"/>
      <c r="BB35" s="713"/>
      <c r="BC35" s="713"/>
      <c r="BD35" s="713"/>
      <c r="BE35" s="713"/>
      <c r="BF35" s="714"/>
      <c r="BG35" s="712" t="s">
        <v>323</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324</v>
      </c>
      <c r="CE35" s="657"/>
      <c r="CF35" s="657"/>
      <c r="CG35" s="657"/>
      <c r="CH35" s="657"/>
      <c r="CI35" s="657"/>
      <c r="CJ35" s="657"/>
      <c r="CK35" s="657"/>
      <c r="CL35" s="657"/>
      <c r="CM35" s="657"/>
      <c r="CN35" s="657"/>
      <c r="CO35" s="657"/>
      <c r="CP35" s="657"/>
      <c r="CQ35" s="658"/>
      <c r="CR35" s="659">
        <v>66617</v>
      </c>
      <c r="CS35" s="669"/>
      <c r="CT35" s="669"/>
      <c r="CU35" s="669"/>
      <c r="CV35" s="669"/>
      <c r="CW35" s="669"/>
      <c r="CX35" s="669"/>
      <c r="CY35" s="670"/>
      <c r="CZ35" s="662">
        <v>1</v>
      </c>
      <c r="DA35" s="671"/>
      <c r="DB35" s="671"/>
      <c r="DC35" s="672"/>
      <c r="DD35" s="665">
        <v>49206</v>
      </c>
      <c r="DE35" s="669"/>
      <c r="DF35" s="669"/>
      <c r="DG35" s="669"/>
      <c r="DH35" s="669"/>
      <c r="DI35" s="669"/>
      <c r="DJ35" s="669"/>
      <c r="DK35" s="670"/>
      <c r="DL35" s="665">
        <v>40471</v>
      </c>
      <c r="DM35" s="669"/>
      <c r="DN35" s="669"/>
      <c r="DO35" s="669"/>
      <c r="DP35" s="669"/>
      <c r="DQ35" s="669"/>
      <c r="DR35" s="669"/>
      <c r="DS35" s="669"/>
      <c r="DT35" s="669"/>
      <c r="DU35" s="669"/>
      <c r="DV35" s="670"/>
      <c r="DW35" s="662">
        <v>1.1000000000000001</v>
      </c>
      <c r="DX35" s="671"/>
      <c r="DY35" s="671"/>
      <c r="DZ35" s="671"/>
      <c r="EA35" s="671"/>
      <c r="EB35" s="671"/>
      <c r="EC35" s="698"/>
    </row>
    <row r="36" spans="2:133" ht="11.25" customHeight="1" x14ac:dyDescent="0.2">
      <c r="B36" s="656" t="s">
        <v>325</v>
      </c>
      <c r="C36" s="657"/>
      <c r="D36" s="657"/>
      <c r="E36" s="657"/>
      <c r="F36" s="657"/>
      <c r="G36" s="657"/>
      <c r="H36" s="657"/>
      <c r="I36" s="657"/>
      <c r="J36" s="657"/>
      <c r="K36" s="657"/>
      <c r="L36" s="657"/>
      <c r="M36" s="657"/>
      <c r="N36" s="657"/>
      <c r="O36" s="657"/>
      <c r="P36" s="657"/>
      <c r="Q36" s="658"/>
      <c r="R36" s="659">
        <v>123642</v>
      </c>
      <c r="S36" s="660"/>
      <c r="T36" s="660"/>
      <c r="U36" s="660"/>
      <c r="V36" s="660"/>
      <c r="W36" s="660"/>
      <c r="X36" s="660"/>
      <c r="Y36" s="661"/>
      <c r="Z36" s="685">
        <v>1.8</v>
      </c>
      <c r="AA36" s="685"/>
      <c r="AB36" s="685"/>
      <c r="AC36" s="685"/>
      <c r="AD36" s="686" t="s">
        <v>127</v>
      </c>
      <c r="AE36" s="686"/>
      <c r="AF36" s="686"/>
      <c r="AG36" s="686"/>
      <c r="AH36" s="686"/>
      <c r="AI36" s="686"/>
      <c r="AJ36" s="686"/>
      <c r="AK36" s="686"/>
      <c r="AL36" s="662" t="s">
        <v>127</v>
      </c>
      <c r="AM36" s="663"/>
      <c r="AN36" s="663"/>
      <c r="AO36" s="687"/>
      <c r="AP36" s="216"/>
      <c r="AQ36" s="703" t="s">
        <v>326</v>
      </c>
      <c r="AR36" s="704"/>
      <c r="AS36" s="704"/>
      <c r="AT36" s="704"/>
      <c r="AU36" s="704"/>
      <c r="AV36" s="704"/>
      <c r="AW36" s="704"/>
      <c r="AX36" s="704"/>
      <c r="AY36" s="705"/>
      <c r="AZ36" s="706">
        <v>790548</v>
      </c>
      <c r="BA36" s="707"/>
      <c r="BB36" s="707"/>
      <c r="BC36" s="707"/>
      <c r="BD36" s="707"/>
      <c r="BE36" s="707"/>
      <c r="BF36" s="708"/>
      <c r="BG36" s="709" t="s">
        <v>327</v>
      </c>
      <c r="BH36" s="710"/>
      <c r="BI36" s="710"/>
      <c r="BJ36" s="710"/>
      <c r="BK36" s="710"/>
      <c r="BL36" s="710"/>
      <c r="BM36" s="710"/>
      <c r="BN36" s="710"/>
      <c r="BO36" s="710"/>
      <c r="BP36" s="710"/>
      <c r="BQ36" s="710"/>
      <c r="BR36" s="710"/>
      <c r="BS36" s="710"/>
      <c r="BT36" s="710"/>
      <c r="BU36" s="711"/>
      <c r="BV36" s="706">
        <v>41567</v>
      </c>
      <c r="BW36" s="707"/>
      <c r="BX36" s="707"/>
      <c r="BY36" s="707"/>
      <c r="BZ36" s="707"/>
      <c r="CA36" s="707"/>
      <c r="CB36" s="708"/>
      <c r="CD36" s="656" t="s">
        <v>328</v>
      </c>
      <c r="CE36" s="657"/>
      <c r="CF36" s="657"/>
      <c r="CG36" s="657"/>
      <c r="CH36" s="657"/>
      <c r="CI36" s="657"/>
      <c r="CJ36" s="657"/>
      <c r="CK36" s="657"/>
      <c r="CL36" s="657"/>
      <c r="CM36" s="657"/>
      <c r="CN36" s="657"/>
      <c r="CO36" s="657"/>
      <c r="CP36" s="657"/>
      <c r="CQ36" s="658"/>
      <c r="CR36" s="659">
        <v>726445</v>
      </c>
      <c r="CS36" s="660"/>
      <c r="CT36" s="660"/>
      <c r="CU36" s="660"/>
      <c r="CV36" s="660"/>
      <c r="CW36" s="660"/>
      <c r="CX36" s="660"/>
      <c r="CY36" s="661"/>
      <c r="CZ36" s="662">
        <v>11.3</v>
      </c>
      <c r="DA36" s="671"/>
      <c r="DB36" s="671"/>
      <c r="DC36" s="672"/>
      <c r="DD36" s="665">
        <v>599495</v>
      </c>
      <c r="DE36" s="660"/>
      <c r="DF36" s="660"/>
      <c r="DG36" s="660"/>
      <c r="DH36" s="660"/>
      <c r="DI36" s="660"/>
      <c r="DJ36" s="660"/>
      <c r="DK36" s="661"/>
      <c r="DL36" s="665">
        <v>427186</v>
      </c>
      <c r="DM36" s="660"/>
      <c r="DN36" s="660"/>
      <c r="DO36" s="660"/>
      <c r="DP36" s="660"/>
      <c r="DQ36" s="660"/>
      <c r="DR36" s="660"/>
      <c r="DS36" s="660"/>
      <c r="DT36" s="660"/>
      <c r="DU36" s="660"/>
      <c r="DV36" s="661"/>
      <c r="DW36" s="662">
        <v>11.3</v>
      </c>
      <c r="DX36" s="671"/>
      <c r="DY36" s="671"/>
      <c r="DZ36" s="671"/>
      <c r="EA36" s="671"/>
      <c r="EB36" s="671"/>
      <c r="EC36" s="698"/>
    </row>
    <row r="37" spans="2:133" ht="11.25" customHeight="1" x14ac:dyDescent="0.2">
      <c r="B37" s="656" t="s">
        <v>329</v>
      </c>
      <c r="C37" s="657"/>
      <c r="D37" s="657"/>
      <c r="E37" s="657"/>
      <c r="F37" s="657"/>
      <c r="G37" s="657"/>
      <c r="H37" s="657"/>
      <c r="I37" s="657"/>
      <c r="J37" s="657"/>
      <c r="K37" s="657"/>
      <c r="L37" s="657"/>
      <c r="M37" s="657"/>
      <c r="N37" s="657"/>
      <c r="O37" s="657"/>
      <c r="P37" s="657"/>
      <c r="Q37" s="658"/>
      <c r="R37" s="659">
        <v>101338</v>
      </c>
      <c r="S37" s="660"/>
      <c r="T37" s="660"/>
      <c r="U37" s="660"/>
      <c r="V37" s="660"/>
      <c r="W37" s="660"/>
      <c r="X37" s="660"/>
      <c r="Y37" s="661"/>
      <c r="Z37" s="685">
        <v>1.4</v>
      </c>
      <c r="AA37" s="685"/>
      <c r="AB37" s="685"/>
      <c r="AC37" s="685"/>
      <c r="AD37" s="686" t="s">
        <v>127</v>
      </c>
      <c r="AE37" s="686"/>
      <c r="AF37" s="686"/>
      <c r="AG37" s="686"/>
      <c r="AH37" s="686"/>
      <c r="AI37" s="686"/>
      <c r="AJ37" s="686"/>
      <c r="AK37" s="686"/>
      <c r="AL37" s="662" t="s">
        <v>127</v>
      </c>
      <c r="AM37" s="663"/>
      <c r="AN37" s="663"/>
      <c r="AO37" s="687"/>
      <c r="AQ37" s="693" t="s">
        <v>330</v>
      </c>
      <c r="AR37" s="694"/>
      <c r="AS37" s="694"/>
      <c r="AT37" s="694"/>
      <c r="AU37" s="694"/>
      <c r="AV37" s="694"/>
      <c r="AW37" s="694"/>
      <c r="AX37" s="694"/>
      <c r="AY37" s="695"/>
      <c r="AZ37" s="659">
        <v>164529</v>
      </c>
      <c r="BA37" s="660"/>
      <c r="BB37" s="660"/>
      <c r="BC37" s="660"/>
      <c r="BD37" s="669"/>
      <c r="BE37" s="669"/>
      <c r="BF37" s="696"/>
      <c r="BG37" s="656" t="s">
        <v>331</v>
      </c>
      <c r="BH37" s="657"/>
      <c r="BI37" s="657"/>
      <c r="BJ37" s="657"/>
      <c r="BK37" s="657"/>
      <c r="BL37" s="657"/>
      <c r="BM37" s="657"/>
      <c r="BN37" s="657"/>
      <c r="BO37" s="657"/>
      <c r="BP37" s="657"/>
      <c r="BQ37" s="657"/>
      <c r="BR37" s="657"/>
      <c r="BS37" s="657"/>
      <c r="BT37" s="657"/>
      <c r="BU37" s="658"/>
      <c r="BV37" s="659">
        <v>41567</v>
      </c>
      <c r="BW37" s="660"/>
      <c r="BX37" s="660"/>
      <c r="BY37" s="660"/>
      <c r="BZ37" s="660"/>
      <c r="CA37" s="660"/>
      <c r="CB37" s="697"/>
      <c r="CD37" s="656" t="s">
        <v>332</v>
      </c>
      <c r="CE37" s="657"/>
      <c r="CF37" s="657"/>
      <c r="CG37" s="657"/>
      <c r="CH37" s="657"/>
      <c r="CI37" s="657"/>
      <c r="CJ37" s="657"/>
      <c r="CK37" s="657"/>
      <c r="CL37" s="657"/>
      <c r="CM37" s="657"/>
      <c r="CN37" s="657"/>
      <c r="CO37" s="657"/>
      <c r="CP37" s="657"/>
      <c r="CQ37" s="658"/>
      <c r="CR37" s="659">
        <v>300445</v>
      </c>
      <c r="CS37" s="669"/>
      <c r="CT37" s="669"/>
      <c r="CU37" s="669"/>
      <c r="CV37" s="669"/>
      <c r="CW37" s="669"/>
      <c r="CX37" s="669"/>
      <c r="CY37" s="670"/>
      <c r="CZ37" s="662">
        <v>4.7</v>
      </c>
      <c r="DA37" s="671"/>
      <c r="DB37" s="671"/>
      <c r="DC37" s="672"/>
      <c r="DD37" s="665">
        <v>300382</v>
      </c>
      <c r="DE37" s="669"/>
      <c r="DF37" s="669"/>
      <c r="DG37" s="669"/>
      <c r="DH37" s="669"/>
      <c r="DI37" s="669"/>
      <c r="DJ37" s="669"/>
      <c r="DK37" s="670"/>
      <c r="DL37" s="665">
        <v>287286</v>
      </c>
      <c r="DM37" s="669"/>
      <c r="DN37" s="669"/>
      <c r="DO37" s="669"/>
      <c r="DP37" s="669"/>
      <c r="DQ37" s="669"/>
      <c r="DR37" s="669"/>
      <c r="DS37" s="669"/>
      <c r="DT37" s="669"/>
      <c r="DU37" s="669"/>
      <c r="DV37" s="670"/>
      <c r="DW37" s="662">
        <v>7.6</v>
      </c>
      <c r="DX37" s="671"/>
      <c r="DY37" s="671"/>
      <c r="DZ37" s="671"/>
      <c r="EA37" s="671"/>
      <c r="EB37" s="671"/>
      <c r="EC37" s="698"/>
    </row>
    <row r="38" spans="2:133" ht="11.25" customHeight="1" x14ac:dyDescent="0.2">
      <c r="B38" s="656" t="s">
        <v>333</v>
      </c>
      <c r="C38" s="657"/>
      <c r="D38" s="657"/>
      <c r="E38" s="657"/>
      <c r="F38" s="657"/>
      <c r="G38" s="657"/>
      <c r="H38" s="657"/>
      <c r="I38" s="657"/>
      <c r="J38" s="657"/>
      <c r="K38" s="657"/>
      <c r="L38" s="657"/>
      <c r="M38" s="657"/>
      <c r="N38" s="657"/>
      <c r="O38" s="657"/>
      <c r="P38" s="657"/>
      <c r="Q38" s="658"/>
      <c r="R38" s="659">
        <v>200600</v>
      </c>
      <c r="S38" s="660"/>
      <c r="T38" s="660"/>
      <c r="U38" s="660"/>
      <c r="V38" s="660"/>
      <c r="W38" s="660"/>
      <c r="X38" s="660"/>
      <c r="Y38" s="661"/>
      <c r="Z38" s="685">
        <v>2.8</v>
      </c>
      <c r="AA38" s="685"/>
      <c r="AB38" s="685"/>
      <c r="AC38" s="685"/>
      <c r="AD38" s="686" t="s">
        <v>127</v>
      </c>
      <c r="AE38" s="686"/>
      <c r="AF38" s="686"/>
      <c r="AG38" s="686"/>
      <c r="AH38" s="686"/>
      <c r="AI38" s="686"/>
      <c r="AJ38" s="686"/>
      <c r="AK38" s="686"/>
      <c r="AL38" s="662" t="s">
        <v>127</v>
      </c>
      <c r="AM38" s="663"/>
      <c r="AN38" s="663"/>
      <c r="AO38" s="687"/>
      <c r="AQ38" s="693" t="s">
        <v>334</v>
      </c>
      <c r="AR38" s="694"/>
      <c r="AS38" s="694"/>
      <c r="AT38" s="694"/>
      <c r="AU38" s="694"/>
      <c r="AV38" s="694"/>
      <c r="AW38" s="694"/>
      <c r="AX38" s="694"/>
      <c r="AY38" s="695"/>
      <c r="AZ38" s="659">
        <v>58485</v>
      </c>
      <c r="BA38" s="660"/>
      <c r="BB38" s="660"/>
      <c r="BC38" s="660"/>
      <c r="BD38" s="669"/>
      <c r="BE38" s="669"/>
      <c r="BF38" s="696"/>
      <c r="BG38" s="656" t="s">
        <v>335</v>
      </c>
      <c r="BH38" s="657"/>
      <c r="BI38" s="657"/>
      <c r="BJ38" s="657"/>
      <c r="BK38" s="657"/>
      <c r="BL38" s="657"/>
      <c r="BM38" s="657"/>
      <c r="BN38" s="657"/>
      <c r="BO38" s="657"/>
      <c r="BP38" s="657"/>
      <c r="BQ38" s="657"/>
      <c r="BR38" s="657"/>
      <c r="BS38" s="657"/>
      <c r="BT38" s="657"/>
      <c r="BU38" s="658"/>
      <c r="BV38" s="659">
        <v>1654</v>
      </c>
      <c r="BW38" s="660"/>
      <c r="BX38" s="660"/>
      <c r="BY38" s="660"/>
      <c r="BZ38" s="660"/>
      <c r="CA38" s="660"/>
      <c r="CB38" s="697"/>
      <c r="CD38" s="656" t="s">
        <v>336</v>
      </c>
      <c r="CE38" s="657"/>
      <c r="CF38" s="657"/>
      <c r="CG38" s="657"/>
      <c r="CH38" s="657"/>
      <c r="CI38" s="657"/>
      <c r="CJ38" s="657"/>
      <c r="CK38" s="657"/>
      <c r="CL38" s="657"/>
      <c r="CM38" s="657"/>
      <c r="CN38" s="657"/>
      <c r="CO38" s="657"/>
      <c r="CP38" s="657"/>
      <c r="CQ38" s="658"/>
      <c r="CR38" s="659">
        <v>728755</v>
      </c>
      <c r="CS38" s="660"/>
      <c r="CT38" s="660"/>
      <c r="CU38" s="660"/>
      <c r="CV38" s="660"/>
      <c r="CW38" s="660"/>
      <c r="CX38" s="660"/>
      <c r="CY38" s="661"/>
      <c r="CZ38" s="662">
        <v>11.3</v>
      </c>
      <c r="DA38" s="671"/>
      <c r="DB38" s="671"/>
      <c r="DC38" s="672"/>
      <c r="DD38" s="665">
        <v>625454</v>
      </c>
      <c r="DE38" s="660"/>
      <c r="DF38" s="660"/>
      <c r="DG38" s="660"/>
      <c r="DH38" s="660"/>
      <c r="DI38" s="660"/>
      <c r="DJ38" s="660"/>
      <c r="DK38" s="661"/>
      <c r="DL38" s="665">
        <v>551235</v>
      </c>
      <c r="DM38" s="660"/>
      <c r="DN38" s="660"/>
      <c r="DO38" s="660"/>
      <c r="DP38" s="660"/>
      <c r="DQ38" s="660"/>
      <c r="DR38" s="660"/>
      <c r="DS38" s="660"/>
      <c r="DT38" s="660"/>
      <c r="DU38" s="660"/>
      <c r="DV38" s="661"/>
      <c r="DW38" s="662">
        <v>14.5</v>
      </c>
      <c r="DX38" s="671"/>
      <c r="DY38" s="671"/>
      <c r="DZ38" s="671"/>
      <c r="EA38" s="671"/>
      <c r="EB38" s="671"/>
      <c r="EC38" s="698"/>
    </row>
    <row r="39" spans="2:133" ht="11.25" customHeight="1" x14ac:dyDescent="0.2">
      <c r="B39" s="656" t="s">
        <v>337</v>
      </c>
      <c r="C39" s="657"/>
      <c r="D39" s="657"/>
      <c r="E39" s="657"/>
      <c r="F39" s="657"/>
      <c r="G39" s="657"/>
      <c r="H39" s="657"/>
      <c r="I39" s="657"/>
      <c r="J39" s="657"/>
      <c r="K39" s="657"/>
      <c r="L39" s="657"/>
      <c r="M39" s="657"/>
      <c r="N39" s="657"/>
      <c r="O39" s="657"/>
      <c r="P39" s="657"/>
      <c r="Q39" s="658"/>
      <c r="R39" s="659">
        <v>138213</v>
      </c>
      <c r="S39" s="660"/>
      <c r="T39" s="660"/>
      <c r="U39" s="660"/>
      <c r="V39" s="660"/>
      <c r="W39" s="660"/>
      <c r="X39" s="660"/>
      <c r="Y39" s="661"/>
      <c r="Z39" s="685">
        <v>2</v>
      </c>
      <c r="AA39" s="685"/>
      <c r="AB39" s="685"/>
      <c r="AC39" s="685"/>
      <c r="AD39" s="686">
        <v>602</v>
      </c>
      <c r="AE39" s="686"/>
      <c r="AF39" s="686"/>
      <c r="AG39" s="686"/>
      <c r="AH39" s="686"/>
      <c r="AI39" s="686"/>
      <c r="AJ39" s="686"/>
      <c r="AK39" s="686"/>
      <c r="AL39" s="662">
        <v>0</v>
      </c>
      <c r="AM39" s="663"/>
      <c r="AN39" s="663"/>
      <c r="AO39" s="687"/>
      <c r="AQ39" s="693" t="s">
        <v>338</v>
      </c>
      <c r="AR39" s="694"/>
      <c r="AS39" s="694"/>
      <c r="AT39" s="694"/>
      <c r="AU39" s="694"/>
      <c r="AV39" s="694"/>
      <c r="AW39" s="694"/>
      <c r="AX39" s="694"/>
      <c r="AY39" s="695"/>
      <c r="AZ39" s="659">
        <v>3308</v>
      </c>
      <c r="BA39" s="660"/>
      <c r="BB39" s="660"/>
      <c r="BC39" s="660"/>
      <c r="BD39" s="669"/>
      <c r="BE39" s="669"/>
      <c r="BF39" s="696"/>
      <c r="BG39" s="656" t="s">
        <v>339</v>
      </c>
      <c r="BH39" s="657"/>
      <c r="BI39" s="657"/>
      <c r="BJ39" s="657"/>
      <c r="BK39" s="657"/>
      <c r="BL39" s="657"/>
      <c r="BM39" s="657"/>
      <c r="BN39" s="657"/>
      <c r="BO39" s="657"/>
      <c r="BP39" s="657"/>
      <c r="BQ39" s="657"/>
      <c r="BR39" s="657"/>
      <c r="BS39" s="657"/>
      <c r="BT39" s="657"/>
      <c r="BU39" s="658"/>
      <c r="BV39" s="659">
        <v>2637</v>
      </c>
      <c r="BW39" s="660"/>
      <c r="BX39" s="660"/>
      <c r="BY39" s="660"/>
      <c r="BZ39" s="660"/>
      <c r="CA39" s="660"/>
      <c r="CB39" s="697"/>
      <c r="CD39" s="656" t="s">
        <v>340</v>
      </c>
      <c r="CE39" s="657"/>
      <c r="CF39" s="657"/>
      <c r="CG39" s="657"/>
      <c r="CH39" s="657"/>
      <c r="CI39" s="657"/>
      <c r="CJ39" s="657"/>
      <c r="CK39" s="657"/>
      <c r="CL39" s="657"/>
      <c r="CM39" s="657"/>
      <c r="CN39" s="657"/>
      <c r="CO39" s="657"/>
      <c r="CP39" s="657"/>
      <c r="CQ39" s="658"/>
      <c r="CR39" s="659">
        <v>213645</v>
      </c>
      <c r="CS39" s="669"/>
      <c r="CT39" s="669"/>
      <c r="CU39" s="669"/>
      <c r="CV39" s="669"/>
      <c r="CW39" s="669"/>
      <c r="CX39" s="669"/>
      <c r="CY39" s="670"/>
      <c r="CZ39" s="662">
        <v>3.3</v>
      </c>
      <c r="DA39" s="671"/>
      <c r="DB39" s="671"/>
      <c r="DC39" s="672"/>
      <c r="DD39" s="665">
        <v>20901</v>
      </c>
      <c r="DE39" s="669"/>
      <c r="DF39" s="669"/>
      <c r="DG39" s="669"/>
      <c r="DH39" s="669"/>
      <c r="DI39" s="669"/>
      <c r="DJ39" s="669"/>
      <c r="DK39" s="670"/>
      <c r="DL39" s="665" t="s">
        <v>127</v>
      </c>
      <c r="DM39" s="669"/>
      <c r="DN39" s="669"/>
      <c r="DO39" s="669"/>
      <c r="DP39" s="669"/>
      <c r="DQ39" s="669"/>
      <c r="DR39" s="669"/>
      <c r="DS39" s="669"/>
      <c r="DT39" s="669"/>
      <c r="DU39" s="669"/>
      <c r="DV39" s="670"/>
      <c r="DW39" s="662" t="s">
        <v>127</v>
      </c>
      <c r="DX39" s="671"/>
      <c r="DY39" s="671"/>
      <c r="DZ39" s="671"/>
      <c r="EA39" s="671"/>
      <c r="EB39" s="671"/>
      <c r="EC39" s="698"/>
    </row>
    <row r="40" spans="2:133" ht="11.25" customHeight="1" x14ac:dyDescent="0.2">
      <c r="B40" s="656" t="s">
        <v>341</v>
      </c>
      <c r="C40" s="657"/>
      <c r="D40" s="657"/>
      <c r="E40" s="657"/>
      <c r="F40" s="657"/>
      <c r="G40" s="657"/>
      <c r="H40" s="657"/>
      <c r="I40" s="657"/>
      <c r="J40" s="657"/>
      <c r="K40" s="657"/>
      <c r="L40" s="657"/>
      <c r="M40" s="657"/>
      <c r="N40" s="657"/>
      <c r="O40" s="657"/>
      <c r="P40" s="657"/>
      <c r="Q40" s="658"/>
      <c r="R40" s="659">
        <v>258400</v>
      </c>
      <c r="S40" s="660"/>
      <c r="T40" s="660"/>
      <c r="U40" s="660"/>
      <c r="V40" s="660"/>
      <c r="W40" s="660"/>
      <c r="X40" s="660"/>
      <c r="Y40" s="661"/>
      <c r="Z40" s="685">
        <v>3.7</v>
      </c>
      <c r="AA40" s="685"/>
      <c r="AB40" s="685"/>
      <c r="AC40" s="685"/>
      <c r="AD40" s="686" t="s">
        <v>127</v>
      </c>
      <c r="AE40" s="686"/>
      <c r="AF40" s="686"/>
      <c r="AG40" s="686"/>
      <c r="AH40" s="686"/>
      <c r="AI40" s="686"/>
      <c r="AJ40" s="686"/>
      <c r="AK40" s="686"/>
      <c r="AL40" s="662" t="s">
        <v>127</v>
      </c>
      <c r="AM40" s="663"/>
      <c r="AN40" s="663"/>
      <c r="AO40" s="687"/>
      <c r="AQ40" s="693" t="s">
        <v>342</v>
      </c>
      <c r="AR40" s="694"/>
      <c r="AS40" s="694"/>
      <c r="AT40" s="694"/>
      <c r="AU40" s="694"/>
      <c r="AV40" s="694"/>
      <c r="AW40" s="694"/>
      <c r="AX40" s="694"/>
      <c r="AY40" s="695"/>
      <c r="AZ40" s="659" t="s">
        <v>127</v>
      </c>
      <c r="BA40" s="660"/>
      <c r="BB40" s="660"/>
      <c r="BC40" s="660"/>
      <c r="BD40" s="669"/>
      <c r="BE40" s="669"/>
      <c r="BF40" s="696"/>
      <c r="BG40" s="699" t="s">
        <v>343</v>
      </c>
      <c r="BH40" s="700"/>
      <c r="BI40" s="700"/>
      <c r="BJ40" s="700"/>
      <c r="BK40" s="700"/>
      <c r="BL40" s="359"/>
      <c r="BM40" s="657" t="s">
        <v>344</v>
      </c>
      <c r="BN40" s="657"/>
      <c r="BO40" s="657"/>
      <c r="BP40" s="657"/>
      <c r="BQ40" s="657"/>
      <c r="BR40" s="657"/>
      <c r="BS40" s="657"/>
      <c r="BT40" s="657"/>
      <c r="BU40" s="658"/>
      <c r="BV40" s="659">
        <v>93</v>
      </c>
      <c r="BW40" s="660"/>
      <c r="BX40" s="660"/>
      <c r="BY40" s="660"/>
      <c r="BZ40" s="660"/>
      <c r="CA40" s="660"/>
      <c r="CB40" s="697"/>
      <c r="CD40" s="656" t="s">
        <v>345</v>
      </c>
      <c r="CE40" s="657"/>
      <c r="CF40" s="657"/>
      <c r="CG40" s="657"/>
      <c r="CH40" s="657"/>
      <c r="CI40" s="657"/>
      <c r="CJ40" s="657"/>
      <c r="CK40" s="657"/>
      <c r="CL40" s="657"/>
      <c r="CM40" s="657"/>
      <c r="CN40" s="657"/>
      <c r="CO40" s="657"/>
      <c r="CP40" s="657"/>
      <c r="CQ40" s="658"/>
      <c r="CR40" s="659">
        <v>39000</v>
      </c>
      <c r="CS40" s="660"/>
      <c r="CT40" s="660"/>
      <c r="CU40" s="660"/>
      <c r="CV40" s="660"/>
      <c r="CW40" s="660"/>
      <c r="CX40" s="660"/>
      <c r="CY40" s="661"/>
      <c r="CZ40" s="662">
        <v>0.6</v>
      </c>
      <c r="DA40" s="671"/>
      <c r="DB40" s="671"/>
      <c r="DC40" s="672"/>
      <c r="DD40" s="665">
        <v>9000</v>
      </c>
      <c r="DE40" s="660"/>
      <c r="DF40" s="660"/>
      <c r="DG40" s="660"/>
      <c r="DH40" s="660"/>
      <c r="DI40" s="660"/>
      <c r="DJ40" s="660"/>
      <c r="DK40" s="661"/>
      <c r="DL40" s="665" t="s">
        <v>127</v>
      </c>
      <c r="DM40" s="660"/>
      <c r="DN40" s="660"/>
      <c r="DO40" s="660"/>
      <c r="DP40" s="660"/>
      <c r="DQ40" s="660"/>
      <c r="DR40" s="660"/>
      <c r="DS40" s="660"/>
      <c r="DT40" s="660"/>
      <c r="DU40" s="660"/>
      <c r="DV40" s="661"/>
      <c r="DW40" s="662" t="s">
        <v>127</v>
      </c>
      <c r="DX40" s="671"/>
      <c r="DY40" s="671"/>
      <c r="DZ40" s="671"/>
      <c r="EA40" s="671"/>
      <c r="EB40" s="671"/>
      <c r="EC40" s="698"/>
    </row>
    <row r="41" spans="2:133" ht="11.25" customHeight="1" x14ac:dyDescent="0.2">
      <c r="B41" s="656" t="s">
        <v>346</v>
      </c>
      <c r="C41" s="657"/>
      <c r="D41" s="657"/>
      <c r="E41" s="657"/>
      <c r="F41" s="657"/>
      <c r="G41" s="657"/>
      <c r="H41" s="657"/>
      <c r="I41" s="657"/>
      <c r="J41" s="657"/>
      <c r="K41" s="657"/>
      <c r="L41" s="657"/>
      <c r="M41" s="657"/>
      <c r="N41" s="657"/>
      <c r="O41" s="657"/>
      <c r="P41" s="657"/>
      <c r="Q41" s="658"/>
      <c r="R41" s="659" t="s">
        <v>127</v>
      </c>
      <c r="S41" s="660"/>
      <c r="T41" s="660"/>
      <c r="U41" s="660"/>
      <c r="V41" s="660"/>
      <c r="W41" s="660"/>
      <c r="X41" s="660"/>
      <c r="Y41" s="661"/>
      <c r="Z41" s="685" t="s">
        <v>127</v>
      </c>
      <c r="AA41" s="685"/>
      <c r="AB41" s="685"/>
      <c r="AC41" s="685"/>
      <c r="AD41" s="686" t="s">
        <v>127</v>
      </c>
      <c r="AE41" s="686"/>
      <c r="AF41" s="686"/>
      <c r="AG41" s="686"/>
      <c r="AH41" s="686"/>
      <c r="AI41" s="686"/>
      <c r="AJ41" s="686"/>
      <c r="AK41" s="686"/>
      <c r="AL41" s="662" t="s">
        <v>127</v>
      </c>
      <c r="AM41" s="663"/>
      <c r="AN41" s="663"/>
      <c r="AO41" s="687"/>
      <c r="AQ41" s="693" t="s">
        <v>347</v>
      </c>
      <c r="AR41" s="694"/>
      <c r="AS41" s="694"/>
      <c r="AT41" s="694"/>
      <c r="AU41" s="694"/>
      <c r="AV41" s="694"/>
      <c r="AW41" s="694"/>
      <c r="AX41" s="694"/>
      <c r="AY41" s="695"/>
      <c r="AZ41" s="659">
        <v>117176</v>
      </c>
      <c r="BA41" s="660"/>
      <c r="BB41" s="660"/>
      <c r="BC41" s="660"/>
      <c r="BD41" s="669"/>
      <c r="BE41" s="669"/>
      <c r="BF41" s="696"/>
      <c r="BG41" s="699"/>
      <c r="BH41" s="700"/>
      <c r="BI41" s="700"/>
      <c r="BJ41" s="700"/>
      <c r="BK41" s="700"/>
      <c r="BL41" s="359"/>
      <c r="BM41" s="657" t="s">
        <v>348</v>
      </c>
      <c r="BN41" s="657"/>
      <c r="BO41" s="657"/>
      <c r="BP41" s="657"/>
      <c r="BQ41" s="657"/>
      <c r="BR41" s="657"/>
      <c r="BS41" s="657"/>
      <c r="BT41" s="657"/>
      <c r="BU41" s="658"/>
      <c r="BV41" s="659" t="s">
        <v>127</v>
      </c>
      <c r="BW41" s="660"/>
      <c r="BX41" s="660"/>
      <c r="BY41" s="660"/>
      <c r="BZ41" s="660"/>
      <c r="CA41" s="660"/>
      <c r="CB41" s="697"/>
      <c r="CD41" s="656" t="s">
        <v>349</v>
      </c>
      <c r="CE41" s="657"/>
      <c r="CF41" s="657"/>
      <c r="CG41" s="657"/>
      <c r="CH41" s="657"/>
      <c r="CI41" s="657"/>
      <c r="CJ41" s="657"/>
      <c r="CK41" s="657"/>
      <c r="CL41" s="657"/>
      <c r="CM41" s="657"/>
      <c r="CN41" s="657"/>
      <c r="CO41" s="657"/>
      <c r="CP41" s="657"/>
      <c r="CQ41" s="658"/>
      <c r="CR41" s="659" t="s">
        <v>127</v>
      </c>
      <c r="CS41" s="669"/>
      <c r="CT41" s="669"/>
      <c r="CU41" s="669"/>
      <c r="CV41" s="669"/>
      <c r="CW41" s="669"/>
      <c r="CX41" s="669"/>
      <c r="CY41" s="670"/>
      <c r="CZ41" s="662" t="s">
        <v>127</v>
      </c>
      <c r="DA41" s="671"/>
      <c r="DB41" s="671"/>
      <c r="DC41" s="672"/>
      <c r="DD41" s="665" t="s">
        <v>127</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2">
      <c r="B42" s="656" t="s">
        <v>350</v>
      </c>
      <c r="C42" s="657"/>
      <c r="D42" s="657"/>
      <c r="E42" s="657"/>
      <c r="F42" s="657"/>
      <c r="G42" s="657"/>
      <c r="H42" s="657"/>
      <c r="I42" s="657"/>
      <c r="J42" s="657"/>
      <c r="K42" s="657"/>
      <c r="L42" s="657"/>
      <c r="M42" s="657"/>
      <c r="N42" s="657"/>
      <c r="O42" s="657"/>
      <c r="P42" s="657"/>
      <c r="Q42" s="658"/>
      <c r="R42" s="659" t="s">
        <v>127</v>
      </c>
      <c r="S42" s="660"/>
      <c r="T42" s="660"/>
      <c r="U42" s="660"/>
      <c r="V42" s="660"/>
      <c r="W42" s="660"/>
      <c r="X42" s="660"/>
      <c r="Y42" s="661"/>
      <c r="Z42" s="685" t="s">
        <v>127</v>
      </c>
      <c r="AA42" s="685"/>
      <c r="AB42" s="685"/>
      <c r="AC42" s="685"/>
      <c r="AD42" s="686" t="s">
        <v>127</v>
      </c>
      <c r="AE42" s="686"/>
      <c r="AF42" s="686"/>
      <c r="AG42" s="686"/>
      <c r="AH42" s="686"/>
      <c r="AI42" s="686"/>
      <c r="AJ42" s="686"/>
      <c r="AK42" s="686"/>
      <c r="AL42" s="662" t="s">
        <v>127</v>
      </c>
      <c r="AM42" s="663"/>
      <c r="AN42" s="663"/>
      <c r="AO42" s="687"/>
      <c r="AQ42" s="690" t="s">
        <v>351</v>
      </c>
      <c r="AR42" s="691"/>
      <c r="AS42" s="691"/>
      <c r="AT42" s="691"/>
      <c r="AU42" s="691"/>
      <c r="AV42" s="691"/>
      <c r="AW42" s="691"/>
      <c r="AX42" s="691"/>
      <c r="AY42" s="692"/>
      <c r="AZ42" s="639">
        <v>447050</v>
      </c>
      <c r="BA42" s="673"/>
      <c r="BB42" s="673"/>
      <c r="BC42" s="673"/>
      <c r="BD42" s="640"/>
      <c r="BE42" s="640"/>
      <c r="BF42" s="688"/>
      <c r="BG42" s="701"/>
      <c r="BH42" s="702"/>
      <c r="BI42" s="702"/>
      <c r="BJ42" s="702"/>
      <c r="BK42" s="702"/>
      <c r="BL42" s="357"/>
      <c r="BM42" s="637" t="s">
        <v>352</v>
      </c>
      <c r="BN42" s="637"/>
      <c r="BO42" s="637"/>
      <c r="BP42" s="637"/>
      <c r="BQ42" s="637"/>
      <c r="BR42" s="637"/>
      <c r="BS42" s="637"/>
      <c r="BT42" s="637"/>
      <c r="BU42" s="638"/>
      <c r="BV42" s="639">
        <v>368</v>
      </c>
      <c r="BW42" s="673"/>
      <c r="BX42" s="673"/>
      <c r="BY42" s="673"/>
      <c r="BZ42" s="673"/>
      <c r="CA42" s="673"/>
      <c r="CB42" s="689"/>
      <c r="CD42" s="656" t="s">
        <v>353</v>
      </c>
      <c r="CE42" s="657"/>
      <c r="CF42" s="657"/>
      <c r="CG42" s="657"/>
      <c r="CH42" s="657"/>
      <c r="CI42" s="657"/>
      <c r="CJ42" s="657"/>
      <c r="CK42" s="657"/>
      <c r="CL42" s="657"/>
      <c r="CM42" s="657"/>
      <c r="CN42" s="657"/>
      <c r="CO42" s="657"/>
      <c r="CP42" s="657"/>
      <c r="CQ42" s="658"/>
      <c r="CR42" s="659">
        <v>914619</v>
      </c>
      <c r="CS42" s="669"/>
      <c r="CT42" s="669"/>
      <c r="CU42" s="669"/>
      <c r="CV42" s="669"/>
      <c r="CW42" s="669"/>
      <c r="CX42" s="669"/>
      <c r="CY42" s="670"/>
      <c r="CZ42" s="662">
        <v>14.2</v>
      </c>
      <c r="DA42" s="671"/>
      <c r="DB42" s="671"/>
      <c r="DC42" s="672"/>
      <c r="DD42" s="665">
        <v>414684</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2">
      <c r="B43" s="656" t="s">
        <v>354</v>
      </c>
      <c r="C43" s="657"/>
      <c r="D43" s="657"/>
      <c r="E43" s="657"/>
      <c r="F43" s="657"/>
      <c r="G43" s="657"/>
      <c r="H43" s="657"/>
      <c r="I43" s="657"/>
      <c r="J43" s="657"/>
      <c r="K43" s="657"/>
      <c r="L43" s="657"/>
      <c r="M43" s="657"/>
      <c r="N43" s="657"/>
      <c r="O43" s="657"/>
      <c r="P43" s="657"/>
      <c r="Q43" s="658"/>
      <c r="R43" s="659">
        <v>138500</v>
      </c>
      <c r="S43" s="660"/>
      <c r="T43" s="660"/>
      <c r="U43" s="660"/>
      <c r="V43" s="660"/>
      <c r="W43" s="660"/>
      <c r="X43" s="660"/>
      <c r="Y43" s="661"/>
      <c r="Z43" s="685">
        <v>2</v>
      </c>
      <c r="AA43" s="685"/>
      <c r="AB43" s="685"/>
      <c r="AC43" s="685"/>
      <c r="AD43" s="686" t="s">
        <v>127</v>
      </c>
      <c r="AE43" s="686"/>
      <c r="AF43" s="686"/>
      <c r="AG43" s="686"/>
      <c r="AH43" s="686"/>
      <c r="AI43" s="686"/>
      <c r="AJ43" s="686"/>
      <c r="AK43" s="686"/>
      <c r="AL43" s="662" t="s">
        <v>127</v>
      </c>
      <c r="AM43" s="663"/>
      <c r="AN43" s="663"/>
      <c r="AO43" s="687"/>
      <c r="CD43" s="656" t="s">
        <v>355</v>
      </c>
      <c r="CE43" s="657"/>
      <c r="CF43" s="657"/>
      <c r="CG43" s="657"/>
      <c r="CH43" s="657"/>
      <c r="CI43" s="657"/>
      <c r="CJ43" s="657"/>
      <c r="CK43" s="657"/>
      <c r="CL43" s="657"/>
      <c r="CM43" s="657"/>
      <c r="CN43" s="657"/>
      <c r="CO43" s="657"/>
      <c r="CP43" s="657"/>
      <c r="CQ43" s="658"/>
      <c r="CR43" s="659">
        <v>64053</v>
      </c>
      <c r="CS43" s="669"/>
      <c r="CT43" s="669"/>
      <c r="CU43" s="669"/>
      <c r="CV43" s="669"/>
      <c r="CW43" s="669"/>
      <c r="CX43" s="669"/>
      <c r="CY43" s="670"/>
      <c r="CZ43" s="662">
        <v>1</v>
      </c>
      <c r="DA43" s="671"/>
      <c r="DB43" s="671"/>
      <c r="DC43" s="672"/>
      <c r="DD43" s="665">
        <v>62668</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2">
      <c r="B44" s="636" t="s">
        <v>356</v>
      </c>
      <c r="C44" s="637"/>
      <c r="D44" s="637"/>
      <c r="E44" s="637"/>
      <c r="F44" s="637"/>
      <c r="G44" s="637"/>
      <c r="H44" s="637"/>
      <c r="I44" s="637"/>
      <c r="J44" s="637"/>
      <c r="K44" s="637"/>
      <c r="L44" s="637"/>
      <c r="M44" s="637"/>
      <c r="N44" s="637"/>
      <c r="O44" s="637"/>
      <c r="P44" s="637"/>
      <c r="Q44" s="638"/>
      <c r="R44" s="639">
        <v>7041668</v>
      </c>
      <c r="S44" s="673"/>
      <c r="T44" s="673"/>
      <c r="U44" s="673"/>
      <c r="V44" s="673"/>
      <c r="W44" s="673"/>
      <c r="X44" s="673"/>
      <c r="Y44" s="674"/>
      <c r="Z44" s="675">
        <v>100</v>
      </c>
      <c r="AA44" s="675"/>
      <c r="AB44" s="675"/>
      <c r="AC44" s="675"/>
      <c r="AD44" s="676">
        <v>3651718</v>
      </c>
      <c r="AE44" s="676"/>
      <c r="AF44" s="676"/>
      <c r="AG44" s="676"/>
      <c r="AH44" s="676"/>
      <c r="AI44" s="676"/>
      <c r="AJ44" s="676"/>
      <c r="AK44" s="676"/>
      <c r="AL44" s="642">
        <v>100</v>
      </c>
      <c r="AM44" s="677"/>
      <c r="AN44" s="677"/>
      <c r="AO44" s="678"/>
      <c r="CD44" s="679" t="s">
        <v>303</v>
      </c>
      <c r="CE44" s="680"/>
      <c r="CF44" s="656" t="s">
        <v>357</v>
      </c>
      <c r="CG44" s="657"/>
      <c r="CH44" s="657"/>
      <c r="CI44" s="657"/>
      <c r="CJ44" s="657"/>
      <c r="CK44" s="657"/>
      <c r="CL44" s="657"/>
      <c r="CM44" s="657"/>
      <c r="CN44" s="657"/>
      <c r="CO44" s="657"/>
      <c r="CP44" s="657"/>
      <c r="CQ44" s="658"/>
      <c r="CR44" s="659">
        <v>314954</v>
      </c>
      <c r="CS44" s="660"/>
      <c r="CT44" s="660"/>
      <c r="CU44" s="660"/>
      <c r="CV44" s="660"/>
      <c r="CW44" s="660"/>
      <c r="CX44" s="660"/>
      <c r="CY44" s="661"/>
      <c r="CZ44" s="662">
        <v>4.9000000000000004</v>
      </c>
      <c r="DA44" s="663"/>
      <c r="DB44" s="663"/>
      <c r="DC44" s="664"/>
      <c r="DD44" s="665">
        <v>193028</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2">
      <c r="CD45" s="681"/>
      <c r="CE45" s="682"/>
      <c r="CF45" s="656" t="s">
        <v>358</v>
      </c>
      <c r="CG45" s="657"/>
      <c r="CH45" s="657"/>
      <c r="CI45" s="657"/>
      <c r="CJ45" s="657"/>
      <c r="CK45" s="657"/>
      <c r="CL45" s="657"/>
      <c r="CM45" s="657"/>
      <c r="CN45" s="657"/>
      <c r="CO45" s="657"/>
      <c r="CP45" s="657"/>
      <c r="CQ45" s="658"/>
      <c r="CR45" s="659">
        <v>136952</v>
      </c>
      <c r="CS45" s="669"/>
      <c r="CT45" s="669"/>
      <c r="CU45" s="669"/>
      <c r="CV45" s="669"/>
      <c r="CW45" s="669"/>
      <c r="CX45" s="669"/>
      <c r="CY45" s="670"/>
      <c r="CZ45" s="662">
        <v>2.1</v>
      </c>
      <c r="DA45" s="671"/>
      <c r="DB45" s="671"/>
      <c r="DC45" s="672"/>
      <c r="DD45" s="665">
        <v>38245</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2">
      <c r="B46" s="211" t="s">
        <v>359</v>
      </c>
      <c r="CD46" s="681"/>
      <c r="CE46" s="682"/>
      <c r="CF46" s="656" t="s">
        <v>360</v>
      </c>
      <c r="CG46" s="657"/>
      <c r="CH46" s="657"/>
      <c r="CI46" s="657"/>
      <c r="CJ46" s="657"/>
      <c r="CK46" s="657"/>
      <c r="CL46" s="657"/>
      <c r="CM46" s="657"/>
      <c r="CN46" s="657"/>
      <c r="CO46" s="657"/>
      <c r="CP46" s="657"/>
      <c r="CQ46" s="658"/>
      <c r="CR46" s="659">
        <v>176359</v>
      </c>
      <c r="CS46" s="660"/>
      <c r="CT46" s="660"/>
      <c r="CU46" s="660"/>
      <c r="CV46" s="660"/>
      <c r="CW46" s="660"/>
      <c r="CX46" s="660"/>
      <c r="CY46" s="661"/>
      <c r="CZ46" s="662">
        <v>2.7</v>
      </c>
      <c r="DA46" s="663"/>
      <c r="DB46" s="663"/>
      <c r="DC46" s="664"/>
      <c r="DD46" s="665">
        <v>154540</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2">
      <c r="B47" s="655" t="s">
        <v>361</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362</v>
      </c>
      <c r="CG47" s="657"/>
      <c r="CH47" s="657"/>
      <c r="CI47" s="657"/>
      <c r="CJ47" s="657"/>
      <c r="CK47" s="657"/>
      <c r="CL47" s="657"/>
      <c r="CM47" s="657"/>
      <c r="CN47" s="657"/>
      <c r="CO47" s="657"/>
      <c r="CP47" s="657"/>
      <c r="CQ47" s="658"/>
      <c r="CR47" s="659">
        <v>599665</v>
      </c>
      <c r="CS47" s="669"/>
      <c r="CT47" s="669"/>
      <c r="CU47" s="669"/>
      <c r="CV47" s="669"/>
      <c r="CW47" s="669"/>
      <c r="CX47" s="669"/>
      <c r="CY47" s="670"/>
      <c r="CZ47" s="662">
        <v>9.3000000000000007</v>
      </c>
      <c r="DA47" s="671"/>
      <c r="DB47" s="671"/>
      <c r="DC47" s="672"/>
      <c r="DD47" s="665">
        <v>221656</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ht="10.8" x14ac:dyDescent="0.2">
      <c r="B48" s="655" t="s">
        <v>363</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364</v>
      </c>
      <c r="CG48" s="657"/>
      <c r="CH48" s="657"/>
      <c r="CI48" s="657"/>
      <c r="CJ48" s="657"/>
      <c r="CK48" s="657"/>
      <c r="CL48" s="657"/>
      <c r="CM48" s="657"/>
      <c r="CN48" s="657"/>
      <c r="CO48" s="657"/>
      <c r="CP48" s="657"/>
      <c r="CQ48" s="658"/>
      <c r="CR48" s="659" t="s">
        <v>127</v>
      </c>
      <c r="CS48" s="660"/>
      <c r="CT48" s="660"/>
      <c r="CU48" s="660"/>
      <c r="CV48" s="660"/>
      <c r="CW48" s="660"/>
      <c r="CX48" s="660"/>
      <c r="CY48" s="661"/>
      <c r="CZ48" s="662" t="s">
        <v>127</v>
      </c>
      <c r="DA48" s="663"/>
      <c r="DB48" s="663"/>
      <c r="DC48" s="664"/>
      <c r="DD48" s="665" t="s">
        <v>127</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2">
      <c r="B49" s="360"/>
      <c r="CD49" s="636" t="s">
        <v>365</v>
      </c>
      <c r="CE49" s="637"/>
      <c r="CF49" s="637"/>
      <c r="CG49" s="637"/>
      <c r="CH49" s="637"/>
      <c r="CI49" s="637"/>
      <c r="CJ49" s="637"/>
      <c r="CK49" s="637"/>
      <c r="CL49" s="637"/>
      <c r="CM49" s="637"/>
      <c r="CN49" s="637"/>
      <c r="CO49" s="637"/>
      <c r="CP49" s="637"/>
      <c r="CQ49" s="638"/>
      <c r="CR49" s="639">
        <v>6431122</v>
      </c>
      <c r="CS49" s="640"/>
      <c r="CT49" s="640"/>
      <c r="CU49" s="640"/>
      <c r="CV49" s="640"/>
      <c r="CW49" s="640"/>
      <c r="CX49" s="640"/>
      <c r="CY49" s="641"/>
      <c r="CZ49" s="642">
        <v>100</v>
      </c>
      <c r="DA49" s="643"/>
      <c r="DB49" s="643"/>
      <c r="DC49" s="644"/>
      <c r="DD49" s="645">
        <v>4200181</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t="10.8" hidden="1" x14ac:dyDescent="0.2">
      <c r="B50" s="360"/>
    </row>
  </sheetData>
  <sheetProtection algorithmName="SHA-512" hashValue="uD6wzXEF2UByys10UK90An1bQzRgKLUEx5RJmtFsD32iKyQpzprJvAa56XObCwmvdDfIxj/TzksxGi0EnIi+9w==" saltValue="j1wLwWEw3gbZw9W3ujCRj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K39" sqref="AZ39:BD39"/>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54" t="s">
        <v>366</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367</v>
      </c>
      <c r="DK2" s="756"/>
      <c r="DL2" s="756"/>
      <c r="DM2" s="756"/>
      <c r="DN2" s="756"/>
      <c r="DO2" s="757"/>
      <c r="DP2" s="219"/>
      <c r="DQ2" s="755" t="s">
        <v>368</v>
      </c>
      <c r="DR2" s="756"/>
      <c r="DS2" s="756"/>
      <c r="DT2" s="756"/>
      <c r="DU2" s="756"/>
      <c r="DV2" s="756"/>
      <c r="DW2" s="756"/>
      <c r="DX2" s="756"/>
      <c r="DY2" s="756"/>
      <c r="DZ2" s="75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58" t="s">
        <v>369</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2">
      <c r="A5" s="760" t="s">
        <v>371</v>
      </c>
      <c r="B5" s="761"/>
      <c r="C5" s="761"/>
      <c r="D5" s="761"/>
      <c r="E5" s="761"/>
      <c r="F5" s="761"/>
      <c r="G5" s="761"/>
      <c r="H5" s="761"/>
      <c r="I5" s="761"/>
      <c r="J5" s="761"/>
      <c r="K5" s="761"/>
      <c r="L5" s="761"/>
      <c r="M5" s="761"/>
      <c r="N5" s="761"/>
      <c r="O5" s="761"/>
      <c r="P5" s="762"/>
      <c r="Q5" s="766" t="s">
        <v>372</v>
      </c>
      <c r="R5" s="767"/>
      <c r="S5" s="767"/>
      <c r="T5" s="767"/>
      <c r="U5" s="768"/>
      <c r="V5" s="766" t="s">
        <v>373</v>
      </c>
      <c r="W5" s="767"/>
      <c r="X5" s="767"/>
      <c r="Y5" s="767"/>
      <c r="Z5" s="768"/>
      <c r="AA5" s="766" t="s">
        <v>374</v>
      </c>
      <c r="AB5" s="767"/>
      <c r="AC5" s="767"/>
      <c r="AD5" s="767"/>
      <c r="AE5" s="767"/>
      <c r="AF5" s="772" t="s">
        <v>375</v>
      </c>
      <c r="AG5" s="767"/>
      <c r="AH5" s="767"/>
      <c r="AI5" s="767"/>
      <c r="AJ5" s="773"/>
      <c r="AK5" s="767" t="s">
        <v>376</v>
      </c>
      <c r="AL5" s="767"/>
      <c r="AM5" s="767"/>
      <c r="AN5" s="767"/>
      <c r="AO5" s="768"/>
      <c r="AP5" s="766" t="s">
        <v>377</v>
      </c>
      <c r="AQ5" s="767"/>
      <c r="AR5" s="767"/>
      <c r="AS5" s="767"/>
      <c r="AT5" s="768"/>
      <c r="AU5" s="766" t="s">
        <v>378</v>
      </c>
      <c r="AV5" s="767"/>
      <c r="AW5" s="767"/>
      <c r="AX5" s="767"/>
      <c r="AY5" s="773"/>
      <c r="AZ5" s="223"/>
      <c r="BA5" s="223"/>
      <c r="BB5" s="223"/>
      <c r="BC5" s="223"/>
      <c r="BD5" s="223"/>
      <c r="BE5" s="224"/>
      <c r="BF5" s="224"/>
      <c r="BG5" s="224"/>
      <c r="BH5" s="224"/>
      <c r="BI5" s="224"/>
      <c r="BJ5" s="224"/>
      <c r="BK5" s="224"/>
      <c r="BL5" s="224"/>
      <c r="BM5" s="224"/>
      <c r="BN5" s="224"/>
      <c r="BO5" s="224"/>
      <c r="BP5" s="224"/>
      <c r="BQ5" s="760" t="s">
        <v>379</v>
      </c>
      <c r="BR5" s="761"/>
      <c r="BS5" s="761"/>
      <c r="BT5" s="761"/>
      <c r="BU5" s="761"/>
      <c r="BV5" s="761"/>
      <c r="BW5" s="761"/>
      <c r="BX5" s="761"/>
      <c r="BY5" s="761"/>
      <c r="BZ5" s="761"/>
      <c r="CA5" s="761"/>
      <c r="CB5" s="761"/>
      <c r="CC5" s="761"/>
      <c r="CD5" s="761"/>
      <c r="CE5" s="761"/>
      <c r="CF5" s="761"/>
      <c r="CG5" s="762"/>
      <c r="CH5" s="766" t="s">
        <v>380</v>
      </c>
      <c r="CI5" s="767"/>
      <c r="CJ5" s="767"/>
      <c r="CK5" s="767"/>
      <c r="CL5" s="768"/>
      <c r="CM5" s="766" t="s">
        <v>381</v>
      </c>
      <c r="CN5" s="767"/>
      <c r="CO5" s="767"/>
      <c r="CP5" s="767"/>
      <c r="CQ5" s="768"/>
      <c r="CR5" s="766" t="s">
        <v>382</v>
      </c>
      <c r="CS5" s="767"/>
      <c r="CT5" s="767"/>
      <c r="CU5" s="767"/>
      <c r="CV5" s="768"/>
      <c r="CW5" s="766" t="s">
        <v>383</v>
      </c>
      <c r="CX5" s="767"/>
      <c r="CY5" s="767"/>
      <c r="CZ5" s="767"/>
      <c r="DA5" s="768"/>
      <c r="DB5" s="766" t="s">
        <v>384</v>
      </c>
      <c r="DC5" s="767"/>
      <c r="DD5" s="767"/>
      <c r="DE5" s="767"/>
      <c r="DF5" s="768"/>
      <c r="DG5" s="796" t="s">
        <v>385</v>
      </c>
      <c r="DH5" s="797"/>
      <c r="DI5" s="797"/>
      <c r="DJ5" s="797"/>
      <c r="DK5" s="798"/>
      <c r="DL5" s="796" t="s">
        <v>386</v>
      </c>
      <c r="DM5" s="797"/>
      <c r="DN5" s="797"/>
      <c r="DO5" s="797"/>
      <c r="DP5" s="798"/>
      <c r="DQ5" s="766" t="s">
        <v>387</v>
      </c>
      <c r="DR5" s="767"/>
      <c r="DS5" s="767"/>
      <c r="DT5" s="767"/>
      <c r="DU5" s="768"/>
      <c r="DV5" s="766" t="s">
        <v>378</v>
      </c>
      <c r="DW5" s="767"/>
      <c r="DX5" s="767"/>
      <c r="DY5" s="767"/>
      <c r="DZ5" s="773"/>
      <c r="EA5" s="225"/>
    </row>
    <row r="6" spans="1:131" s="226" customFormat="1" ht="26.25" customHeight="1" thickBot="1" x14ac:dyDescent="0.25">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2">
      <c r="A7" s="227">
        <v>1</v>
      </c>
      <c r="B7" s="782" t="s">
        <v>388</v>
      </c>
      <c r="C7" s="783"/>
      <c r="D7" s="783"/>
      <c r="E7" s="783"/>
      <c r="F7" s="783"/>
      <c r="G7" s="783"/>
      <c r="H7" s="783"/>
      <c r="I7" s="783"/>
      <c r="J7" s="783"/>
      <c r="K7" s="783"/>
      <c r="L7" s="783"/>
      <c r="M7" s="783"/>
      <c r="N7" s="783"/>
      <c r="O7" s="783"/>
      <c r="P7" s="784"/>
      <c r="Q7" s="785">
        <v>7042</v>
      </c>
      <c r="R7" s="786"/>
      <c r="S7" s="786"/>
      <c r="T7" s="786"/>
      <c r="U7" s="786"/>
      <c r="V7" s="786">
        <v>6431</v>
      </c>
      <c r="W7" s="786"/>
      <c r="X7" s="786"/>
      <c r="Y7" s="786"/>
      <c r="Z7" s="786"/>
      <c r="AA7" s="786">
        <f>Q7-V7</f>
        <v>611</v>
      </c>
      <c r="AB7" s="786"/>
      <c r="AC7" s="786"/>
      <c r="AD7" s="786"/>
      <c r="AE7" s="787"/>
      <c r="AF7" s="788">
        <v>584</v>
      </c>
      <c r="AG7" s="789"/>
      <c r="AH7" s="789"/>
      <c r="AI7" s="789"/>
      <c r="AJ7" s="790"/>
      <c r="AK7" s="791">
        <v>0</v>
      </c>
      <c r="AL7" s="792"/>
      <c r="AM7" s="792"/>
      <c r="AN7" s="792"/>
      <c r="AO7" s="792"/>
      <c r="AP7" s="792">
        <v>4846</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t="s">
        <v>592</v>
      </c>
      <c r="BT7" s="780"/>
      <c r="BU7" s="780"/>
      <c r="BV7" s="780"/>
      <c r="BW7" s="780"/>
      <c r="BX7" s="780"/>
      <c r="BY7" s="780"/>
      <c r="BZ7" s="780"/>
      <c r="CA7" s="780"/>
      <c r="CB7" s="780"/>
      <c r="CC7" s="780"/>
      <c r="CD7" s="780"/>
      <c r="CE7" s="780"/>
      <c r="CF7" s="780"/>
      <c r="CG7" s="795"/>
      <c r="CH7" s="776">
        <v>-5</v>
      </c>
      <c r="CI7" s="777"/>
      <c r="CJ7" s="777"/>
      <c r="CK7" s="777"/>
      <c r="CL7" s="778"/>
      <c r="CM7" s="776">
        <v>19</v>
      </c>
      <c r="CN7" s="777"/>
      <c r="CO7" s="777"/>
      <c r="CP7" s="777"/>
      <c r="CQ7" s="778"/>
      <c r="CR7" s="776">
        <v>0</v>
      </c>
      <c r="CS7" s="777"/>
      <c r="CT7" s="777"/>
      <c r="CU7" s="777"/>
      <c r="CV7" s="778"/>
      <c r="CW7" s="776">
        <v>13</v>
      </c>
      <c r="CX7" s="777"/>
      <c r="CY7" s="777"/>
      <c r="CZ7" s="777"/>
      <c r="DA7" s="778"/>
      <c r="DB7" s="776">
        <v>0</v>
      </c>
      <c r="DC7" s="777"/>
      <c r="DD7" s="777"/>
      <c r="DE7" s="777"/>
      <c r="DF7" s="778"/>
      <c r="DG7" s="776">
        <v>0</v>
      </c>
      <c r="DH7" s="777"/>
      <c r="DI7" s="777"/>
      <c r="DJ7" s="777"/>
      <c r="DK7" s="778"/>
      <c r="DL7" s="776">
        <v>0</v>
      </c>
      <c r="DM7" s="777"/>
      <c r="DN7" s="777"/>
      <c r="DO7" s="777"/>
      <c r="DP7" s="778"/>
      <c r="DQ7" s="776">
        <v>0</v>
      </c>
      <c r="DR7" s="777"/>
      <c r="DS7" s="777"/>
      <c r="DT7" s="777"/>
      <c r="DU7" s="778"/>
      <c r="DV7" s="779"/>
      <c r="DW7" s="780"/>
      <c r="DX7" s="780"/>
      <c r="DY7" s="780"/>
      <c r="DZ7" s="781"/>
      <c r="EA7" s="225"/>
    </row>
    <row r="8" spans="1:131" s="226" customFormat="1" ht="26.25" customHeight="1" x14ac:dyDescent="0.2">
      <c r="A8" s="229">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02"/>
      <c r="AL8" s="803"/>
      <c r="AM8" s="803"/>
      <c r="AN8" s="803"/>
      <c r="AO8" s="803"/>
      <c r="AP8" s="803"/>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t="s">
        <v>593</v>
      </c>
      <c r="BT8" s="807"/>
      <c r="BU8" s="807"/>
      <c r="BV8" s="807"/>
      <c r="BW8" s="807"/>
      <c r="BX8" s="807"/>
      <c r="BY8" s="807"/>
      <c r="BZ8" s="807"/>
      <c r="CA8" s="807"/>
      <c r="CB8" s="807"/>
      <c r="CC8" s="807"/>
      <c r="CD8" s="807"/>
      <c r="CE8" s="807"/>
      <c r="CF8" s="807"/>
      <c r="CG8" s="808"/>
      <c r="CH8" s="809">
        <v>0</v>
      </c>
      <c r="CI8" s="810"/>
      <c r="CJ8" s="810"/>
      <c r="CK8" s="810"/>
      <c r="CL8" s="811"/>
      <c r="CM8" s="809">
        <v>8</v>
      </c>
      <c r="CN8" s="810"/>
      <c r="CO8" s="810"/>
      <c r="CP8" s="810"/>
      <c r="CQ8" s="811"/>
      <c r="CR8" s="809">
        <v>0</v>
      </c>
      <c r="CS8" s="810"/>
      <c r="CT8" s="810"/>
      <c r="CU8" s="810"/>
      <c r="CV8" s="811"/>
      <c r="CW8" s="809">
        <v>0</v>
      </c>
      <c r="CX8" s="810"/>
      <c r="CY8" s="810"/>
      <c r="CZ8" s="810"/>
      <c r="DA8" s="811"/>
      <c r="DB8" s="809">
        <v>0</v>
      </c>
      <c r="DC8" s="810"/>
      <c r="DD8" s="810"/>
      <c r="DE8" s="810"/>
      <c r="DF8" s="811"/>
      <c r="DG8" s="809">
        <v>0</v>
      </c>
      <c r="DH8" s="810"/>
      <c r="DI8" s="810"/>
      <c r="DJ8" s="810"/>
      <c r="DK8" s="811"/>
      <c r="DL8" s="809">
        <v>130</v>
      </c>
      <c r="DM8" s="810"/>
      <c r="DN8" s="810"/>
      <c r="DO8" s="810"/>
      <c r="DP8" s="811"/>
      <c r="DQ8" s="809">
        <v>130</v>
      </c>
      <c r="DR8" s="810"/>
      <c r="DS8" s="810"/>
      <c r="DT8" s="810"/>
      <c r="DU8" s="811"/>
      <c r="DV8" s="806"/>
      <c r="DW8" s="807"/>
      <c r="DX8" s="807"/>
      <c r="DY8" s="807"/>
      <c r="DZ8" s="812"/>
      <c r="EA8" s="225"/>
    </row>
    <row r="9" spans="1:131" s="226" customFormat="1" ht="26.25" customHeight="1" x14ac:dyDescent="0.2">
      <c r="A9" s="22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25"/>
    </row>
    <row r="10" spans="1:131" s="226" customFormat="1" ht="26.25" customHeight="1" x14ac:dyDescent="0.2">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25"/>
    </row>
    <row r="11" spans="1:131" s="226" customFormat="1" ht="26.25" customHeight="1" x14ac:dyDescent="0.2">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25"/>
    </row>
    <row r="12" spans="1:131" s="226" customFormat="1" ht="26.25" customHeight="1" x14ac:dyDescent="0.2">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2">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2">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2">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2">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2">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2">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2">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2">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5">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2">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389</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5">
      <c r="A23" s="231" t="s">
        <v>390</v>
      </c>
      <c r="B23" s="822" t="s">
        <v>391</v>
      </c>
      <c r="C23" s="823"/>
      <c r="D23" s="823"/>
      <c r="E23" s="823"/>
      <c r="F23" s="823"/>
      <c r="G23" s="823"/>
      <c r="H23" s="823"/>
      <c r="I23" s="823"/>
      <c r="J23" s="823"/>
      <c r="K23" s="823"/>
      <c r="L23" s="823"/>
      <c r="M23" s="823"/>
      <c r="N23" s="823"/>
      <c r="O23" s="823"/>
      <c r="P23" s="824"/>
      <c r="Q23" s="825">
        <f>SUM(Q7:U22)</f>
        <v>7042</v>
      </c>
      <c r="R23" s="826"/>
      <c r="S23" s="826"/>
      <c r="T23" s="826"/>
      <c r="U23" s="826"/>
      <c r="V23" s="826">
        <f t="shared" ref="V23" si="0">SUM(V7:Z22)</f>
        <v>6431</v>
      </c>
      <c r="W23" s="826"/>
      <c r="X23" s="826"/>
      <c r="Y23" s="826"/>
      <c r="Z23" s="826"/>
      <c r="AA23" s="826">
        <f t="shared" ref="AA23" si="1">SUM(AA7:AE22)</f>
        <v>611</v>
      </c>
      <c r="AB23" s="826"/>
      <c r="AC23" s="826"/>
      <c r="AD23" s="826"/>
      <c r="AE23" s="827"/>
      <c r="AF23" s="828">
        <f t="shared" ref="AF23" si="2">SUM(AF7:AJ22)</f>
        <v>584</v>
      </c>
      <c r="AG23" s="826"/>
      <c r="AH23" s="826"/>
      <c r="AI23" s="826"/>
      <c r="AJ23" s="829"/>
      <c r="AK23" s="830"/>
      <c r="AL23" s="831"/>
      <c r="AM23" s="831"/>
      <c r="AN23" s="831"/>
      <c r="AO23" s="831"/>
      <c r="AP23" s="826">
        <f>SUM(AP7:AT22)</f>
        <v>4846</v>
      </c>
      <c r="AQ23" s="826"/>
      <c r="AR23" s="826"/>
      <c r="AS23" s="826"/>
      <c r="AT23" s="826"/>
      <c r="AU23" s="842"/>
      <c r="AV23" s="842"/>
      <c r="AW23" s="842"/>
      <c r="AX23" s="842"/>
      <c r="AY23" s="843"/>
      <c r="AZ23" s="844" t="s">
        <v>392</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2">
      <c r="A24" s="841" t="s">
        <v>393</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5">
      <c r="A25" s="758" t="s">
        <v>394</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2">
      <c r="A26" s="760" t="s">
        <v>371</v>
      </c>
      <c r="B26" s="761"/>
      <c r="C26" s="761"/>
      <c r="D26" s="761"/>
      <c r="E26" s="761"/>
      <c r="F26" s="761"/>
      <c r="G26" s="761"/>
      <c r="H26" s="761"/>
      <c r="I26" s="761"/>
      <c r="J26" s="761"/>
      <c r="K26" s="761"/>
      <c r="L26" s="761"/>
      <c r="M26" s="761"/>
      <c r="N26" s="761"/>
      <c r="O26" s="761"/>
      <c r="P26" s="762"/>
      <c r="Q26" s="766" t="s">
        <v>395</v>
      </c>
      <c r="R26" s="767"/>
      <c r="S26" s="767"/>
      <c r="T26" s="767"/>
      <c r="U26" s="768"/>
      <c r="V26" s="766" t="s">
        <v>396</v>
      </c>
      <c r="W26" s="767"/>
      <c r="X26" s="767"/>
      <c r="Y26" s="767"/>
      <c r="Z26" s="768"/>
      <c r="AA26" s="766" t="s">
        <v>397</v>
      </c>
      <c r="AB26" s="767"/>
      <c r="AC26" s="767"/>
      <c r="AD26" s="767"/>
      <c r="AE26" s="767"/>
      <c r="AF26" s="847" t="s">
        <v>398</v>
      </c>
      <c r="AG26" s="848"/>
      <c r="AH26" s="848"/>
      <c r="AI26" s="848"/>
      <c r="AJ26" s="849"/>
      <c r="AK26" s="767" t="s">
        <v>399</v>
      </c>
      <c r="AL26" s="767"/>
      <c r="AM26" s="767"/>
      <c r="AN26" s="767"/>
      <c r="AO26" s="768"/>
      <c r="AP26" s="766" t="s">
        <v>400</v>
      </c>
      <c r="AQ26" s="767"/>
      <c r="AR26" s="767"/>
      <c r="AS26" s="767"/>
      <c r="AT26" s="768"/>
      <c r="AU26" s="766" t="s">
        <v>401</v>
      </c>
      <c r="AV26" s="767"/>
      <c r="AW26" s="767"/>
      <c r="AX26" s="767"/>
      <c r="AY26" s="768"/>
      <c r="AZ26" s="766" t="s">
        <v>402</v>
      </c>
      <c r="BA26" s="767"/>
      <c r="BB26" s="767"/>
      <c r="BC26" s="767"/>
      <c r="BD26" s="768"/>
      <c r="BE26" s="766" t="s">
        <v>378</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5">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2">
      <c r="A28" s="233">
        <v>1</v>
      </c>
      <c r="B28" s="782" t="s">
        <v>403</v>
      </c>
      <c r="C28" s="783"/>
      <c r="D28" s="783"/>
      <c r="E28" s="783"/>
      <c r="F28" s="783"/>
      <c r="G28" s="783"/>
      <c r="H28" s="783"/>
      <c r="I28" s="783"/>
      <c r="J28" s="783"/>
      <c r="K28" s="783"/>
      <c r="L28" s="783"/>
      <c r="M28" s="783"/>
      <c r="N28" s="783"/>
      <c r="O28" s="783"/>
      <c r="P28" s="784"/>
      <c r="Q28" s="855">
        <v>1407</v>
      </c>
      <c r="R28" s="856"/>
      <c r="S28" s="856"/>
      <c r="T28" s="856"/>
      <c r="U28" s="856"/>
      <c r="V28" s="856">
        <v>1365</v>
      </c>
      <c r="W28" s="856"/>
      <c r="X28" s="856"/>
      <c r="Y28" s="856"/>
      <c r="Z28" s="856"/>
      <c r="AA28" s="856">
        <f>Q28-V28</f>
        <v>42</v>
      </c>
      <c r="AB28" s="856"/>
      <c r="AC28" s="856"/>
      <c r="AD28" s="856"/>
      <c r="AE28" s="857"/>
      <c r="AF28" s="858">
        <v>42</v>
      </c>
      <c r="AG28" s="856"/>
      <c r="AH28" s="856"/>
      <c r="AI28" s="856"/>
      <c r="AJ28" s="859"/>
      <c r="AK28" s="860">
        <v>117</v>
      </c>
      <c r="AL28" s="861"/>
      <c r="AM28" s="861"/>
      <c r="AN28" s="861"/>
      <c r="AO28" s="861"/>
      <c r="AP28" s="861">
        <v>2</v>
      </c>
      <c r="AQ28" s="861"/>
      <c r="AR28" s="861"/>
      <c r="AS28" s="861"/>
      <c r="AT28" s="861"/>
      <c r="AU28" s="861">
        <v>0</v>
      </c>
      <c r="AV28" s="861"/>
      <c r="AW28" s="861"/>
      <c r="AX28" s="861"/>
      <c r="AY28" s="861"/>
      <c r="AZ28" s="862"/>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2">
      <c r="A29" s="233">
        <v>2</v>
      </c>
      <c r="B29" s="813" t="s">
        <v>404</v>
      </c>
      <c r="C29" s="814"/>
      <c r="D29" s="814"/>
      <c r="E29" s="814"/>
      <c r="F29" s="814"/>
      <c r="G29" s="814"/>
      <c r="H29" s="814"/>
      <c r="I29" s="814"/>
      <c r="J29" s="814"/>
      <c r="K29" s="814"/>
      <c r="L29" s="814"/>
      <c r="M29" s="814"/>
      <c r="N29" s="814"/>
      <c r="O29" s="814"/>
      <c r="P29" s="815"/>
      <c r="Q29" s="816">
        <v>1668</v>
      </c>
      <c r="R29" s="817"/>
      <c r="S29" s="817"/>
      <c r="T29" s="817"/>
      <c r="U29" s="817"/>
      <c r="V29" s="817">
        <v>1605</v>
      </c>
      <c r="W29" s="817"/>
      <c r="X29" s="817"/>
      <c r="Y29" s="817"/>
      <c r="Z29" s="817"/>
      <c r="AA29" s="817">
        <f t="shared" ref="AA29:AA32" si="3">Q29-V29</f>
        <v>63</v>
      </c>
      <c r="AB29" s="817"/>
      <c r="AC29" s="817"/>
      <c r="AD29" s="817"/>
      <c r="AE29" s="818"/>
      <c r="AF29" s="819">
        <v>63</v>
      </c>
      <c r="AG29" s="820"/>
      <c r="AH29" s="820"/>
      <c r="AI29" s="820"/>
      <c r="AJ29" s="821"/>
      <c r="AK29" s="867">
        <v>262</v>
      </c>
      <c r="AL29" s="863"/>
      <c r="AM29" s="863"/>
      <c r="AN29" s="863"/>
      <c r="AO29" s="863"/>
      <c r="AP29" s="863">
        <v>0</v>
      </c>
      <c r="AQ29" s="863"/>
      <c r="AR29" s="863"/>
      <c r="AS29" s="863"/>
      <c r="AT29" s="863"/>
      <c r="AU29" s="863">
        <v>0</v>
      </c>
      <c r="AV29" s="863"/>
      <c r="AW29" s="863"/>
      <c r="AX29" s="863"/>
      <c r="AY29" s="863"/>
      <c r="AZ29" s="864"/>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2">
      <c r="A30" s="233">
        <v>3</v>
      </c>
      <c r="B30" s="813" t="s">
        <v>405</v>
      </c>
      <c r="C30" s="814"/>
      <c r="D30" s="814"/>
      <c r="E30" s="814"/>
      <c r="F30" s="814"/>
      <c r="G30" s="814"/>
      <c r="H30" s="814"/>
      <c r="I30" s="814"/>
      <c r="J30" s="814"/>
      <c r="K30" s="814"/>
      <c r="L30" s="814"/>
      <c r="M30" s="814"/>
      <c r="N30" s="814"/>
      <c r="O30" s="814"/>
      <c r="P30" s="815"/>
      <c r="Q30" s="816">
        <v>175</v>
      </c>
      <c r="R30" s="817"/>
      <c r="S30" s="817"/>
      <c r="T30" s="817"/>
      <c r="U30" s="817"/>
      <c r="V30" s="817">
        <v>173</v>
      </c>
      <c r="W30" s="817"/>
      <c r="X30" s="817"/>
      <c r="Y30" s="817"/>
      <c r="Z30" s="817"/>
      <c r="AA30" s="817">
        <f t="shared" si="3"/>
        <v>2</v>
      </c>
      <c r="AB30" s="817"/>
      <c r="AC30" s="817"/>
      <c r="AD30" s="817"/>
      <c r="AE30" s="818"/>
      <c r="AF30" s="819">
        <v>2</v>
      </c>
      <c r="AG30" s="820"/>
      <c r="AH30" s="820"/>
      <c r="AI30" s="820"/>
      <c r="AJ30" s="821"/>
      <c r="AK30" s="867">
        <v>185</v>
      </c>
      <c r="AL30" s="863"/>
      <c r="AM30" s="863"/>
      <c r="AN30" s="863"/>
      <c r="AO30" s="863"/>
      <c r="AP30" s="863">
        <v>0</v>
      </c>
      <c r="AQ30" s="863"/>
      <c r="AR30" s="863"/>
      <c r="AS30" s="863"/>
      <c r="AT30" s="863"/>
      <c r="AU30" s="863">
        <v>0</v>
      </c>
      <c r="AV30" s="863"/>
      <c r="AW30" s="863"/>
      <c r="AX30" s="863"/>
      <c r="AY30" s="863"/>
      <c r="AZ30" s="864"/>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2">
      <c r="A31" s="233">
        <v>4</v>
      </c>
      <c r="B31" s="813" t="s">
        <v>406</v>
      </c>
      <c r="C31" s="814"/>
      <c r="D31" s="814"/>
      <c r="E31" s="814"/>
      <c r="F31" s="814"/>
      <c r="G31" s="814"/>
      <c r="H31" s="814"/>
      <c r="I31" s="814"/>
      <c r="J31" s="814"/>
      <c r="K31" s="814"/>
      <c r="L31" s="814"/>
      <c r="M31" s="814"/>
      <c r="N31" s="814"/>
      <c r="O31" s="814"/>
      <c r="P31" s="815"/>
      <c r="Q31" s="816">
        <v>382</v>
      </c>
      <c r="R31" s="817"/>
      <c r="S31" s="817"/>
      <c r="T31" s="817"/>
      <c r="U31" s="817"/>
      <c r="V31" s="817">
        <v>446</v>
      </c>
      <c r="W31" s="817"/>
      <c r="X31" s="817"/>
      <c r="Y31" s="817"/>
      <c r="Z31" s="817"/>
      <c r="AA31" s="817">
        <f t="shared" si="3"/>
        <v>-64</v>
      </c>
      <c r="AB31" s="817"/>
      <c r="AC31" s="817"/>
      <c r="AD31" s="817"/>
      <c r="AE31" s="818"/>
      <c r="AF31" s="819">
        <v>614</v>
      </c>
      <c r="AG31" s="820"/>
      <c r="AH31" s="820"/>
      <c r="AI31" s="820"/>
      <c r="AJ31" s="821"/>
      <c r="AK31" s="867">
        <v>3</v>
      </c>
      <c r="AL31" s="863"/>
      <c r="AM31" s="863"/>
      <c r="AN31" s="863"/>
      <c r="AO31" s="863"/>
      <c r="AP31" s="863">
        <v>868</v>
      </c>
      <c r="AQ31" s="863"/>
      <c r="AR31" s="863"/>
      <c r="AS31" s="863"/>
      <c r="AT31" s="863"/>
      <c r="AU31" s="863">
        <v>0</v>
      </c>
      <c r="AV31" s="863"/>
      <c r="AW31" s="863"/>
      <c r="AX31" s="863"/>
      <c r="AY31" s="863"/>
      <c r="AZ31" s="864"/>
      <c r="BA31" s="864"/>
      <c r="BB31" s="864"/>
      <c r="BC31" s="864"/>
      <c r="BD31" s="864"/>
      <c r="BE31" s="865" t="s">
        <v>407</v>
      </c>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2">
      <c r="A32" s="233">
        <v>5</v>
      </c>
      <c r="B32" s="813" t="s">
        <v>408</v>
      </c>
      <c r="C32" s="814"/>
      <c r="D32" s="814"/>
      <c r="E32" s="814"/>
      <c r="F32" s="814"/>
      <c r="G32" s="814"/>
      <c r="H32" s="814"/>
      <c r="I32" s="814"/>
      <c r="J32" s="814"/>
      <c r="K32" s="814"/>
      <c r="L32" s="814"/>
      <c r="M32" s="814"/>
      <c r="N32" s="814"/>
      <c r="O32" s="814"/>
      <c r="P32" s="815"/>
      <c r="Q32" s="816">
        <v>316</v>
      </c>
      <c r="R32" s="817"/>
      <c r="S32" s="817"/>
      <c r="T32" s="817"/>
      <c r="U32" s="817"/>
      <c r="V32" s="817">
        <v>293</v>
      </c>
      <c r="W32" s="817"/>
      <c r="X32" s="817"/>
      <c r="Y32" s="817"/>
      <c r="Z32" s="817"/>
      <c r="AA32" s="817">
        <f t="shared" si="3"/>
        <v>23</v>
      </c>
      <c r="AB32" s="817"/>
      <c r="AC32" s="817"/>
      <c r="AD32" s="817"/>
      <c r="AE32" s="818"/>
      <c r="AF32" s="819">
        <v>23</v>
      </c>
      <c r="AG32" s="820"/>
      <c r="AH32" s="820"/>
      <c r="AI32" s="820"/>
      <c r="AJ32" s="821"/>
      <c r="AK32" s="867">
        <v>165</v>
      </c>
      <c r="AL32" s="863"/>
      <c r="AM32" s="863"/>
      <c r="AN32" s="863"/>
      <c r="AO32" s="863"/>
      <c r="AP32" s="863">
        <v>1496</v>
      </c>
      <c r="AQ32" s="863"/>
      <c r="AR32" s="863"/>
      <c r="AS32" s="863"/>
      <c r="AT32" s="863"/>
      <c r="AU32" s="863">
        <v>0</v>
      </c>
      <c r="AV32" s="863"/>
      <c r="AW32" s="863"/>
      <c r="AX32" s="863"/>
      <c r="AY32" s="863"/>
      <c r="AZ32" s="864"/>
      <c r="BA32" s="864"/>
      <c r="BB32" s="864"/>
      <c r="BC32" s="864"/>
      <c r="BD32" s="864"/>
      <c r="BE32" s="865" t="s">
        <v>409</v>
      </c>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2">
      <c r="A33" s="233">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2">
      <c r="A34" s="23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2">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2">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2">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2">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2">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2">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2">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2">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2">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2">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2">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2">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2">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2">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2">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2">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2">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2">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2">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2">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2">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2">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2">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2">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2">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2">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5">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2">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410</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5">
      <c r="A63" s="231" t="s">
        <v>390</v>
      </c>
      <c r="B63" s="822" t="s">
        <v>411</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743</v>
      </c>
      <c r="AG63" s="877"/>
      <c r="AH63" s="877"/>
      <c r="AI63" s="877"/>
      <c r="AJ63" s="878"/>
      <c r="AK63" s="879"/>
      <c r="AL63" s="874"/>
      <c r="AM63" s="874"/>
      <c r="AN63" s="874"/>
      <c r="AO63" s="874"/>
      <c r="AP63" s="877">
        <f>SUM(AP28:AT32)</f>
        <v>2366</v>
      </c>
      <c r="AQ63" s="877"/>
      <c r="AR63" s="877"/>
      <c r="AS63" s="877"/>
      <c r="AT63" s="877"/>
      <c r="AU63" s="877">
        <f>SUM(AU28:AY32)</f>
        <v>0</v>
      </c>
      <c r="AV63" s="877"/>
      <c r="AW63" s="877"/>
      <c r="AX63" s="877"/>
      <c r="AY63" s="877"/>
      <c r="AZ63" s="881"/>
      <c r="BA63" s="881"/>
      <c r="BB63" s="881"/>
      <c r="BC63" s="881"/>
      <c r="BD63" s="881"/>
      <c r="BE63" s="882"/>
      <c r="BF63" s="882"/>
      <c r="BG63" s="882"/>
      <c r="BH63" s="882"/>
      <c r="BI63" s="883"/>
      <c r="BJ63" s="884" t="s">
        <v>412</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5">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2">
      <c r="A66" s="760" t="s">
        <v>414</v>
      </c>
      <c r="B66" s="761"/>
      <c r="C66" s="761"/>
      <c r="D66" s="761"/>
      <c r="E66" s="761"/>
      <c r="F66" s="761"/>
      <c r="G66" s="761"/>
      <c r="H66" s="761"/>
      <c r="I66" s="761"/>
      <c r="J66" s="761"/>
      <c r="K66" s="761"/>
      <c r="L66" s="761"/>
      <c r="M66" s="761"/>
      <c r="N66" s="761"/>
      <c r="O66" s="761"/>
      <c r="P66" s="762"/>
      <c r="Q66" s="766" t="s">
        <v>415</v>
      </c>
      <c r="R66" s="767"/>
      <c r="S66" s="767"/>
      <c r="T66" s="767"/>
      <c r="U66" s="768"/>
      <c r="V66" s="766" t="s">
        <v>416</v>
      </c>
      <c r="W66" s="767"/>
      <c r="X66" s="767"/>
      <c r="Y66" s="767"/>
      <c r="Z66" s="768"/>
      <c r="AA66" s="766" t="s">
        <v>417</v>
      </c>
      <c r="AB66" s="767"/>
      <c r="AC66" s="767"/>
      <c r="AD66" s="767"/>
      <c r="AE66" s="768"/>
      <c r="AF66" s="887" t="s">
        <v>418</v>
      </c>
      <c r="AG66" s="848"/>
      <c r="AH66" s="848"/>
      <c r="AI66" s="848"/>
      <c r="AJ66" s="888"/>
      <c r="AK66" s="766" t="s">
        <v>399</v>
      </c>
      <c r="AL66" s="761"/>
      <c r="AM66" s="761"/>
      <c r="AN66" s="761"/>
      <c r="AO66" s="762"/>
      <c r="AP66" s="766" t="s">
        <v>419</v>
      </c>
      <c r="AQ66" s="767"/>
      <c r="AR66" s="767"/>
      <c r="AS66" s="767"/>
      <c r="AT66" s="768"/>
      <c r="AU66" s="766" t="s">
        <v>420</v>
      </c>
      <c r="AV66" s="767"/>
      <c r="AW66" s="767"/>
      <c r="AX66" s="767"/>
      <c r="AY66" s="768"/>
      <c r="AZ66" s="766" t="s">
        <v>378</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5">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2">
      <c r="A68" s="227">
        <v>1</v>
      </c>
      <c r="B68" s="902" t="s">
        <v>594</v>
      </c>
      <c r="C68" s="903"/>
      <c r="D68" s="903"/>
      <c r="E68" s="903"/>
      <c r="F68" s="903"/>
      <c r="G68" s="903"/>
      <c r="H68" s="903"/>
      <c r="I68" s="903"/>
      <c r="J68" s="903"/>
      <c r="K68" s="903"/>
      <c r="L68" s="903"/>
      <c r="M68" s="903"/>
      <c r="N68" s="903"/>
      <c r="O68" s="903"/>
      <c r="P68" s="904"/>
      <c r="Q68" s="905">
        <v>6673</v>
      </c>
      <c r="R68" s="899"/>
      <c r="S68" s="899"/>
      <c r="T68" s="899"/>
      <c r="U68" s="899"/>
      <c r="V68" s="899">
        <v>6439</v>
      </c>
      <c r="W68" s="899"/>
      <c r="X68" s="899"/>
      <c r="Y68" s="899"/>
      <c r="Z68" s="899"/>
      <c r="AA68" s="899">
        <v>47</v>
      </c>
      <c r="AB68" s="899"/>
      <c r="AC68" s="899"/>
      <c r="AD68" s="899"/>
      <c r="AE68" s="899"/>
      <c r="AF68" s="899">
        <v>234</v>
      </c>
      <c r="AG68" s="899"/>
      <c r="AH68" s="899"/>
      <c r="AI68" s="899"/>
      <c r="AJ68" s="899"/>
      <c r="AK68" s="899"/>
      <c r="AL68" s="899"/>
      <c r="AM68" s="899"/>
      <c r="AN68" s="899"/>
      <c r="AO68" s="899"/>
      <c r="AP68" s="899">
        <v>5058</v>
      </c>
      <c r="AQ68" s="899"/>
      <c r="AR68" s="899"/>
      <c r="AS68" s="899"/>
      <c r="AT68" s="899"/>
      <c r="AU68" s="899">
        <v>399</v>
      </c>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2">
      <c r="A69" s="229">
        <v>2</v>
      </c>
      <c r="B69" s="906" t="s">
        <v>595</v>
      </c>
      <c r="C69" s="907"/>
      <c r="D69" s="907"/>
      <c r="E69" s="907"/>
      <c r="F69" s="907"/>
      <c r="G69" s="907"/>
      <c r="H69" s="907"/>
      <c r="I69" s="907"/>
      <c r="J69" s="907"/>
      <c r="K69" s="907"/>
      <c r="L69" s="907"/>
      <c r="M69" s="907"/>
      <c r="N69" s="907"/>
      <c r="O69" s="907"/>
      <c r="P69" s="908"/>
      <c r="Q69" s="910">
        <v>1761</v>
      </c>
      <c r="R69" s="911"/>
      <c r="S69" s="911"/>
      <c r="T69" s="911"/>
      <c r="U69" s="867"/>
      <c r="V69" s="912">
        <v>1729</v>
      </c>
      <c r="W69" s="911"/>
      <c r="X69" s="911"/>
      <c r="Y69" s="911"/>
      <c r="Z69" s="867"/>
      <c r="AA69" s="912">
        <v>32</v>
      </c>
      <c r="AB69" s="911"/>
      <c r="AC69" s="911"/>
      <c r="AD69" s="911"/>
      <c r="AE69" s="867"/>
      <c r="AF69" s="912">
        <v>29</v>
      </c>
      <c r="AG69" s="911"/>
      <c r="AH69" s="911"/>
      <c r="AI69" s="911"/>
      <c r="AJ69" s="867"/>
      <c r="AK69" s="912">
        <v>74</v>
      </c>
      <c r="AL69" s="911"/>
      <c r="AM69" s="911"/>
      <c r="AN69" s="911"/>
      <c r="AO69" s="867"/>
      <c r="AP69" s="912">
        <v>1291</v>
      </c>
      <c r="AQ69" s="911"/>
      <c r="AR69" s="911"/>
      <c r="AS69" s="911"/>
      <c r="AT69" s="867"/>
      <c r="AU69" s="863">
        <v>181</v>
      </c>
      <c r="AV69" s="863"/>
      <c r="AW69" s="863"/>
      <c r="AX69" s="863"/>
      <c r="AY69" s="863"/>
      <c r="AZ69" s="865"/>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2">
      <c r="A70" s="229">
        <v>3</v>
      </c>
      <c r="B70" s="906" t="s">
        <v>596</v>
      </c>
      <c r="C70" s="907"/>
      <c r="D70" s="907"/>
      <c r="E70" s="907"/>
      <c r="F70" s="907"/>
      <c r="G70" s="907"/>
      <c r="H70" s="907"/>
      <c r="I70" s="907"/>
      <c r="J70" s="907"/>
      <c r="K70" s="907"/>
      <c r="L70" s="907"/>
      <c r="M70" s="907"/>
      <c r="N70" s="907"/>
      <c r="O70" s="907"/>
      <c r="P70" s="908"/>
      <c r="Q70" s="909">
        <v>54</v>
      </c>
      <c r="R70" s="863"/>
      <c r="S70" s="863"/>
      <c r="T70" s="863"/>
      <c r="U70" s="863"/>
      <c r="V70" s="863">
        <v>54</v>
      </c>
      <c r="W70" s="863"/>
      <c r="X70" s="863"/>
      <c r="Y70" s="863"/>
      <c r="Z70" s="863"/>
      <c r="AA70" s="863">
        <v>0</v>
      </c>
      <c r="AB70" s="863"/>
      <c r="AC70" s="863"/>
      <c r="AD70" s="863"/>
      <c r="AE70" s="863"/>
      <c r="AF70" s="863">
        <v>0</v>
      </c>
      <c r="AG70" s="863"/>
      <c r="AH70" s="863"/>
      <c r="AI70" s="863"/>
      <c r="AJ70" s="863"/>
      <c r="AK70" s="863">
        <v>0</v>
      </c>
      <c r="AL70" s="863"/>
      <c r="AM70" s="863"/>
      <c r="AN70" s="863"/>
      <c r="AO70" s="863"/>
      <c r="AP70" s="863">
        <v>0</v>
      </c>
      <c r="AQ70" s="863"/>
      <c r="AR70" s="863"/>
      <c r="AS70" s="863"/>
      <c r="AT70" s="863"/>
      <c r="AU70" s="863"/>
      <c r="AV70" s="863"/>
      <c r="AW70" s="863"/>
      <c r="AX70" s="863"/>
      <c r="AY70" s="863"/>
      <c r="AZ70" s="865"/>
      <c r="BA70" s="865"/>
      <c r="BB70" s="865"/>
      <c r="BC70" s="865"/>
      <c r="BD70" s="866"/>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2">
      <c r="A71" s="229">
        <v>4</v>
      </c>
      <c r="B71" s="906" t="s">
        <v>597</v>
      </c>
      <c r="C71" s="907"/>
      <c r="D71" s="907"/>
      <c r="E71" s="907"/>
      <c r="F71" s="907"/>
      <c r="G71" s="907"/>
      <c r="H71" s="907"/>
      <c r="I71" s="907"/>
      <c r="J71" s="907"/>
      <c r="K71" s="907"/>
      <c r="L71" s="907"/>
      <c r="M71" s="907"/>
      <c r="N71" s="907"/>
      <c r="O71" s="907"/>
      <c r="P71" s="908"/>
      <c r="Q71" s="909">
        <v>356</v>
      </c>
      <c r="R71" s="863"/>
      <c r="S71" s="863"/>
      <c r="T71" s="863"/>
      <c r="U71" s="863"/>
      <c r="V71" s="863">
        <v>352</v>
      </c>
      <c r="W71" s="863"/>
      <c r="X71" s="863"/>
      <c r="Y71" s="863"/>
      <c r="Z71" s="863"/>
      <c r="AA71" s="863">
        <v>4</v>
      </c>
      <c r="AB71" s="863"/>
      <c r="AC71" s="863"/>
      <c r="AD71" s="863"/>
      <c r="AE71" s="863"/>
      <c r="AF71" s="863">
        <v>4</v>
      </c>
      <c r="AG71" s="863"/>
      <c r="AH71" s="863"/>
      <c r="AI71" s="863"/>
      <c r="AJ71" s="863"/>
      <c r="AK71" s="863">
        <v>38</v>
      </c>
      <c r="AL71" s="863"/>
      <c r="AM71" s="863"/>
      <c r="AN71" s="863"/>
      <c r="AO71" s="863"/>
      <c r="AP71" s="863">
        <v>191</v>
      </c>
      <c r="AQ71" s="863"/>
      <c r="AR71" s="863"/>
      <c r="AS71" s="863"/>
      <c r="AT71" s="863"/>
      <c r="AU71" s="863">
        <v>20</v>
      </c>
      <c r="AV71" s="863"/>
      <c r="AW71" s="863"/>
      <c r="AX71" s="863"/>
      <c r="AY71" s="863"/>
      <c r="AZ71" s="865"/>
      <c r="BA71" s="865"/>
      <c r="BB71" s="865"/>
      <c r="BC71" s="865"/>
      <c r="BD71" s="866"/>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2">
      <c r="A72" s="229">
        <v>5</v>
      </c>
      <c r="B72" s="906" t="s">
        <v>598</v>
      </c>
      <c r="C72" s="907"/>
      <c r="D72" s="907"/>
      <c r="E72" s="907"/>
      <c r="F72" s="907"/>
      <c r="G72" s="907"/>
      <c r="H72" s="907"/>
      <c r="I72" s="907"/>
      <c r="J72" s="907"/>
      <c r="K72" s="907"/>
      <c r="L72" s="907"/>
      <c r="M72" s="907"/>
      <c r="N72" s="907"/>
      <c r="O72" s="907"/>
      <c r="P72" s="908"/>
      <c r="Q72" s="909">
        <v>633</v>
      </c>
      <c r="R72" s="863"/>
      <c r="S72" s="863"/>
      <c r="T72" s="863"/>
      <c r="U72" s="863"/>
      <c r="V72" s="863">
        <v>617</v>
      </c>
      <c r="W72" s="863"/>
      <c r="X72" s="863"/>
      <c r="Y72" s="863"/>
      <c r="Z72" s="863"/>
      <c r="AA72" s="863">
        <v>16</v>
      </c>
      <c r="AB72" s="863"/>
      <c r="AC72" s="863"/>
      <c r="AD72" s="863"/>
      <c r="AE72" s="863"/>
      <c r="AF72" s="863">
        <v>12</v>
      </c>
      <c r="AG72" s="863"/>
      <c r="AH72" s="863"/>
      <c r="AI72" s="863"/>
      <c r="AJ72" s="863"/>
      <c r="AK72" s="863">
        <v>6</v>
      </c>
      <c r="AL72" s="863"/>
      <c r="AM72" s="863"/>
      <c r="AN72" s="863"/>
      <c r="AO72" s="863"/>
      <c r="AP72" s="863">
        <v>154</v>
      </c>
      <c r="AQ72" s="863"/>
      <c r="AR72" s="863"/>
      <c r="AS72" s="863"/>
      <c r="AT72" s="863"/>
      <c r="AU72" s="863">
        <v>19</v>
      </c>
      <c r="AV72" s="863"/>
      <c r="AW72" s="863"/>
      <c r="AX72" s="863"/>
      <c r="AY72" s="863"/>
      <c r="AZ72" s="865"/>
      <c r="BA72" s="865"/>
      <c r="BB72" s="865"/>
      <c r="BC72" s="865"/>
      <c r="BD72" s="866"/>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2">
      <c r="A73" s="229">
        <v>6</v>
      </c>
      <c r="B73" s="906" t="s">
        <v>599</v>
      </c>
      <c r="C73" s="907"/>
      <c r="D73" s="907"/>
      <c r="E73" s="907"/>
      <c r="F73" s="907"/>
      <c r="G73" s="907"/>
      <c r="H73" s="907"/>
      <c r="I73" s="907"/>
      <c r="J73" s="907"/>
      <c r="K73" s="907"/>
      <c r="L73" s="907"/>
      <c r="M73" s="907"/>
      <c r="N73" s="907"/>
      <c r="O73" s="907"/>
      <c r="P73" s="908"/>
      <c r="Q73" s="909">
        <v>4087</v>
      </c>
      <c r="R73" s="863"/>
      <c r="S73" s="863"/>
      <c r="T73" s="863"/>
      <c r="U73" s="863"/>
      <c r="V73" s="863">
        <v>3964</v>
      </c>
      <c r="W73" s="863"/>
      <c r="X73" s="863"/>
      <c r="Y73" s="863"/>
      <c r="Z73" s="863"/>
      <c r="AA73" s="863">
        <v>123</v>
      </c>
      <c r="AB73" s="863"/>
      <c r="AC73" s="863"/>
      <c r="AD73" s="863"/>
      <c r="AE73" s="863"/>
      <c r="AF73" s="863">
        <v>5579</v>
      </c>
      <c r="AG73" s="863"/>
      <c r="AH73" s="863"/>
      <c r="AI73" s="863"/>
      <c r="AJ73" s="863"/>
      <c r="AK73" s="863">
        <v>0</v>
      </c>
      <c r="AL73" s="863"/>
      <c r="AM73" s="863"/>
      <c r="AN73" s="863"/>
      <c r="AO73" s="863"/>
      <c r="AP73" s="863">
        <v>11333</v>
      </c>
      <c r="AQ73" s="863"/>
      <c r="AR73" s="863"/>
      <c r="AS73" s="863"/>
      <c r="AT73" s="863"/>
      <c r="AU73" s="863"/>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2">
      <c r="A74" s="229">
        <v>7</v>
      </c>
      <c r="B74" s="906" t="s">
        <v>600</v>
      </c>
      <c r="C74" s="907"/>
      <c r="D74" s="907"/>
      <c r="E74" s="907"/>
      <c r="F74" s="907"/>
      <c r="G74" s="907"/>
      <c r="H74" s="907"/>
      <c r="I74" s="907"/>
      <c r="J74" s="907"/>
      <c r="K74" s="907"/>
      <c r="L74" s="907"/>
      <c r="M74" s="907"/>
      <c r="N74" s="907"/>
      <c r="O74" s="907"/>
      <c r="P74" s="908"/>
      <c r="Q74" s="909">
        <v>798</v>
      </c>
      <c r="R74" s="863"/>
      <c r="S74" s="863"/>
      <c r="T74" s="863"/>
      <c r="U74" s="863"/>
      <c r="V74" s="863">
        <v>745</v>
      </c>
      <c r="W74" s="863"/>
      <c r="X74" s="863"/>
      <c r="Y74" s="863"/>
      <c r="Z74" s="863"/>
      <c r="AA74" s="863">
        <v>53</v>
      </c>
      <c r="AB74" s="863"/>
      <c r="AC74" s="863"/>
      <c r="AD74" s="863"/>
      <c r="AE74" s="863"/>
      <c r="AF74" s="863">
        <v>53</v>
      </c>
      <c r="AG74" s="863"/>
      <c r="AH74" s="863"/>
      <c r="AI74" s="863"/>
      <c r="AJ74" s="863"/>
      <c r="AK74" s="863">
        <v>0</v>
      </c>
      <c r="AL74" s="863"/>
      <c r="AM74" s="863"/>
      <c r="AN74" s="863"/>
      <c r="AO74" s="863"/>
      <c r="AP74" s="863"/>
      <c r="AQ74" s="863"/>
      <c r="AR74" s="863"/>
      <c r="AS74" s="863"/>
      <c r="AT74" s="863"/>
      <c r="AU74" s="863"/>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2">
      <c r="A75" s="229">
        <v>8</v>
      </c>
      <c r="B75" s="906" t="s">
        <v>601</v>
      </c>
      <c r="C75" s="907"/>
      <c r="D75" s="907"/>
      <c r="E75" s="907"/>
      <c r="F75" s="907"/>
      <c r="G75" s="907"/>
      <c r="H75" s="907"/>
      <c r="I75" s="907"/>
      <c r="J75" s="907"/>
      <c r="K75" s="907"/>
      <c r="L75" s="907"/>
      <c r="M75" s="907"/>
      <c r="N75" s="907"/>
      <c r="O75" s="907"/>
      <c r="P75" s="908"/>
      <c r="Q75" s="910">
        <v>254237</v>
      </c>
      <c r="R75" s="911"/>
      <c r="S75" s="911"/>
      <c r="T75" s="911"/>
      <c r="U75" s="867"/>
      <c r="V75" s="912">
        <v>237960</v>
      </c>
      <c r="W75" s="911"/>
      <c r="X75" s="911"/>
      <c r="Y75" s="911"/>
      <c r="Z75" s="867"/>
      <c r="AA75" s="912">
        <v>16277</v>
      </c>
      <c r="AB75" s="911"/>
      <c r="AC75" s="911"/>
      <c r="AD75" s="911"/>
      <c r="AE75" s="867"/>
      <c r="AF75" s="912">
        <v>16277</v>
      </c>
      <c r="AG75" s="911"/>
      <c r="AH75" s="911"/>
      <c r="AI75" s="911"/>
      <c r="AJ75" s="867"/>
      <c r="AK75" s="912">
        <v>534</v>
      </c>
      <c r="AL75" s="911"/>
      <c r="AM75" s="911"/>
      <c r="AN75" s="911"/>
      <c r="AO75" s="867"/>
      <c r="AP75" s="912"/>
      <c r="AQ75" s="911"/>
      <c r="AR75" s="911"/>
      <c r="AS75" s="911"/>
      <c r="AT75" s="867"/>
      <c r="AU75" s="912"/>
      <c r="AV75" s="911"/>
      <c r="AW75" s="911"/>
      <c r="AX75" s="911"/>
      <c r="AY75" s="867"/>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2">
      <c r="A76" s="229">
        <v>9</v>
      </c>
      <c r="B76" s="906" t="s">
        <v>602</v>
      </c>
      <c r="C76" s="907"/>
      <c r="D76" s="907"/>
      <c r="E76" s="907"/>
      <c r="F76" s="907"/>
      <c r="G76" s="907"/>
      <c r="H76" s="907"/>
      <c r="I76" s="907"/>
      <c r="J76" s="907"/>
      <c r="K76" s="907"/>
      <c r="L76" s="907"/>
      <c r="M76" s="907"/>
      <c r="N76" s="907"/>
      <c r="O76" s="907"/>
      <c r="P76" s="908"/>
      <c r="Q76" s="910">
        <v>8056</v>
      </c>
      <c r="R76" s="911"/>
      <c r="S76" s="911"/>
      <c r="T76" s="911"/>
      <c r="U76" s="867"/>
      <c r="V76" s="912">
        <v>6911</v>
      </c>
      <c r="W76" s="911"/>
      <c r="X76" s="911"/>
      <c r="Y76" s="911"/>
      <c r="Z76" s="867"/>
      <c r="AA76" s="912">
        <v>1145</v>
      </c>
      <c r="AB76" s="911"/>
      <c r="AC76" s="911"/>
      <c r="AD76" s="911"/>
      <c r="AE76" s="867"/>
      <c r="AF76" s="912"/>
      <c r="AG76" s="911"/>
      <c r="AH76" s="911"/>
      <c r="AI76" s="911"/>
      <c r="AJ76" s="867"/>
      <c r="AK76" s="912">
        <v>14</v>
      </c>
      <c r="AL76" s="911"/>
      <c r="AM76" s="911"/>
      <c r="AN76" s="911"/>
      <c r="AO76" s="867"/>
      <c r="AP76" s="912"/>
      <c r="AQ76" s="911"/>
      <c r="AR76" s="911"/>
      <c r="AS76" s="911"/>
      <c r="AT76" s="867"/>
      <c r="AU76" s="912"/>
      <c r="AV76" s="911"/>
      <c r="AW76" s="911"/>
      <c r="AX76" s="911"/>
      <c r="AY76" s="867"/>
      <c r="AZ76" s="865"/>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2">
      <c r="A77" s="229">
        <v>10</v>
      </c>
      <c r="B77" s="906" t="s">
        <v>603</v>
      </c>
      <c r="C77" s="907"/>
      <c r="D77" s="907"/>
      <c r="E77" s="907"/>
      <c r="F77" s="907"/>
      <c r="G77" s="907"/>
      <c r="H77" s="907"/>
      <c r="I77" s="907"/>
      <c r="J77" s="907"/>
      <c r="K77" s="907"/>
      <c r="L77" s="907"/>
      <c r="M77" s="907"/>
      <c r="N77" s="907"/>
      <c r="O77" s="907"/>
      <c r="P77" s="908"/>
      <c r="Q77" s="910">
        <v>1445</v>
      </c>
      <c r="R77" s="911"/>
      <c r="S77" s="911"/>
      <c r="T77" s="911"/>
      <c r="U77" s="867"/>
      <c r="V77" s="912">
        <v>1444</v>
      </c>
      <c r="W77" s="911"/>
      <c r="X77" s="911"/>
      <c r="Y77" s="911"/>
      <c r="Z77" s="867"/>
      <c r="AA77" s="912">
        <v>1</v>
      </c>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2">
      <c r="A78" s="229">
        <v>11</v>
      </c>
      <c r="B78" s="906" t="s">
        <v>604</v>
      </c>
      <c r="C78" s="907"/>
      <c r="D78" s="907"/>
      <c r="E78" s="907"/>
      <c r="F78" s="907"/>
      <c r="G78" s="907"/>
      <c r="H78" s="907"/>
      <c r="I78" s="907"/>
      <c r="J78" s="907"/>
      <c r="K78" s="907"/>
      <c r="L78" s="907"/>
      <c r="M78" s="907"/>
      <c r="N78" s="907"/>
      <c r="O78" s="907"/>
      <c r="P78" s="908"/>
      <c r="Q78" s="909">
        <v>1</v>
      </c>
      <c r="R78" s="863"/>
      <c r="S78" s="863"/>
      <c r="T78" s="863"/>
      <c r="U78" s="863"/>
      <c r="V78" s="863">
        <v>0</v>
      </c>
      <c r="W78" s="863"/>
      <c r="X78" s="863"/>
      <c r="Y78" s="863"/>
      <c r="Z78" s="863"/>
      <c r="AA78" s="863">
        <v>1</v>
      </c>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2">
      <c r="A79" s="229">
        <v>12</v>
      </c>
      <c r="B79" s="906" t="s">
        <v>605</v>
      </c>
      <c r="C79" s="907"/>
      <c r="D79" s="907"/>
      <c r="E79" s="907"/>
      <c r="F79" s="907"/>
      <c r="G79" s="907"/>
      <c r="H79" s="907"/>
      <c r="I79" s="907"/>
      <c r="J79" s="907"/>
      <c r="K79" s="907"/>
      <c r="L79" s="907"/>
      <c r="M79" s="907"/>
      <c r="N79" s="907"/>
      <c r="O79" s="907"/>
      <c r="P79" s="908"/>
      <c r="Q79" s="909">
        <v>59</v>
      </c>
      <c r="R79" s="863"/>
      <c r="S79" s="863"/>
      <c r="T79" s="863"/>
      <c r="U79" s="863"/>
      <c r="V79" s="863">
        <v>33</v>
      </c>
      <c r="W79" s="863"/>
      <c r="X79" s="863"/>
      <c r="Y79" s="863"/>
      <c r="Z79" s="863"/>
      <c r="AA79" s="863">
        <v>26</v>
      </c>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2">
      <c r="A80" s="229">
        <v>13</v>
      </c>
      <c r="B80" s="906" t="s">
        <v>606</v>
      </c>
      <c r="C80" s="907"/>
      <c r="D80" s="907"/>
      <c r="E80" s="907"/>
      <c r="F80" s="907"/>
      <c r="G80" s="907"/>
      <c r="H80" s="907"/>
      <c r="I80" s="907"/>
      <c r="J80" s="907"/>
      <c r="K80" s="907"/>
      <c r="L80" s="907"/>
      <c r="M80" s="907"/>
      <c r="N80" s="907"/>
      <c r="O80" s="907"/>
      <c r="P80" s="908"/>
      <c r="Q80" s="909">
        <v>42</v>
      </c>
      <c r="R80" s="863"/>
      <c r="S80" s="863"/>
      <c r="T80" s="863"/>
      <c r="U80" s="863"/>
      <c r="V80" s="863">
        <v>41</v>
      </c>
      <c r="W80" s="863"/>
      <c r="X80" s="863"/>
      <c r="Y80" s="863"/>
      <c r="Z80" s="863"/>
      <c r="AA80" s="863">
        <v>1</v>
      </c>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2">
      <c r="A81" s="229">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2">
      <c r="A82" s="229">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2">
      <c r="A83" s="229">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2">
      <c r="A84" s="229">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2">
      <c r="A85" s="229">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2">
      <c r="A86" s="229">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2">
      <c r="A87" s="23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5">
      <c r="A88" s="231" t="s">
        <v>390</v>
      </c>
      <c r="B88" s="822" t="s">
        <v>421</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f>SUM(AF68:AJ87)</f>
        <v>22188</v>
      </c>
      <c r="AG88" s="877"/>
      <c r="AH88" s="877"/>
      <c r="AI88" s="877"/>
      <c r="AJ88" s="877"/>
      <c r="AK88" s="874"/>
      <c r="AL88" s="874"/>
      <c r="AM88" s="874"/>
      <c r="AN88" s="874"/>
      <c r="AO88" s="874"/>
      <c r="AP88" s="877">
        <f t="shared" ref="AP88" si="4">SUM(AP68:AT87)</f>
        <v>18027</v>
      </c>
      <c r="AQ88" s="877"/>
      <c r="AR88" s="877"/>
      <c r="AS88" s="877"/>
      <c r="AT88" s="877"/>
      <c r="AU88" s="877">
        <f t="shared" ref="AU88" si="5">SUM(AU68:AY87)</f>
        <v>619</v>
      </c>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822" t="s">
        <v>422</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c r="CS102" s="885"/>
      <c r="CT102" s="885"/>
      <c r="CU102" s="885"/>
      <c r="CV102" s="924"/>
      <c r="CW102" s="923"/>
      <c r="CX102" s="885"/>
      <c r="CY102" s="885"/>
      <c r="CZ102" s="885"/>
      <c r="DA102" s="924"/>
      <c r="DB102" s="923"/>
      <c r="DC102" s="885"/>
      <c r="DD102" s="885"/>
      <c r="DE102" s="885"/>
      <c r="DF102" s="924"/>
      <c r="DG102" s="923"/>
      <c r="DH102" s="885"/>
      <c r="DI102" s="885"/>
      <c r="DJ102" s="885"/>
      <c r="DK102" s="924"/>
      <c r="DL102" s="923"/>
      <c r="DM102" s="885"/>
      <c r="DN102" s="885"/>
      <c r="DO102" s="885"/>
      <c r="DP102" s="924"/>
      <c r="DQ102" s="923"/>
      <c r="DR102" s="885"/>
      <c r="DS102" s="885"/>
      <c r="DT102" s="885"/>
      <c r="DU102" s="924"/>
      <c r="DV102" s="822"/>
      <c r="DW102" s="823"/>
      <c r="DX102" s="823"/>
      <c r="DY102" s="823"/>
      <c r="DZ102" s="947"/>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8" t="s">
        <v>423</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9" t="s">
        <v>424</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0" t="s">
        <v>427</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428</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1" customFormat="1" ht="26.25" customHeight="1" x14ac:dyDescent="0.2">
      <c r="A109" s="945" t="s">
        <v>429</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430</v>
      </c>
      <c r="AB109" s="926"/>
      <c r="AC109" s="926"/>
      <c r="AD109" s="926"/>
      <c r="AE109" s="927"/>
      <c r="AF109" s="925" t="s">
        <v>431</v>
      </c>
      <c r="AG109" s="926"/>
      <c r="AH109" s="926"/>
      <c r="AI109" s="926"/>
      <c r="AJ109" s="927"/>
      <c r="AK109" s="925" t="s">
        <v>305</v>
      </c>
      <c r="AL109" s="926"/>
      <c r="AM109" s="926"/>
      <c r="AN109" s="926"/>
      <c r="AO109" s="927"/>
      <c r="AP109" s="925" t="s">
        <v>432</v>
      </c>
      <c r="AQ109" s="926"/>
      <c r="AR109" s="926"/>
      <c r="AS109" s="926"/>
      <c r="AT109" s="928"/>
      <c r="AU109" s="945" t="s">
        <v>429</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430</v>
      </c>
      <c r="BR109" s="926"/>
      <c r="BS109" s="926"/>
      <c r="BT109" s="926"/>
      <c r="BU109" s="927"/>
      <c r="BV109" s="925" t="s">
        <v>431</v>
      </c>
      <c r="BW109" s="926"/>
      <c r="BX109" s="926"/>
      <c r="BY109" s="926"/>
      <c r="BZ109" s="927"/>
      <c r="CA109" s="925" t="s">
        <v>305</v>
      </c>
      <c r="CB109" s="926"/>
      <c r="CC109" s="926"/>
      <c r="CD109" s="926"/>
      <c r="CE109" s="927"/>
      <c r="CF109" s="946" t="s">
        <v>432</v>
      </c>
      <c r="CG109" s="946"/>
      <c r="CH109" s="946"/>
      <c r="CI109" s="946"/>
      <c r="CJ109" s="946"/>
      <c r="CK109" s="925" t="s">
        <v>433</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430</v>
      </c>
      <c r="DH109" s="926"/>
      <c r="DI109" s="926"/>
      <c r="DJ109" s="926"/>
      <c r="DK109" s="927"/>
      <c r="DL109" s="925" t="s">
        <v>431</v>
      </c>
      <c r="DM109" s="926"/>
      <c r="DN109" s="926"/>
      <c r="DO109" s="926"/>
      <c r="DP109" s="927"/>
      <c r="DQ109" s="925" t="s">
        <v>305</v>
      </c>
      <c r="DR109" s="926"/>
      <c r="DS109" s="926"/>
      <c r="DT109" s="926"/>
      <c r="DU109" s="927"/>
      <c r="DV109" s="925" t="s">
        <v>432</v>
      </c>
      <c r="DW109" s="926"/>
      <c r="DX109" s="926"/>
      <c r="DY109" s="926"/>
      <c r="DZ109" s="928"/>
    </row>
    <row r="110" spans="1:131" s="221" customFormat="1" ht="26.25" customHeight="1" x14ac:dyDescent="0.2">
      <c r="A110" s="929" t="s">
        <v>434</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423998</v>
      </c>
      <c r="AB110" s="933"/>
      <c r="AC110" s="933"/>
      <c r="AD110" s="933"/>
      <c r="AE110" s="934"/>
      <c r="AF110" s="935">
        <v>451294</v>
      </c>
      <c r="AG110" s="933"/>
      <c r="AH110" s="933"/>
      <c r="AI110" s="933"/>
      <c r="AJ110" s="934"/>
      <c r="AK110" s="935">
        <v>467508</v>
      </c>
      <c r="AL110" s="933"/>
      <c r="AM110" s="933"/>
      <c r="AN110" s="933"/>
      <c r="AO110" s="934"/>
      <c r="AP110" s="936">
        <v>13.4</v>
      </c>
      <c r="AQ110" s="937"/>
      <c r="AR110" s="937"/>
      <c r="AS110" s="937"/>
      <c r="AT110" s="938"/>
      <c r="AU110" s="939" t="s">
        <v>72</v>
      </c>
      <c r="AV110" s="940"/>
      <c r="AW110" s="940"/>
      <c r="AX110" s="940"/>
      <c r="AY110" s="940"/>
      <c r="AZ110" s="962" t="s">
        <v>435</v>
      </c>
      <c r="BA110" s="930"/>
      <c r="BB110" s="930"/>
      <c r="BC110" s="930"/>
      <c r="BD110" s="930"/>
      <c r="BE110" s="930"/>
      <c r="BF110" s="930"/>
      <c r="BG110" s="930"/>
      <c r="BH110" s="930"/>
      <c r="BI110" s="930"/>
      <c r="BJ110" s="930"/>
      <c r="BK110" s="930"/>
      <c r="BL110" s="930"/>
      <c r="BM110" s="930"/>
      <c r="BN110" s="930"/>
      <c r="BO110" s="930"/>
      <c r="BP110" s="931"/>
      <c r="BQ110" s="963">
        <v>4456818</v>
      </c>
      <c r="BR110" s="964"/>
      <c r="BS110" s="964"/>
      <c r="BT110" s="964"/>
      <c r="BU110" s="964"/>
      <c r="BV110" s="964">
        <v>5035948</v>
      </c>
      <c r="BW110" s="964"/>
      <c r="BX110" s="964"/>
      <c r="BY110" s="964"/>
      <c r="BZ110" s="964"/>
      <c r="CA110" s="964">
        <v>4846375</v>
      </c>
      <c r="CB110" s="964"/>
      <c r="CC110" s="964"/>
      <c r="CD110" s="964"/>
      <c r="CE110" s="964"/>
      <c r="CF110" s="977">
        <v>138.6</v>
      </c>
      <c r="CG110" s="978"/>
      <c r="CH110" s="978"/>
      <c r="CI110" s="978"/>
      <c r="CJ110" s="978"/>
      <c r="CK110" s="979" t="s">
        <v>436</v>
      </c>
      <c r="CL110" s="980"/>
      <c r="CM110" s="962" t="s">
        <v>437</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438</v>
      </c>
      <c r="DH110" s="964"/>
      <c r="DI110" s="964"/>
      <c r="DJ110" s="964"/>
      <c r="DK110" s="964"/>
      <c r="DL110" s="964" t="s">
        <v>439</v>
      </c>
      <c r="DM110" s="964"/>
      <c r="DN110" s="964"/>
      <c r="DO110" s="964"/>
      <c r="DP110" s="964"/>
      <c r="DQ110" s="964" t="s">
        <v>440</v>
      </c>
      <c r="DR110" s="964"/>
      <c r="DS110" s="964"/>
      <c r="DT110" s="964"/>
      <c r="DU110" s="964"/>
      <c r="DV110" s="965" t="s">
        <v>441</v>
      </c>
      <c r="DW110" s="965"/>
      <c r="DX110" s="965"/>
      <c r="DY110" s="965"/>
      <c r="DZ110" s="966"/>
    </row>
    <row r="111" spans="1:131" s="221" customFormat="1" ht="26.25" customHeight="1" x14ac:dyDescent="0.2">
      <c r="A111" s="967" t="s">
        <v>442</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412</v>
      </c>
      <c r="AB111" s="971"/>
      <c r="AC111" s="971"/>
      <c r="AD111" s="971"/>
      <c r="AE111" s="972"/>
      <c r="AF111" s="973" t="s">
        <v>438</v>
      </c>
      <c r="AG111" s="971"/>
      <c r="AH111" s="971"/>
      <c r="AI111" s="971"/>
      <c r="AJ111" s="972"/>
      <c r="AK111" s="973" t="s">
        <v>440</v>
      </c>
      <c r="AL111" s="971"/>
      <c r="AM111" s="971"/>
      <c r="AN111" s="971"/>
      <c r="AO111" s="972"/>
      <c r="AP111" s="974" t="s">
        <v>443</v>
      </c>
      <c r="AQ111" s="975"/>
      <c r="AR111" s="975"/>
      <c r="AS111" s="975"/>
      <c r="AT111" s="976"/>
      <c r="AU111" s="941"/>
      <c r="AV111" s="942"/>
      <c r="AW111" s="942"/>
      <c r="AX111" s="942"/>
      <c r="AY111" s="942"/>
      <c r="AZ111" s="955" t="s">
        <v>444</v>
      </c>
      <c r="BA111" s="956"/>
      <c r="BB111" s="956"/>
      <c r="BC111" s="956"/>
      <c r="BD111" s="956"/>
      <c r="BE111" s="956"/>
      <c r="BF111" s="956"/>
      <c r="BG111" s="956"/>
      <c r="BH111" s="956"/>
      <c r="BI111" s="956"/>
      <c r="BJ111" s="956"/>
      <c r="BK111" s="956"/>
      <c r="BL111" s="956"/>
      <c r="BM111" s="956"/>
      <c r="BN111" s="956"/>
      <c r="BO111" s="956"/>
      <c r="BP111" s="957"/>
      <c r="BQ111" s="958">
        <v>200960</v>
      </c>
      <c r="BR111" s="959"/>
      <c r="BS111" s="959"/>
      <c r="BT111" s="959"/>
      <c r="BU111" s="959"/>
      <c r="BV111" s="959">
        <v>168183</v>
      </c>
      <c r="BW111" s="959"/>
      <c r="BX111" s="959"/>
      <c r="BY111" s="959"/>
      <c r="BZ111" s="959"/>
      <c r="CA111" s="959">
        <v>136157</v>
      </c>
      <c r="CB111" s="959"/>
      <c r="CC111" s="959"/>
      <c r="CD111" s="959"/>
      <c r="CE111" s="959"/>
      <c r="CF111" s="953">
        <v>3.9</v>
      </c>
      <c r="CG111" s="954"/>
      <c r="CH111" s="954"/>
      <c r="CI111" s="954"/>
      <c r="CJ111" s="954"/>
      <c r="CK111" s="981"/>
      <c r="CL111" s="982"/>
      <c r="CM111" s="955" t="s">
        <v>445</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443</v>
      </c>
      <c r="DH111" s="959"/>
      <c r="DI111" s="959"/>
      <c r="DJ111" s="959"/>
      <c r="DK111" s="959"/>
      <c r="DL111" s="959" t="s">
        <v>440</v>
      </c>
      <c r="DM111" s="959"/>
      <c r="DN111" s="959"/>
      <c r="DO111" s="959"/>
      <c r="DP111" s="959"/>
      <c r="DQ111" s="959" t="s">
        <v>412</v>
      </c>
      <c r="DR111" s="959"/>
      <c r="DS111" s="959"/>
      <c r="DT111" s="959"/>
      <c r="DU111" s="959"/>
      <c r="DV111" s="960" t="s">
        <v>440</v>
      </c>
      <c r="DW111" s="960"/>
      <c r="DX111" s="960"/>
      <c r="DY111" s="960"/>
      <c r="DZ111" s="961"/>
    </row>
    <row r="112" spans="1:131" s="221" customFormat="1" ht="26.25" customHeight="1" x14ac:dyDescent="0.2">
      <c r="A112" s="985" t="s">
        <v>446</v>
      </c>
      <c r="B112" s="986"/>
      <c r="C112" s="956" t="s">
        <v>447</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448</v>
      </c>
      <c r="AB112" s="992"/>
      <c r="AC112" s="992"/>
      <c r="AD112" s="992"/>
      <c r="AE112" s="993"/>
      <c r="AF112" s="994" t="s">
        <v>449</v>
      </c>
      <c r="AG112" s="992"/>
      <c r="AH112" s="992"/>
      <c r="AI112" s="992"/>
      <c r="AJ112" s="993"/>
      <c r="AK112" s="994" t="s">
        <v>440</v>
      </c>
      <c r="AL112" s="992"/>
      <c r="AM112" s="992"/>
      <c r="AN112" s="992"/>
      <c r="AO112" s="993"/>
      <c r="AP112" s="995" t="s">
        <v>438</v>
      </c>
      <c r="AQ112" s="996"/>
      <c r="AR112" s="996"/>
      <c r="AS112" s="996"/>
      <c r="AT112" s="997"/>
      <c r="AU112" s="941"/>
      <c r="AV112" s="942"/>
      <c r="AW112" s="942"/>
      <c r="AX112" s="942"/>
      <c r="AY112" s="942"/>
      <c r="AZ112" s="955" t="s">
        <v>450</v>
      </c>
      <c r="BA112" s="956"/>
      <c r="BB112" s="956"/>
      <c r="BC112" s="956"/>
      <c r="BD112" s="956"/>
      <c r="BE112" s="956"/>
      <c r="BF112" s="956"/>
      <c r="BG112" s="956"/>
      <c r="BH112" s="956"/>
      <c r="BI112" s="956"/>
      <c r="BJ112" s="956"/>
      <c r="BK112" s="956"/>
      <c r="BL112" s="956"/>
      <c r="BM112" s="956"/>
      <c r="BN112" s="956"/>
      <c r="BO112" s="956"/>
      <c r="BP112" s="957"/>
      <c r="BQ112" s="958">
        <v>1273693</v>
      </c>
      <c r="BR112" s="959"/>
      <c r="BS112" s="959"/>
      <c r="BT112" s="959"/>
      <c r="BU112" s="959"/>
      <c r="BV112" s="959">
        <v>1267727</v>
      </c>
      <c r="BW112" s="959"/>
      <c r="BX112" s="959"/>
      <c r="BY112" s="959"/>
      <c r="BZ112" s="959"/>
      <c r="CA112" s="959">
        <v>1217320</v>
      </c>
      <c r="CB112" s="959"/>
      <c r="CC112" s="959"/>
      <c r="CD112" s="959"/>
      <c r="CE112" s="959"/>
      <c r="CF112" s="953">
        <v>34.799999999999997</v>
      </c>
      <c r="CG112" s="954"/>
      <c r="CH112" s="954"/>
      <c r="CI112" s="954"/>
      <c r="CJ112" s="954"/>
      <c r="CK112" s="981"/>
      <c r="CL112" s="982"/>
      <c r="CM112" s="955" t="s">
        <v>451</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449</v>
      </c>
      <c r="DH112" s="959"/>
      <c r="DI112" s="959"/>
      <c r="DJ112" s="959"/>
      <c r="DK112" s="959"/>
      <c r="DL112" s="959" t="s">
        <v>449</v>
      </c>
      <c r="DM112" s="959"/>
      <c r="DN112" s="959"/>
      <c r="DO112" s="959"/>
      <c r="DP112" s="959"/>
      <c r="DQ112" s="959" t="s">
        <v>440</v>
      </c>
      <c r="DR112" s="959"/>
      <c r="DS112" s="959"/>
      <c r="DT112" s="959"/>
      <c r="DU112" s="959"/>
      <c r="DV112" s="960" t="s">
        <v>448</v>
      </c>
      <c r="DW112" s="960"/>
      <c r="DX112" s="960"/>
      <c r="DY112" s="960"/>
      <c r="DZ112" s="961"/>
    </row>
    <row r="113" spans="1:130" s="221" customFormat="1" ht="26.25" customHeight="1" x14ac:dyDescent="0.2">
      <c r="A113" s="987"/>
      <c r="B113" s="988"/>
      <c r="C113" s="956" t="s">
        <v>452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141717</v>
      </c>
      <c r="AB113" s="971"/>
      <c r="AC113" s="971"/>
      <c r="AD113" s="971"/>
      <c r="AE113" s="972"/>
      <c r="AF113" s="973">
        <v>146208</v>
      </c>
      <c r="AG113" s="971"/>
      <c r="AH113" s="971"/>
      <c r="AI113" s="971"/>
      <c r="AJ113" s="972"/>
      <c r="AK113" s="973">
        <v>159154</v>
      </c>
      <c r="AL113" s="971"/>
      <c r="AM113" s="971"/>
      <c r="AN113" s="971"/>
      <c r="AO113" s="972"/>
      <c r="AP113" s="974">
        <v>4.5999999999999996</v>
      </c>
      <c r="AQ113" s="975"/>
      <c r="AR113" s="975"/>
      <c r="AS113" s="975"/>
      <c r="AT113" s="976"/>
      <c r="AU113" s="941"/>
      <c r="AV113" s="942"/>
      <c r="AW113" s="942"/>
      <c r="AX113" s="942"/>
      <c r="AY113" s="942"/>
      <c r="AZ113" s="955" t="s">
        <v>453</v>
      </c>
      <c r="BA113" s="956"/>
      <c r="BB113" s="956"/>
      <c r="BC113" s="956"/>
      <c r="BD113" s="956"/>
      <c r="BE113" s="956"/>
      <c r="BF113" s="956"/>
      <c r="BG113" s="956"/>
      <c r="BH113" s="956"/>
      <c r="BI113" s="956"/>
      <c r="BJ113" s="956"/>
      <c r="BK113" s="956"/>
      <c r="BL113" s="956"/>
      <c r="BM113" s="956"/>
      <c r="BN113" s="956"/>
      <c r="BO113" s="956"/>
      <c r="BP113" s="957"/>
      <c r="BQ113" s="958">
        <v>784049</v>
      </c>
      <c r="BR113" s="959"/>
      <c r="BS113" s="959"/>
      <c r="BT113" s="959"/>
      <c r="BU113" s="959"/>
      <c r="BV113" s="959">
        <v>667340</v>
      </c>
      <c r="BW113" s="959"/>
      <c r="BX113" s="959"/>
      <c r="BY113" s="959"/>
      <c r="BZ113" s="959"/>
      <c r="CA113" s="959">
        <v>618535</v>
      </c>
      <c r="CB113" s="959"/>
      <c r="CC113" s="959"/>
      <c r="CD113" s="959"/>
      <c r="CE113" s="959"/>
      <c r="CF113" s="953">
        <v>17.7</v>
      </c>
      <c r="CG113" s="954"/>
      <c r="CH113" s="954"/>
      <c r="CI113" s="954"/>
      <c r="CJ113" s="954"/>
      <c r="CK113" s="981"/>
      <c r="CL113" s="982"/>
      <c r="CM113" s="955" t="s">
        <v>454</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455</v>
      </c>
      <c r="DH113" s="992"/>
      <c r="DI113" s="992"/>
      <c r="DJ113" s="992"/>
      <c r="DK113" s="993"/>
      <c r="DL113" s="994" t="s">
        <v>438</v>
      </c>
      <c r="DM113" s="992"/>
      <c r="DN113" s="992"/>
      <c r="DO113" s="992"/>
      <c r="DP113" s="993"/>
      <c r="DQ113" s="994" t="s">
        <v>438</v>
      </c>
      <c r="DR113" s="992"/>
      <c r="DS113" s="992"/>
      <c r="DT113" s="992"/>
      <c r="DU113" s="993"/>
      <c r="DV113" s="995" t="s">
        <v>412</v>
      </c>
      <c r="DW113" s="996"/>
      <c r="DX113" s="996"/>
      <c r="DY113" s="996"/>
      <c r="DZ113" s="997"/>
    </row>
    <row r="114" spans="1:130" s="221" customFormat="1" ht="26.25" customHeight="1" x14ac:dyDescent="0.2">
      <c r="A114" s="987"/>
      <c r="B114" s="988"/>
      <c r="C114" s="956" t="s">
        <v>456</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94875</v>
      </c>
      <c r="AB114" s="992"/>
      <c r="AC114" s="992"/>
      <c r="AD114" s="992"/>
      <c r="AE114" s="993"/>
      <c r="AF114" s="994">
        <v>76264</v>
      </c>
      <c r="AG114" s="992"/>
      <c r="AH114" s="992"/>
      <c r="AI114" s="992"/>
      <c r="AJ114" s="993"/>
      <c r="AK114" s="994">
        <v>75262</v>
      </c>
      <c r="AL114" s="992"/>
      <c r="AM114" s="992"/>
      <c r="AN114" s="992"/>
      <c r="AO114" s="993"/>
      <c r="AP114" s="995">
        <v>2.2000000000000002</v>
      </c>
      <c r="AQ114" s="996"/>
      <c r="AR114" s="996"/>
      <c r="AS114" s="996"/>
      <c r="AT114" s="997"/>
      <c r="AU114" s="941"/>
      <c r="AV114" s="942"/>
      <c r="AW114" s="942"/>
      <c r="AX114" s="942"/>
      <c r="AY114" s="942"/>
      <c r="AZ114" s="955" t="s">
        <v>457</v>
      </c>
      <c r="BA114" s="956"/>
      <c r="BB114" s="956"/>
      <c r="BC114" s="956"/>
      <c r="BD114" s="956"/>
      <c r="BE114" s="956"/>
      <c r="BF114" s="956"/>
      <c r="BG114" s="956"/>
      <c r="BH114" s="956"/>
      <c r="BI114" s="956"/>
      <c r="BJ114" s="956"/>
      <c r="BK114" s="956"/>
      <c r="BL114" s="956"/>
      <c r="BM114" s="956"/>
      <c r="BN114" s="956"/>
      <c r="BO114" s="956"/>
      <c r="BP114" s="957"/>
      <c r="BQ114" s="958">
        <v>592934</v>
      </c>
      <c r="BR114" s="959"/>
      <c r="BS114" s="959"/>
      <c r="BT114" s="959"/>
      <c r="BU114" s="959"/>
      <c r="BV114" s="959">
        <v>521802</v>
      </c>
      <c r="BW114" s="959"/>
      <c r="BX114" s="959"/>
      <c r="BY114" s="959"/>
      <c r="BZ114" s="959"/>
      <c r="CA114" s="959">
        <v>479275</v>
      </c>
      <c r="CB114" s="959"/>
      <c r="CC114" s="959"/>
      <c r="CD114" s="959"/>
      <c r="CE114" s="959"/>
      <c r="CF114" s="953">
        <v>13.7</v>
      </c>
      <c r="CG114" s="954"/>
      <c r="CH114" s="954"/>
      <c r="CI114" s="954"/>
      <c r="CJ114" s="954"/>
      <c r="CK114" s="981"/>
      <c r="CL114" s="982"/>
      <c r="CM114" s="955" t="s">
        <v>458</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438</v>
      </c>
      <c r="DH114" s="992"/>
      <c r="DI114" s="992"/>
      <c r="DJ114" s="992"/>
      <c r="DK114" s="993"/>
      <c r="DL114" s="994" t="s">
        <v>455</v>
      </c>
      <c r="DM114" s="992"/>
      <c r="DN114" s="992"/>
      <c r="DO114" s="992"/>
      <c r="DP114" s="993"/>
      <c r="DQ114" s="994" t="s">
        <v>455</v>
      </c>
      <c r="DR114" s="992"/>
      <c r="DS114" s="992"/>
      <c r="DT114" s="992"/>
      <c r="DU114" s="993"/>
      <c r="DV114" s="995" t="s">
        <v>455</v>
      </c>
      <c r="DW114" s="996"/>
      <c r="DX114" s="996"/>
      <c r="DY114" s="996"/>
      <c r="DZ114" s="997"/>
    </row>
    <row r="115" spans="1:130" s="221" customFormat="1" ht="26.25" customHeight="1" x14ac:dyDescent="0.2">
      <c r="A115" s="987"/>
      <c r="B115" s="988"/>
      <c r="C115" s="956" t="s">
        <v>459</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449</v>
      </c>
      <c r="AB115" s="971"/>
      <c r="AC115" s="971"/>
      <c r="AD115" s="971"/>
      <c r="AE115" s="972"/>
      <c r="AF115" s="973" t="s">
        <v>440</v>
      </c>
      <c r="AG115" s="971"/>
      <c r="AH115" s="971"/>
      <c r="AI115" s="971"/>
      <c r="AJ115" s="972"/>
      <c r="AK115" s="973" t="s">
        <v>449</v>
      </c>
      <c r="AL115" s="971"/>
      <c r="AM115" s="971"/>
      <c r="AN115" s="971"/>
      <c r="AO115" s="972"/>
      <c r="AP115" s="974" t="s">
        <v>438</v>
      </c>
      <c r="AQ115" s="975"/>
      <c r="AR115" s="975"/>
      <c r="AS115" s="975"/>
      <c r="AT115" s="976"/>
      <c r="AU115" s="941"/>
      <c r="AV115" s="942"/>
      <c r="AW115" s="942"/>
      <c r="AX115" s="942"/>
      <c r="AY115" s="942"/>
      <c r="AZ115" s="955" t="s">
        <v>460</v>
      </c>
      <c r="BA115" s="956"/>
      <c r="BB115" s="956"/>
      <c r="BC115" s="956"/>
      <c r="BD115" s="956"/>
      <c r="BE115" s="956"/>
      <c r="BF115" s="956"/>
      <c r="BG115" s="956"/>
      <c r="BH115" s="956"/>
      <c r="BI115" s="956"/>
      <c r="BJ115" s="956"/>
      <c r="BK115" s="956"/>
      <c r="BL115" s="956"/>
      <c r="BM115" s="956"/>
      <c r="BN115" s="956"/>
      <c r="BO115" s="956"/>
      <c r="BP115" s="957"/>
      <c r="BQ115" s="958" t="s">
        <v>448</v>
      </c>
      <c r="BR115" s="959"/>
      <c r="BS115" s="959"/>
      <c r="BT115" s="959"/>
      <c r="BU115" s="959"/>
      <c r="BV115" s="959" t="s">
        <v>412</v>
      </c>
      <c r="BW115" s="959"/>
      <c r="BX115" s="959"/>
      <c r="BY115" s="959"/>
      <c r="BZ115" s="959"/>
      <c r="CA115" s="959" t="s">
        <v>455</v>
      </c>
      <c r="CB115" s="959"/>
      <c r="CC115" s="959"/>
      <c r="CD115" s="959"/>
      <c r="CE115" s="959"/>
      <c r="CF115" s="953" t="s">
        <v>412</v>
      </c>
      <c r="CG115" s="954"/>
      <c r="CH115" s="954"/>
      <c r="CI115" s="954"/>
      <c r="CJ115" s="954"/>
      <c r="CK115" s="981"/>
      <c r="CL115" s="982"/>
      <c r="CM115" s="955" t="s">
        <v>461</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438</v>
      </c>
      <c r="DH115" s="992"/>
      <c r="DI115" s="992"/>
      <c r="DJ115" s="992"/>
      <c r="DK115" s="993"/>
      <c r="DL115" s="994" t="s">
        <v>455</v>
      </c>
      <c r="DM115" s="992"/>
      <c r="DN115" s="992"/>
      <c r="DO115" s="992"/>
      <c r="DP115" s="993"/>
      <c r="DQ115" s="994" t="s">
        <v>440</v>
      </c>
      <c r="DR115" s="992"/>
      <c r="DS115" s="992"/>
      <c r="DT115" s="992"/>
      <c r="DU115" s="993"/>
      <c r="DV115" s="995" t="s">
        <v>455</v>
      </c>
      <c r="DW115" s="996"/>
      <c r="DX115" s="996"/>
      <c r="DY115" s="996"/>
      <c r="DZ115" s="997"/>
    </row>
    <row r="116" spans="1:130" s="221" customFormat="1" ht="26.25" customHeight="1" x14ac:dyDescent="0.2">
      <c r="A116" s="989"/>
      <c r="B116" s="990"/>
      <c r="C116" s="998" t="s">
        <v>462</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412</v>
      </c>
      <c r="AB116" s="992"/>
      <c r="AC116" s="992"/>
      <c r="AD116" s="992"/>
      <c r="AE116" s="993"/>
      <c r="AF116" s="994" t="s">
        <v>438</v>
      </c>
      <c r="AG116" s="992"/>
      <c r="AH116" s="992"/>
      <c r="AI116" s="992"/>
      <c r="AJ116" s="993"/>
      <c r="AK116" s="994" t="s">
        <v>440</v>
      </c>
      <c r="AL116" s="992"/>
      <c r="AM116" s="992"/>
      <c r="AN116" s="992"/>
      <c r="AO116" s="993"/>
      <c r="AP116" s="995" t="s">
        <v>443</v>
      </c>
      <c r="AQ116" s="996"/>
      <c r="AR116" s="996"/>
      <c r="AS116" s="996"/>
      <c r="AT116" s="997"/>
      <c r="AU116" s="941"/>
      <c r="AV116" s="942"/>
      <c r="AW116" s="942"/>
      <c r="AX116" s="942"/>
      <c r="AY116" s="942"/>
      <c r="AZ116" s="1000" t="s">
        <v>463</v>
      </c>
      <c r="BA116" s="1001"/>
      <c r="BB116" s="1001"/>
      <c r="BC116" s="1001"/>
      <c r="BD116" s="1001"/>
      <c r="BE116" s="1001"/>
      <c r="BF116" s="1001"/>
      <c r="BG116" s="1001"/>
      <c r="BH116" s="1001"/>
      <c r="BI116" s="1001"/>
      <c r="BJ116" s="1001"/>
      <c r="BK116" s="1001"/>
      <c r="BL116" s="1001"/>
      <c r="BM116" s="1001"/>
      <c r="BN116" s="1001"/>
      <c r="BO116" s="1001"/>
      <c r="BP116" s="1002"/>
      <c r="BQ116" s="958" t="s">
        <v>449</v>
      </c>
      <c r="BR116" s="959"/>
      <c r="BS116" s="959"/>
      <c r="BT116" s="959"/>
      <c r="BU116" s="959"/>
      <c r="BV116" s="959" t="s">
        <v>412</v>
      </c>
      <c r="BW116" s="959"/>
      <c r="BX116" s="959"/>
      <c r="BY116" s="959"/>
      <c r="BZ116" s="959"/>
      <c r="CA116" s="959" t="s">
        <v>464</v>
      </c>
      <c r="CB116" s="959"/>
      <c r="CC116" s="959"/>
      <c r="CD116" s="959"/>
      <c r="CE116" s="959"/>
      <c r="CF116" s="953" t="s">
        <v>455</v>
      </c>
      <c r="CG116" s="954"/>
      <c r="CH116" s="954"/>
      <c r="CI116" s="954"/>
      <c r="CJ116" s="954"/>
      <c r="CK116" s="981"/>
      <c r="CL116" s="982"/>
      <c r="CM116" s="955" t="s">
        <v>465</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449</v>
      </c>
      <c r="DH116" s="992"/>
      <c r="DI116" s="992"/>
      <c r="DJ116" s="992"/>
      <c r="DK116" s="993"/>
      <c r="DL116" s="994" t="s">
        <v>455</v>
      </c>
      <c r="DM116" s="992"/>
      <c r="DN116" s="992"/>
      <c r="DO116" s="992"/>
      <c r="DP116" s="993"/>
      <c r="DQ116" s="994" t="s">
        <v>466</v>
      </c>
      <c r="DR116" s="992"/>
      <c r="DS116" s="992"/>
      <c r="DT116" s="992"/>
      <c r="DU116" s="993"/>
      <c r="DV116" s="995" t="s">
        <v>412</v>
      </c>
      <c r="DW116" s="996"/>
      <c r="DX116" s="996"/>
      <c r="DY116" s="996"/>
      <c r="DZ116" s="997"/>
    </row>
    <row r="117" spans="1:130" s="221" customFormat="1" ht="26.25" customHeight="1" x14ac:dyDescent="0.2">
      <c r="A117" s="945" t="s">
        <v>187</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467</v>
      </c>
      <c r="Z117" s="927"/>
      <c r="AA117" s="1011">
        <v>660590</v>
      </c>
      <c r="AB117" s="1012"/>
      <c r="AC117" s="1012"/>
      <c r="AD117" s="1012"/>
      <c r="AE117" s="1013"/>
      <c r="AF117" s="1014">
        <v>673766</v>
      </c>
      <c r="AG117" s="1012"/>
      <c r="AH117" s="1012"/>
      <c r="AI117" s="1012"/>
      <c r="AJ117" s="1013"/>
      <c r="AK117" s="1014">
        <v>701924</v>
      </c>
      <c r="AL117" s="1012"/>
      <c r="AM117" s="1012"/>
      <c r="AN117" s="1012"/>
      <c r="AO117" s="1013"/>
      <c r="AP117" s="1015"/>
      <c r="AQ117" s="1016"/>
      <c r="AR117" s="1016"/>
      <c r="AS117" s="1016"/>
      <c r="AT117" s="1017"/>
      <c r="AU117" s="941"/>
      <c r="AV117" s="942"/>
      <c r="AW117" s="942"/>
      <c r="AX117" s="942"/>
      <c r="AY117" s="942"/>
      <c r="AZ117" s="1007" t="s">
        <v>468</v>
      </c>
      <c r="BA117" s="1008"/>
      <c r="BB117" s="1008"/>
      <c r="BC117" s="1008"/>
      <c r="BD117" s="1008"/>
      <c r="BE117" s="1008"/>
      <c r="BF117" s="1008"/>
      <c r="BG117" s="1008"/>
      <c r="BH117" s="1008"/>
      <c r="BI117" s="1008"/>
      <c r="BJ117" s="1008"/>
      <c r="BK117" s="1008"/>
      <c r="BL117" s="1008"/>
      <c r="BM117" s="1008"/>
      <c r="BN117" s="1008"/>
      <c r="BO117" s="1008"/>
      <c r="BP117" s="1009"/>
      <c r="BQ117" s="958" t="s">
        <v>440</v>
      </c>
      <c r="BR117" s="959"/>
      <c r="BS117" s="959"/>
      <c r="BT117" s="959"/>
      <c r="BU117" s="959"/>
      <c r="BV117" s="959" t="s">
        <v>127</v>
      </c>
      <c r="BW117" s="959"/>
      <c r="BX117" s="959"/>
      <c r="BY117" s="959"/>
      <c r="BZ117" s="959"/>
      <c r="CA117" s="959" t="s">
        <v>455</v>
      </c>
      <c r="CB117" s="959"/>
      <c r="CC117" s="959"/>
      <c r="CD117" s="959"/>
      <c r="CE117" s="959"/>
      <c r="CF117" s="953" t="s">
        <v>127</v>
      </c>
      <c r="CG117" s="954"/>
      <c r="CH117" s="954"/>
      <c r="CI117" s="954"/>
      <c r="CJ117" s="954"/>
      <c r="CK117" s="981"/>
      <c r="CL117" s="982"/>
      <c r="CM117" s="955" t="s">
        <v>469</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127</v>
      </c>
      <c r="DH117" s="992"/>
      <c r="DI117" s="992"/>
      <c r="DJ117" s="992"/>
      <c r="DK117" s="993"/>
      <c r="DL117" s="994" t="s">
        <v>439</v>
      </c>
      <c r="DM117" s="992"/>
      <c r="DN117" s="992"/>
      <c r="DO117" s="992"/>
      <c r="DP117" s="993"/>
      <c r="DQ117" s="994" t="s">
        <v>127</v>
      </c>
      <c r="DR117" s="992"/>
      <c r="DS117" s="992"/>
      <c r="DT117" s="992"/>
      <c r="DU117" s="993"/>
      <c r="DV117" s="995" t="s">
        <v>455</v>
      </c>
      <c r="DW117" s="996"/>
      <c r="DX117" s="996"/>
      <c r="DY117" s="996"/>
      <c r="DZ117" s="997"/>
    </row>
    <row r="118" spans="1:130" s="221" customFormat="1" ht="26.25" customHeight="1" x14ac:dyDescent="0.2">
      <c r="A118" s="945" t="s">
        <v>433</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430</v>
      </c>
      <c r="AB118" s="926"/>
      <c r="AC118" s="926"/>
      <c r="AD118" s="926"/>
      <c r="AE118" s="927"/>
      <c r="AF118" s="925" t="s">
        <v>431</v>
      </c>
      <c r="AG118" s="926"/>
      <c r="AH118" s="926"/>
      <c r="AI118" s="926"/>
      <c r="AJ118" s="927"/>
      <c r="AK118" s="925" t="s">
        <v>305</v>
      </c>
      <c r="AL118" s="926"/>
      <c r="AM118" s="926"/>
      <c r="AN118" s="926"/>
      <c r="AO118" s="927"/>
      <c r="AP118" s="1003" t="s">
        <v>432</v>
      </c>
      <c r="AQ118" s="1004"/>
      <c r="AR118" s="1004"/>
      <c r="AS118" s="1004"/>
      <c r="AT118" s="1005"/>
      <c r="AU118" s="941"/>
      <c r="AV118" s="942"/>
      <c r="AW118" s="942"/>
      <c r="AX118" s="942"/>
      <c r="AY118" s="942"/>
      <c r="AZ118" s="1006" t="s">
        <v>470</v>
      </c>
      <c r="BA118" s="998"/>
      <c r="BB118" s="998"/>
      <c r="BC118" s="998"/>
      <c r="BD118" s="998"/>
      <c r="BE118" s="998"/>
      <c r="BF118" s="998"/>
      <c r="BG118" s="998"/>
      <c r="BH118" s="998"/>
      <c r="BI118" s="998"/>
      <c r="BJ118" s="998"/>
      <c r="BK118" s="998"/>
      <c r="BL118" s="998"/>
      <c r="BM118" s="998"/>
      <c r="BN118" s="998"/>
      <c r="BO118" s="998"/>
      <c r="BP118" s="999"/>
      <c r="BQ118" s="1032" t="s">
        <v>455</v>
      </c>
      <c r="BR118" s="1033"/>
      <c r="BS118" s="1033"/>
      <c r="BT118" s="1033"/>
      <c r="BU118" s="1033"/>
      <c r="BV118" s="1033" t="s">
        <v>127</v>
      </c>
      <c r="BW118" s="1033"/>
      <c r="BX118" s="1033"/>
      <c r="BY118" s="1033"/>
      <c r="BZ118" s="1033"/>
      <c r="CA118" s="1033" t="s">
        <v>127</v>
      </c>
      <c r="CB118" s="1033"/>
      <c r="CC118" s="1033"/>
      <c r="CD118" s="1033"/>
      <c r="CE118" s="1033"/>
      <c r="CF118" s="953" t="s">
        <v>438</v>
      </c>
      <c r="CG118" s="954"/>
      <c r="CH118" s="954"/>
      <c r="CI118" s="954"/>
      <c r="CJ118" s="954"/>
      <c r="CK118" s="981"/>
      <c r="CL118" s="982"/>
      <c r="CM118" s="955" t="s">
        <v>471</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127</v>
      </c>
      <c r="DH118" s="992"/>
      <c r="DI118" s="992"/>
      <c r="DJ118" s="992"/>
      <c r="DK118" s="993"/>
      <c r="DL118" s="994" t="s">
        <v>127</v>
      </c>
      <c r="DM118" s="992"/>
      <c r="DN118" s="992"/>
      <c r="DO118" s="992"/>
      <c r="DP118" s="993"/>
      <c r="DQ118" s="994" t="s">
        <v>127</v>
      </c>
      <c r="DR118" s="992"/>
      <c r="DS118" s="992"/>
      <c r="DT118" s="992"/>
      <c r="DU118" s="993"/>
      <c r="DV118" s="995" t="s">
        <v>440</v>
      </c>
      <c r="DW118" s="996"/>
      <c r="DX118" s="996"/>
      <c r="DY118" s="996"/>
      <c r="DZ118" s="997"/>
    </row>
    <row r="119" spans="1:130" s="221" customFormat="1" ht="26.25" customHeight="1" x14ac:dyDescent="0.2">
      <c r="A119" s="1089" t="s">
        <v>436</v>
      </c>
      <c r="B119" s="980"/>
      <c r="C119" s="962" t="s">
        <v>437</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440</v>
      </c>
      <c r="AB119" s="933"/>
      <c r="AC119" s="933"/>
      <c r="AD119" s="933"/>
      <c r="AE119" s="934"/>
      <c r="AF119" s="935" t="s">
        <v>440</v>
      </c>
      <c r="AG119" s="933"/>
      <c r="AH119" s="933"/>
      <c r="AI119" s="933"/>
      <c r="AJ119" s="934"/>
      <c r="AK119" s="935" t="s">
        <v>127</v>
      </c>
      <c r="AL119" s="933"/>
      <c r="AM119" s="933"/>
      <c r="AN119" s="933"/>
      <c r="AO119" s="934"/>
      <c r="AP119" s="936" t="s">
        <v>127</v>
      </c>
      <c r="AQ119" s="937"/>
      <c r="AR119" s="937"/>
      <c r="AS119" s="937"/>
      <c r="AT119" s="938"/>
      <c r="AU119" s="943"/>
      <c r="AV119" s="944"/>
      <c r="AW119" s="944"/>
      <c r="AX119" s="944"/>
      <c r="AY119" s="944"/>
      <c r="AZ119" s="242" t="s">
        <v>187</v>
      </c>
      <c r="BA119" s="242"/>
      <c r="BB119" s="242"/>
      <c r="BC119" s="242"/>
      <c r="BD119" s="242"/>
      <c r="BE119" s="242"/>
      <c r="BF119" s="242"/>
      <c r="BG119" s="242"/>
      <c r="BH119" s="242"/>
      <c r="BI119" s="242"/>
      <c r="BJ119" s="242"/>
      <c r="BK119" s="242"/>
      <c r="BL119" s="242"/>
      <c r="BM119" s="242"/>
      <c r="BN119" s="242"/>
      <c r="BO119" s="1010" t="s">
        <v>472</v>
      </c>
      <c r="BP119" s="1038"/>
      <c r="BQ119" s="1032">
        <v>7308454</v>
      </c>
      <c r="BR119" s="1033"/>
      <c r="BS119" s="1033"/>
      <c r="BT119" s="1033"/>
      <c r="BU119" s="1033"/>
      <c r="BV119" s="1033">
        <v>7661000</v>
      </c>
      <c r="BW119" s="1033"/>
      <c r="BX119" s="1033"/>
      <c r="BY119" s="1033"/>
      <c r="BZ119" s="1033"/>
      <c r="CA119" s="1033">
        <v>7297662</v>
      </c>
      <c r="CB119" s="1033"/>
      <c r="CC119" s="1033"/>
      <c r="CD119" s="1033"/>
      <c r="CE119" s="1033"/>
      <c r="CF119" s="1034"/>
      <c r="CG119" s="1035"/>
      <c r="CH119" s="1035"/>
      <c r="CI119" s="1035"/>
      <c r="CJ119" s="1036"/>
      <c r="CK119" s="983"/>
      <c r="CL119" s="984"/>
      <c r="CM119" s="1006" t="s">
        <v>473</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v>200960</v>
      </c>
      <c r="DH119" s="1019"/>
      <c r="DI119" s="1019"/>
      <c r="DJ119" s="1019"/>
      <c r="DK119" s="1020"/>
      <c r="DL119" s="1018">
        <v>168183</v>
      </c>
      <c r="DM119" s="1019"/>
      <c r="DN119" s="1019"/>
      <c r="DO119" s="1019"/>
      <c r="DP119" s="1020"/>
      <c r="DQ119" s="1018">
        <v>136157</v>
      </c>
      <c r="DR119" s="1019"/>
      <c r="DS119" s="1019"/>
      <c r="DT119" s="1019"/>
      <c r="DU119" s="1020"/>
      <c r="DV119" s="1021">
        <v>3.9</v>
      </c>
      <c r="DW119" s="1022"/>
      <c r="DX119" s="1022"/>
      <c r="DY119" s="1022"/>
      <c r="DZ119" s="1023"/>
    </row>
    <row r="120" spans="1:130" s="221" customFormat="1" ht="26.25" customHeight="1" x14ac:dyDescent="0.2">
      <c r="A120" s="1090"/>
      <c r="B120" s="982"/>
      <c r="C120" s="955" t="s">
        <v>445</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455</v>
      </c>
      <c r="AB120" s="992"/>
      <c r="AC120" s="992"/>
      <c r="AD120" s="992"/>
      <c r="AE120" s="993"/>
      <c r="AF120" s="994" t="s">
        <v>466</v>
      </c>
      <c r="AG120" s="992"/>
      <c r="AH120" s="992"/>
      <c r="AI120" s="992"/>
      <c r="AJ120" s="993"/>
      <c r="AK120" s="994" t="s">
        <v>438</v>
      </c>
      <c r="AL120" s="992"/>
      <c r="AM120" s="992"/>
      <c r="AN120" s="992"/>
      <c r="AO120" s="993"/>
      <c r="AP120" s="995" t="s">
        <v>412</v>
      </c>
      <c r="AQ120" s="996"/>
      <c r="AR120" s="996"/>
      <c r="AS120" s="996"/>
      <c r="AT120" s="997"/>
      <c r="AU120" s="1024" t="s">
        <v>474</v>
      </c>
      <c r="AV120" s="1025"/>
      <c r="AW120" s="1025"/>
      <c r="AX120" s="1025"/>
      <c r="AY120" s="1026"/>
      <c r="AZ120" s="962" t="s">
        <v>475</v>
      </c>
      <c r="BA120" s="930"/>
      <c r="BB120" s="930"/>
      <c r="BC120" s="930"/>
      <c r="BD120" s="930"/>
      <c r="BE120" s="930"/>
      <c r="BF120" s="930"/>
      <c r="BG120" s="930"/>
      <c r="BH120" s="930"/>
      <c r="BI120" s="930"/>
      <c r="BJ120" s="930"/>
      <c r="BK120" s="930"/>
      <c r="BL120" s="930"/>
      <c r="BM120" s="930"/>
      <c r="BN120" s="930"/>
      <c r="BO120" s="930"/>
      <c r="BP120" s="931"/>
      <c r="BQ120" s="963">
        <v>2650666</v>
      </c>
      <c r="BR120" s="964"/>
      <c r="BS120" s="964"/>
      <c r="BT120" s="964"/>
      <c r="BU120" s="964"/>
      <c r="BV120" s="964">
        <v>2129807</v>
      </c>
      <c r="BW120" s="964"/>
      <c r="BX120" s="964"/>
      <c r="BY120" s="964"/>
      <c r="BZ120" s="964"/>
      <c r="CA120" s="964">
        <v>2373807</v>
      </c>
      <c r="CB120" s="964"/>
      <c r="CC120" s="964"/>
      <c r="CD120" s="964"/>
      <c r="CE120" s="964"/>
      <c r="CF120" s="977">
        <v>67.900000000000006</v>
      </c>
      <c r="CG120" s="978"/>
      <c r="CH120" s="978"/>
      <c r="CI120" s="978"/>
      <c r="CJ120" s="978"/>
      <c r="CK120" s="1039" t="s">
        <v>476</v>
      </c>
      <c r="CL120" s="1040"/>
      <c r="CM120" s="1040"/>
      <c r="CN120" s="1040"/>
      <c r="CO120" s="1041"/>
      <c r="CP120" s="1047" t="s">
        <v>477</v>
      </c>
      <c r="CQ120" s="1048"/>
      <c r="CR120" s="1048"/>
      <c r="CS120" s="1048"/>
      <c r="CT120" s="1048"/>
      <c r="CU120" s="1048"/>
      <c r="CV120" s="1048"/>
      <c r="CW120" s="1048"/>
      <c r="CX120" s="1048"/>
      <c r="CY120" s="1048"/>
      <c r="CZ120" s="1048"/>
      <c r="DA120" s="1048"/>
      <c r="DB120" s="1048"/>
      <c r="DC120" s="1048"/>
      <c r="DD120" s="1048"/>
      <c r="DE120" s="1048"/>
      <c r="DF120" s="1049"/>
      <c r="DG120" s="963">
        <v>1261730</v>
      </c>
      <c r="DH120" s="964"/>
      <c r="DI120" s="964"/>
      <c r="DJ120" s="964"/>
      <c r="DK120" s="964"/>
      <c r="DL120" s="964">
        <v>1258398</v>
      </c>
      <c r="DM120" s="964"/>
      <c r="DN120" s="964"/>
      <c r="DO120" s="964"/>
      <c r="DP120" s="964"/>
      <c r="DQ120" s="964">
        <v>1208643</v>
      </c>
      <c r="DR120" s="964"/>
      <c r="DS120" s="964"/>
      <c r="DT120" s="964"/>
      <c r="DU120" s="964"/>
      <c r="DV120" s="965">
        <v>34.6</v>
      </c>
      <c r="DW120" s="965"/>
      <c r="DX120" s="965"/>
      <c r="DY120" s="965"/>
      <c r="DZ120" s="966"/>
    </row>
    <row r="121" spans="1:130" s="221" customFormat="1" ht="26.25" customHeight="1" x14ac:dyDescent="0.2">
      <c r="A121" s="1090"/>
      <c r="B121" s="982"/>
      <c r="C121" s="1007" t="s">
        <v>478</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479</v>
      </c>
      <c r="AB121" s="992"/>
      <c r="AC121" s="992"/>
      <c r="AD121" s="992"/>
      <c r="AE121" s="993"/>
      <c r="AF121" s="994" t="s">
        <v>127</v>
      </c>
      <c r="AG121" s="992"/>
      <c r="AH121" s="992"/>
      <c r="AI121" s="992"/>
      <c r="AJ121" s="993"/>
      <c r="AK121" s="994" t="s">
        <v>127</v>
      </c>
      <c r="AL121" s="992"/>
      <c r="AM121" s="992"/>
      <c r="AN121" s="992"/>
      <c r="AO121" s="993"/>
      <c r="AP121" s="995" t="s">
        <v>455</v>
      </c>
      <c r="AQ121" s="996"/>
      <c r="AR121" s="996"/>
      <c r="AS121" s="996"/>
      <c r="AT121" s="997"/>
      <c r="AU121" s="1027"/>
      <c r="AV121" s="1028"/>
      <c r="AW121" s="1028"/>
      <c r="AX121" s="1028"/>
      <c r="AY121" s="1029"/>
      <c r="AZ121" s="955" t="s">
        <v>480</v>
      </c>
      <c r="BA121" s="956"/>
      <c r="BB121" s="956"/>
      <c r="BC121" s="956"/>
      <c r="BD121" s="956"/>
      <c r="BE121" s="956"/>
      <c r="BF121" s="956"/>
      <c r="BG121" s="956"/>
      <c r="BH121" s="956"/>
      <c r="BI121" s="956"/>
      <c r="BJ121" s="956"/>
      <c r="BK121" s="956"/>
      <c r="BL121" s="956"/>
      <c r="BM121" s="956"/>
      <c r="BN121" s="956"/>
      <c r="BO121" s="956"/>
      <c r="BP121" s="957"/>
      <c r="BQ121" s="958">
        <v>10829</v>
      </c>
      <c r="BR121" s="959"/>
      <c r="BS121" s="959"/>
      <c r="BT121" s="959"/>
      <c r="BU121" s="959"/>
      <c r="BV121" s="959">
        <v>10320</v>
      </c>
      <c r="BW121" s="959"/>
      <c r="BX121" s="959"/>
      <c r="BY121" s="959"/>
      <c r="BZ121" s="959"/>
      <c r="CA121" s="959">
        <v>233249</v>
      </c>
      <c r="CB121" s="959"/>
      <c r="CC121" s="959"/>
      <c r="CD121" s="959"/>
      <c r="CE121" s="959"/>
      <c r="CF121" s="953">
        <v>6.7</v>
      </c>
      <c r="CG121" s="954"/>
      <c r="CH121" s="954"/>
      <c r="CI121" s="954"/>
      <c r="CJ121" s="954"/>
      <c r="CK121" s="1042"/>
      <c r="CL121" s="1043"/>
      <c r="CM121" s="1043"/>
      <c r="CN121" s="1043"/>
      <c r="CO121" s="1044"/>
      <c r="CP121" s="1052" t="s">
        <v>481</v>
      </c>
      <c r="CQ121" s="1053"/>
      <c r="CR121" s="1053"/>
      <c r="CS121" s="1053"/>
      <c r="CT121" s="1053"/>
      <c r="CU121" s="1053"/>
      <c r="CV121" s="1053"/>
      <c r="CW121" s="1053"/>
      <c r="CX121" s="1053"/>
      <c r="CY121" s="1053"/>
      <c r="CZ121" s="1053"/>
      <c r="DA121" s="1053"/>
      <c r="DB121" s="1053"/>
      <c r="DC121" s="1053"/>
      <c r="DD121" s="1053"/>
      <c r="DE121" s="1053"/>
      <c r="DF121" s="1054"/>
      <c r="DG121" s="958">
        <v>11963</v>
      </c>
      <c r="DH121" s="959"/>
      <c r="DI121" s="959"/>
      <c r="DJ121" s="959"/>
      <c r="DK121" s="959"/>
      <c r="DL121" s="959">
        <v>9329</v>
      </c>
      <c r="DM121" s="959"/>
      <c r="DN121" s="959"/>
      <c r="DO121" s="959"/>
      <c r="DP121" s="959"/>
      <c r="DQ121" s="959">
        <v>8677</v>
      </c>
      <c r="DR121" s="959"/>
      <c r="DS121" s="959"/>
      <c r="DT121" s="959"/>
      <c r="DU121" s="959"/>
      <c r="DV121" s="960">
        <v>0.2</v>
      </c>
      <c r="DW121" s="960"/>
      <c r="DX121" s="960"/>
      <c r="DY121" s="960"/>
      <c r="DZ121" s="961"/>
    </row>
    <row r="122" spans="1:130" s="221" customFormat="1" ht="26.25" customHeight="1" x14ac:dyDescent="0.2">
      <c r="A122" s="1090"/>
      <c r="B122" s="982"/>
      <c r="C122" s="955" t="s">
        <v>458</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440</v>
      </c>
      <c r="AB122" s="992"/>
      <c r="AC122" s="992"/>
      <c r="AD122" s="992"/>
      <c r="AE122" s="993"/>
      <c r="AF122" s="994" t="s">
        <v>440</v>
      </c>
      <c r="AG122" s="992"/>
      <c r="AH122" s="992"/>
      <c r="AI122" s="992"/>
      <c r="AJ122" s="993"/>
      <c r="AK122" s="994" t="s">
        <v>127</v>
      </c>
      <c r="AL122" s="992"/>
      <c r="AM122" s="992"/>
      <c r="AN122" s="992"/>
      <c r="AO122" s="993"/>
      <c r="AP122" s="995" t="s">
        <v>440</v>
      </c>
      <c r="AQ122" s="996"/>
      <c r="AR122" s="996"/>
      <c r="AS122" s="996"/>
      <c r="AT122" s="997"/>
      <c r="AU122" s="1027"/>
      <c r="AV122" s="1028"/>
      <c r="AW122" s="1028"/>
      <c r="AX122" s="1028"/>
      <c r="AY122" s="1029"/>
      <c r="AZ122" s="1006" t="s">
        <v>482</v>
      </c>
      <c r="BA122" s="998"/>
      <c r="BB122" s="998"/>
      <c r="BC122" s="998"/>
      <c r="BD122" s="998"/>
      <c r="BE122" s="998"/>
      <c r="BF122" s="998"/>
      <c r="BG122" s="998"/>
      <c r="BH122" s="998"/>
      <c r="BI122" s="998"/>
      <c r="BJ122" s="998"/>
      <c r="BK122" s="998"/>
      <c r="BL122" s="998"/>
      <c r="BM122" s="998"/>
      <c r="BN122" s="998"/>
      <c r="BO122" s="998"/>
      <c r="BP122" s="999"/>
      <c r="BQ122" s="1032">
        <v>4205740</v>
      </c>
      <c r="BR122" s="1033"/>
      <c r="BS122" s="1033"/>
      <c r="BT122" s="1033"/>
      <c r="BU122" s="1033"/>
      <c r="BV122" s="1033">
        <v>4323768</v>
      </c>
      <c r="BW122" s="1033"/>
      <c r="BX122" s="1033"/>
      <c r="BY122" s="1033"/>
      <c r="BZ122" s="1033"/>
      <c r="CA122" s="1033">
        <v>4197760</v>
      </c>
      <c r="CB122" s="1033"/>
      <c r="CC122" s="1033"/>
      <c r="CD122" s="1033"/>
      <c r="CE122" s="1033"/>
      <c r="CF122" s="1050">
        <v>120.1</v>
      </c>
      <c r="CG122" s="1051"/>
      <c r="CH122" s="1051"/>
      <c r="CI122" s="1051"/>
      <c r="CJ122" s="1051"/>
      <c r="CK122" s="1042"/>
      <c r="CL122" s="1043"/>
      <c r="CM122" s="1043"/>
      <c r="CN122" s="1043"/>
      <c r="CO122" s="1044"/>
      <c r="CP122" s="1052" t="s">
        <v>483</v>
      </c>
      <c r="CQ122" s="1053"/>
      <c r="CR122" s="1053"/>
      <c r="CS122" s="1053"/>
      <c r="CT122" s="1053"/>
      <c r="CU122" s="1053"/>
      <c r="CV122" s="1053"/>
      <c r="CW122" s="1053"/>
      <c r="CX122" s="1053"/>
      <c r="CY122" s="1053"/>
      <c r="CZ122" s="1053"/>
      <c r="DA122" s="1053"/>
      <c r="DB122" s="1053"/>
      <c r="DC122" s="1053"/>
      <c r="DD122" s="1053"/>
      <c r="DE122" s="1053"/>
      <c r="DF122" s="1054"/>
      <c r="DG122" s="958" t="s">
        <v>455</v>
      </c>
      <c r="DH122" s="959"/>
      <c r="DI122" s="959"/>
      <c r="DJ122" s="959"/>
      <c r="DK122" s="959"/>
      <c r="DL122" s="959" t="s">
        <v>439</v>
      </c>
      <c r="DM122" s="959"/>
      <c r="DN122" s="959"/>
      <c r="DO122" s="959"/>
      <c r="DP122" s="959"/>
      <c r="DQ122" s="959" t="s">
        <v>440</v>
      </c>
      <c r="DR122" s="959"/>
      <c r="DS122" s="959"/>
      <c r="DT122" s="959"/>
      <c r="DU122" s="959"/>
      <c r="DV122" s="960" t="s">
        <v>466</v>
      </c>
      <c r="DW122" s="960"/>
      <c r="DX122" s="960"/>
      <c r="DY122" s="960"/>
      <c r="DZ122" s="961"/>
    </row>
    <row r="123" spans="1:130" s="221" customFormat="1" ht="26.25" customHeight="1" x14ac:dyDescent="0.2">
      <c r="A123" s="1090"/>
      <c r="B123" s="982"/>
      <c r="C123" s="955" t="s">
        <v>465</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455</v>
      </c>
      <c r="AB123" s="992"/>
      <c r="AC123" s="992"/>
      <c r="AD123" s="992"/>
      <c r="AE123" s="993"/>
      <c r="AF123" s="994" t="s">
        <v>439</v>
      </c>
      <c r="AG123" s="992"/>
      <c r="AH123" s="992"/>
      <c r="AI123" s="992"/>
      <c r="AJ123" s="993"/>
      <c r="AK123" s="994" t="s">
        <v>455</v>
      </c>
      <c r="AL123" s="992"/>
      <c r="AM123" s="992"/>
      <c r="AN123" s="992"/>
      <c r="AO123" s="993"/>
      <c r="AP123" s="995" t="s">
        <v>455</v>
      </c>
      <c r="AQ123" s="996"/>
      <c r="AR123" s="996"/>
      <c r="AS123" s="996"/>
      <c r="AT123" s="997"/>
      <c r="AU123" s="1030"/>
      <c r="AV123" s="1031"/>
      <c r="AW123" s="1031"/>
      <c r="AX123" s="1031"/>
      <c r="AY123" s="1031"/>
      <c r="AZ123" s="242" t="s">
        <v>187</v>
      </c>
      <c r="BA123" s="242"/>
      <c r="BB123" s="242"/>
      <c r="BC123" s="242"/>
      <c r="BD123" s="242"/>
      <c r="BE123" s="242"/>
      <c r="BF123" s="242"/>
      <c r="BG123" s="242"/>
      <c r="BH123" s="242"/>
      <c r="BI123" s="242"/>
      <c r="BJ123" s="242"/>
      <c r="BK123" s="242"/>
      <c r="BL123" s="242"/>
      <c r="BM123" s="242"/>
      <c r="BN123" s="242"/>
      <c r="BO123" s="1010" t="s">
        <v>484</v>
      </c>
      <c r="BP123" s="1038"/>
      <c r="BQ123" s="1096">
        <v>6867235</v>
      </c>
      <c r="BR123" s="1097"/>
      <c r="BS123" s="1097"/>
      <c r="BT123" s="1097"/>
      <c r="BU123" s="1097"/>
      <c r="BV123" s="1097">
        <v>6463895</v>
      </c>
      <c r="BW123" s="1097"/>
      <c r="BX123" s="1097"/>
      <c r="BY123" s="1097"/>
      <c r="BZ123" s="1097"/>
      <c r="CA123" s="1097">
        <v>6804816</v>
      </c>
      <c r="CB123" s="1097"/>
      <c r="CC123" s="1097"/>
      <c r="CD123" s="1097"/>
      <c r="CE123" s="1097"/>
      <c r="CF123" s="1034"/>
      <c r="CG123" s="1035"/>
      <c r="CH123" s="1035"/>
      <c r="CI123" s="1035"/>
      <c r="CJ123" s="1036"/>
      <c r="CK123" s="1042"/>
      <c r="CL123" s="1043"/>
      <c r="CM123" s="1043"/>
      <c r="CN123" s="1043"/>
      <c r="CO123" s="1044"/>
      <c r="CP123" s="1052" t="s">
        <v>485</v>
      </c>
      <c r="CQ123" s="1053"/>
      <c r="CR123" s="1053"/>
      <c r="CS123" s="1053"/>
      <c r="CT123" s="1053"/>
      <c r="CU123" s="1053"/>
      <c r="CV123" s="1053"/>
      <c r="CW123" s="1053"/>
      <c r="CX123" s="1053"/>
      <c r="CY123" s="1053"/>
      <c r="CZ123" s="1053"/>
      <c r="DA123" s="1053"/>
      <c r="DB123" s="1053"/>
      <c r="DC123" s="1053"/>
      <c r="DD123" s="1053"/>
      <c r="DE123" s="1053"/>
      <c r="DF123" s="1054"/>
      <c r="DG123" s="991" t="s">
        <v>412</v>
      </c>
      <c r="DH123" s="992"/>
      <c r="DI123" s="992"/>
      <c r="DJ123" s="992"/>
      <c r="DK123" s="993"/>
      <c r="DL123" s="994" t="s">
        <v>440</v>
      </c>
      <c r="DM123" s="992"/>
      <c r="DN123" s="992"/>
      <c r="DO123" s="992"/>
      <c r="DP123" s="993"/>
      <c r="DQ123" s="994" t="s">
        <v>127</v>
      </c>
      <c r="DR123" s="992"/>
      <c r="DS123" s="992"/>
      <c r="DT123" s="992"/>
      <c r="DU123" s="993"/>
      <c r="DV123" s="995" t="s">
        <v>439</v>
      </c>
      <c r="DW123" s="996"/>
      <c r="DX123" s="996"/>
      <c r="DY123" s="996"/>
      <c r="DZ123" s="997"/>
    </row>
    <row r="124" spans="1:130" s="221" customFormat="1" ht="26.25" customHeight="1" thickBot="1" x14ac:dyDescent="0.25">
      <c r="A124" s="1090"/>
      <c r="B124" s="982"/>
      <c r="C124" s="955" t="s">
        <v>469</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412</v>
      </c>
      <c r="AB124" s="992"/>
      <c r="AC124" s="992"/>
      <c r="AD124" s="992"/>
      <c r="AE124" s="993"/>
      <c r="AF124" s="994" t="s">
        <v>464</v>
      </c>
      <c r="AG124" s="992"/>
      <c r="AH124" s="992"/>
      <c r="AI124" s="992"/>
      <c r="AJ124" s="993"/>
      <c r="AK124" s="994" t="s">
        <v>439</v>
      </c>
      <c r="AL124" s="992"/>
      <c r="AM124" s="992"/>
      <c r="AN124" s="992"/>
      <c r="AO124" s="993"/>
      <c r="AP124" s="995" t="s">
        <v>455</v>
      </c>
      <c r="AQ124" s="996"/>
      <c r="AR124" s="996"/>
      <c r="AS124" s="996"/>
      <c r="AT124" s="997"/>
      <c r="AU124" s="1092" t="s">
        <v>486</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14.4</v>
      </c>
      <c r="BR124" s="1060"/>
      <c r="BS124" s="1060"/>
      <c r="BT124" s="1060"/>
      <c r="BU124" s="1060"/>
      <c r="BV124" s="1060">
        <v>36.6</v>
      </c>
      <c r="BW124" s="1060"/>
      <c r="BX124" s="1060"/>
      <c r="BY124" s="1060"/>
      <c r="BZ124" s="1060"/>
      <c r="CA124" s="1060">
        <v>14</v>
      </c>
      <c r="CB124" s="1060"/>
      <c r="CC124" s="1060"/>
      <c r="CD124" s="1060"/>
      <c r="CE124" s="1060"/>
      <c r="CF124" s="1061"/>
      <c r="CG124" s="1062"/>
      <c r="CH124" s="1062"/>
      <c r="CI124" s="1062"/>
      <c r="CJ124" s="1063"/>
      <c r="CK124" s="1045"/>
      <c r="CL124" s="1045"/>
      <c r="CM124" s="1045"/>
      <c r="CN124" s="1045"/>
      <c r="CO124" s="1046"/>
      <c r="CP124" s="1052" t="s">
        <v>487</v>
      </c>
      <c r="CQ124" s="1053"/>
      <c r="CR124" s="1053"/>
      <c r="CS124" s="1053"/>
      <c r="CT124" s="1053"/>
      <c r="CU124" s="1053"/>
      <c r="CV124" s="1053"/>
      <c r="CW124" s="1053"/>
      <c r="CX124" s="1053"/>
      <c r="CY124" s="1053"/>
      <c r="CZ124" s="1053"/>
      <c r="DA124" s="1053"/>
      <c r="DB124" s="1053"/>
      <c r="DC124" s="1053"/>
      <c r="DD124" s="1053"/>
      <c r="DE124" s="1053"/>
      <c r="DF124" s="1054"/>
      <c r="DG124" s="1037" t="s">
        <v>448</v>
      </c>
      <c r="DH124" s="1019"/>
      <c r="DI124" s="1019"/>
      <c r="DJ124" s="1019"/>
      <c r="DK124" s="1020"/>
      <c r="DL124" s="1018" t="s">
        <v>412</v>
      </c>
      <c r="DM124" s="1019"/>
      <c r="DN124" s="1019"/>
      <c r="DO124" s="1019"/>
      <c r="DP124" s="1020"/>
      <c r="DQ124" s="1018" t="s">
        <v>455</v>
      </c>
      <c r="DR124" s="1019"/>
      <c r="DS124" s="1019"/>
      <c r="DT124" s="1019"/>
      <c r="DU124" s="1020"/>
      <c r="DV124" s="1021" t="s">
        <v>412</v>
      </c>
      <c r="DW124" s="1022"/>
      <c r="DX124" s="1022"/>
      <c r="DY124" s="1022"/>
      <c r="DZ124" s="1023"/>
    </row>
    <row r="125" spans="1:130" s="221" customFormat="1" ht="26.25" customHeight="1" x14ac:dyDescent="0.2">
      <c r="A125" s="1090"/>
      <c r="B125" s="982"/>
      <c r="C125" s="955" t="s">
        <v>471</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464</v>
      </c>
      <c r="AB125" s="992"/>
      <c r="AC125" s="992"/>
      <c r="AD125" s="992"/>
      <c r="AE125" s="993"/>
      <c r="AF125" s="994" t="s">
        <v>448</v>
      </c>
      <c r="AG125" s="992"/>
      <c r="AH125" s="992"/>
      <c r="AI125" s="992"/>
      <c r="AJ125" s="993"/>
      <c r="AK125" s="994" t="s">
        <v>127</v>
      </c>
      <c r="AL125" s="992"/>
      <c r="AM125" s="992"/>
      <c r="AN125" s="992"/>
      <c r="AO125" s="993"/>
      <c r="AP125" s="995" t="s">
        <v>448</v>
      </c>
      <c r="AQ125" s="996"/>
      <c r="AR125" s="996"/>
      <c r="AS125" s="996"/>
      <c r="AT125" s="99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5" t="s">
        <v>488</v>
      </c>
      <c r="CL125" s="1040"/>
      <c r="CM125" s="1040"/>
      <c r="CN125" s="1040"/>
      <c r="CO125" s="1041"/>
      <c r="CP125" s="962" t="s">
        <v>489</v>
      </c>
      <c r="CQ125" s="930"/>
      <c r="CR125" s="930"/>
      <c r="CS125" s="930"/>
      <c r="CT125" s="930"/>
      <c r="CU125" s="930"/>
      <c r="CV125" s="930"/>
      <c r="CW125" s="930"/>
      <c r="CX125" s="930"/>
      <c r="CY125" s="930"/>
      <c r="CZ125" s="930"/>
      <c r="DA125" s="930"/>
      <c r="DB125" s="930"/>
      <c r="DC125" s="930"/>
      <c r="DD125" s="930"/>
      <c r="DE125" s="930"/>
      <c r="DF125" s="931"/>
      <c r="DG125" s="963" t="s">
        <v>438</v>
      </c>
      <c r="DH125" s="964"/>
      <c r="DI125" s="964"/>
      <c r="DJ125" s="964"/>
      <c r="DK125" s="964"/>
      <c r="DL125" s="964" t="s">
        <v>464</v>
      </c>
      <c r="DM125" s="964"/>
      <c r="DN125" s="964"/>
      <c r="DO125" s="964"/>
      <c r="DP125" s="964"/>
      <c r="DQ125" s="964" t="s">
        <v>448</v>
      </c>
      <c r="DR125" s="964"/>
      <c r="DS125" s="964"/>
      <c r="DT125" s="964"/>
      <c r="DU125" s="964"/>
      <c r="DV125" s="965" t="s">
        <v>464</v>
      </c>
      <c r="DW125" s="965"/>
      <c r="DX125" s="965"/>
      <c r="DY125" s="965"/>
      <c r="DZ125" s="966"/>
    </row>
    <row r="126" spans="1:130" s="221" customFormat="1" ht="26.25" customHeight="1" thickBot="1" x14ac:dyDescent="0.25">
      <c r="A126" s="1090"/>
      <c r="B126" s="982"/>
      <c r="C126" s="955" t="s">
        <v>473</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448</v>
      </c>
      <c r="AB126" s="992"/>
      <c r="AC126" s="992"/>
      <c r="AD126" s="992"/>
      <c r="AE126" s="993"/>
      <c r="AF126" s="994" t="s">
        <v>127</v>
      </c>
      <c r="AG126" s="992"/>
      <c r="AH126" s="992"/>
      <c r="AI126" s="992"/>
      <c r="AJ126" s="993"/>
      <c r="AK126" s="994" t="s">
        <v>464</v>
      </c>
      <c r="AL126" s="992"/>
      <c r="AM126" s="992"/>
      <c r="AN126" s="992"/>
      <c r="AO126" s="993"/>
      <c r="AP126" s="995" t="s">
        <v>440</v>
      </c>
      <c r="AQ126" s="996"/>
      <c r="AR126" s="996"/>
      <c r="AS126" s="996"/>
      <c r="AT126" s="99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6"/>
      <c r="CL126" s="1043"/>
      <c r="CM126" s="1043"/>
      <c r="CN126" s="1043"/>
      <c r="CO126" s="1044"/>
      <c r="CP126" s="955" t="s">
        <v>490</v>
      </c>
      <c r="CQ126" s="956"/>
      <c r="CR126" s="956"/>
      <c r="CS126" s="956"/>
      <c r="CT126" s="956"/>
      <c r="CU126" s="956"/>
      <c r="CV126" s="956"/>
      <c r="CW126" s="956"/>
      <c r="CX126" s="956"/>
      <c r="CY126" s="956"/>
      <c r="CZ126" s="956"/>
      <c r="DA126" s="956"/>
      <c r="DB126" s="956"/>
      <c r="DC126" s="956"/>
      <c r="DD126" s="956"/>
      <c r="DE126" s="956"/>
      <c r="DF126" s="957"/>
      <c r="DG126" s="958" t="s">
        <v>455</v>
      </c>
      <c r="DH126" s="959"/>
      <c r="DI126" s="959"/>
      <c r="DJ126" s="959"/>
      <c r="DK126" s="959"/>
      <c r="DL126" s="959" t="s">
        <v>479</v>
      </c>
      <c r="DM126" s="959"/>
      <c r="DN126" s="959"/>
      <c r="DO126" s="959"/>
      <c r="DP126" s="959"/>
      <c r="DQ126" s="959" t="s">
        <v>479</v>
      </c>
      <c r="DR126" s="959"/>
      <c r="DS126" s="959"/>
      <c r="DT126" s="959"/>
      <c r="DU126" s="959"/>
      <c r="DV126" s="960" t="s">
        <v>448</v>
      </c>
      <c r="DW126" s="960"/>
      <c r="DX126" s="960"/>
      <c r="DY126" s="960"/>
      <c r="DZ126" s="961"/>
    </row>
    <row r="127" spans="1:130" s="221" customFormat="1" ht="26.25" customHeight="1" x14ac:dyDescent="0.2">
      <c r="A127" s="1091"/>
      <c r="B127" s="984"/>
      <c r="C127" s="1006" t="s">
        <v>491</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127</v>
      </c>
      <c r="AB127" s="992"/>
      <c r="AC127" s="992"/>
      <c r="AD127" s="992"/>
      <c r="AE127" s="993"/>
      <c r="AF127" s="994" t="s">
        <v>448</v>
      </c>
      <c r="AG127" s="992"/>
      <c r="AH127" s="992"/>
      <c r="AI127" s="992"/>
      <c r="AJ127" s="993"/>
      <c r="AK127" s="994" t="s">
        <v>127</v>
      </c>
      <c r="AL127" s="992"/>
      <c r="AM127" s="992"/>
      <c r="AN127" s="992"/>
      <c r="AO127" s="993"/>
      <c r="AP127" s="995" t="s">
        <v>466</v>
      </c>
      <c r="AQ127" s="996"/>
      <c r="AR127" s="996"/>
      <c r="AS127" s="996"/>
      <c r="AT127" s="997"/>
      <c r="AU127" s="223"/>
      <c r="AV127" s="223"/>
      <c r="AW127" s="223"/>
      <c r="AX127" s="1064" t="s">
        <v>492</v>
      </c>
      <c r="AY127" s="1065"/>
      <c r="AZ127" s="1065"/>
      <c r="BA127" s="1065"/>
      <c r="BB127" s="1065"/>
      <c r="BC127" s="1065"/>
      <c r="BD127" s="1065"/>
      <c r="BE127" s="1066"/>
      <c r="BF127" s="1067" t="s">
        <v>493</v>
      </c>
      <c r="BG127" s="1065"/>
      <c r="BH127" s="1065"/>
      <c r="BI127" s="1065"/>
      <c r="BJ127" s="1065"/>
      <c r="BK127" s="1065"/>
      <c r="BL127" s="1066"/>
      <c r="BM127" s="1067" t="s">
        <v>494</v>
      </c>
      <c r="BN127" s="1065"/>
      <c r="BO127" s="1065"/>
      <c r="BP127" s="1065"/>
      <c r="BQ127" s="1065"/>
      <c r="BR127" s="1065"/>
      <c r="BS127" s="1066"/>
      <c r="BT127" s="1067" t="s">
        <v>495</v>
      </c>
      <c r="BU127" s="1065"/>
      <c r="BV127" s="1065"/>
      <c r="BW127" s="1065"/>
      <c r="BX127" s="1065"/>
      <c r="BY127" s="1065"/>
      <c r="BZ127" s="1088"/>
      <c r="CA127" s="223"/>
      <c r="CB127" s="223"/>
      <c r="CC127" s="223"/>
      <c r="CD127" s="246"/>
      <c r="CE127" s="246"/>
      <c r="CF127" s="246"/>
      <c r="CG127" s="223"/>
      <c r="CH127" s="223"/>
      <c r="CI127" s="223"/>
      <c r="CJ127" s="245"/>
      <c r="CK127" s="1056"/>
      <c r="CL127" s="1043"/>
      <c r="CM127" s="1043"/>
      <c r="CN127" s="1043"/>
      <c r="CO127" s="1044"/>
      <c r="CP127" s="955" t="s">
        <v>496</v>
      </c>
      <c r="CQ127" s="956"/>
      <c r="CR127" s="956"/>
      <c r="CS127" s="956"/>
      <c r="CT127" s="956"/>
      <c r="CU127" s="956"/>
      <c r="CV127" s="956"/>
      <c r="CW127" s="956"/>
      <c r="CX127" s="956"/>
      <c r="CY127" s="956"/>
      <c r="CZ127" s="956"/>
      <c r="DA127" s="956"/>
      <c r="DB127" s="956"/>
      <c r="DC127" s="956"/>
      <c r="DD127" s="956"/>
      <c r="DE127" s="956"/>
      <c r="DF127" s="957"/>
      <c r="DG127" s="958" t="s">
        <v>464</v>
      </c>
      <c r="DH127" s="959"/>
      <c r="DI127" s="959"/>
      <c r="DJ127" s="959"/>
      <c r="DK127" s="959"/>
      <c r="DL127" s="959" t="s">
        <v>412</v>
      </c>
      <c r="DM127" s="959"/>
      <c r="DN127" s="959"/>
      <c r="DO127" s="959"/>
      <c r="DP127" s="959"/>
      <c r="DQ127" s="959" t="s">
        <v>127</v>
      </c>
      <c r="DR127" s="959"/>
      <c r="DS127" s="959"/>
      <c r="DT127" s="959"/>
      <c r="DU127" s="959"/>
      <c r="DV127" s="960" t="s">
        <v>448</v>
      </c>
      <c r="DW127" s="960"/>
      <c r="DX127" s="960"/>
      <c r="DY127" s="960"/>
      <c r="DZ127" s="961"/>
    </row>
    <row r="128" spans="1:130" s="221" customFormat="1" ht="26.25" customHeight="1" thickBot="1" x14ac:dyDescent="0.25">
      <c r="A128" s="1074" t="s">
        <v>497</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498</v>
      </c>
      <c r="X128" s="1076"/>
      <c r="Y128" s="1076"/>
      <c r="Z128" s="1077"/>
      <c r="AA128" s="1078">
        <v>15328</v>
      </c>
      <c r="AB128" s="1079"/>
      <c r="AC128" s="1079"/>
      <c r="AD128" s="1079"/>
      <c r="AE128" s="1080"/>
      <c r="AF128" s="1081">
        <v>21849</v>
      </c>
      <c r="AG128" s="1079"/>
      <c r="AH128" s="1079"/>
      <c r="AI128" s="1079"/>
      <c r="AJ128" s="1080"/>
      <c r="AK128" s="1081">
        <v>22220</v>
      </c>
      <c r="AL128" s="1079"/>
      <c r="AM128" s="1079"/>
      <c r="AN128" s="1079"/>
      <c r="AO128" s="1080"/>
      <c r="AP128" s="1082"/>
      <c r="AQ128" s="1083"/>
      <c r="AR128" s="1083"/>
      <c r="AS128" s="1083"/>
      <c r="AT128" s="1084"/>
      <c r="AU128" s="223"/>
      <c r="AV128" s="223"/>
      <c r="AW128" s="223"/>
      <c r="AX128" s="929" t="s">
        <v>499</v>
      </c>
      <c r="AY128" s="930"/>
      <c r="AZ128" s="930"/>
      <c r="BA128" s="930"/>
      <c r="BB128" s="930"/>
      <c r="BC128" s="930"/>
      <c r="BD128" s="930"/>
      <c r="BE128" s="931"/>
      <c r="BF128" s="1085" t="s">
        <v>412</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46"/>
      <c r="CB128" s="246"/>
      <c r="CC128" s="246"/>
      <c r="CD128" s="246"/>
      <c r="CE128" s="246"/>
      <c r="CF128" s="246"/>
      <c r="CG128" s="223"/>
      <c r="CH128" s="223"/>
      <c r="CI128" s="223"/>
      <c r="CJ128" s="245"/>
      <c r="CK128" s="1057"/>
      <c r="CL128" s="1058"/>
      <c r="CM128" s="1058"/>
      <c r="CN128" s="1058"/>
      <c r="CO128" s="1059"/>
      <c r="CP128" s="1068" t="s">
        <v>500</v>
      </c>
      <c r="CQ128" s="759"/>
      <c r="CR128" s="759"/>
      <c r="CS128" s="759"/>
      <c r="CT128" s="759"/>
      <c r="CU128" s="759"/>
      <c r="CV128" s="759"/>
      <c r="CW128" s="759"/>
      <c r="CX128" s="759"/>
      <c r="CY128" s="759"/>
      <c r="CZ128" s="759"/>
      <c r="DA128" s="759"/>
      <c r="DB128" s="759"/>
      <c r="DC128" s="759"/>
      <c r="DD128" s="759"/>
      <c r="DE128" s="759"/>
      <c r="DF128" s="1069"/>
      <c r="DG128" s="1070" t="s">
        <v>479</v>
      </c>
      <c r="DH128" s="1071"/>
      <c r="DI128" s="1071"/>
      <c r="DJ128" s="1071"/>
      <c r="DK128" s="1071"/>
      <c r="DL128" s="1071" t="s">
        <v>412</v>
      </c>
      <c r="DM128" s="1071"/>
      <c r="DN128" s="1071"/>
      <c r="DO128" s="1071"/>
      <c r="DP128" s="1071"/>
      <c r="DQ128" s="1071" t="s">
        <v>412</v>
      </c>
      <c r="DR128" s="1071"/>
      <c r="DS128" s="1071"/>
      <c r="DT128" s="1071"/>
      <c r="DU128" s="1071"/>
      <c r="DV128" s="1072" t="s">
        <v>412</v>
      </c>
      <c r="DW128" s="1072"/>
      <c r="DX128" s="1072"/>
      <c r="DY128" s="1072"/>
      <c r="DZ128" s="1073"/>
    </row>
    <row r="129" spans="1:131" s="221" customFormat="1" ht="26.25" customHeight="1" x14ac:dyDescent="0.2">
      <c r="A129" s="967" t="s">
        <v>106</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501</v>
      </c>
      <c r="X129" s="1104"/>
      <c r="Y129" s="1104"/>
      <c r="Z129" s="1105"/>
      <c r="AA129" s="991">
        <v>3408575</v>
      </c>
      <c r="AB129" s="992"/>
      <c r="AC129" s="992"/>
      <c r="AD129" s="992"/>
      <c r="AE129" s="993"/>
      <c r="AF129" s="994">
        <v>3621702</v>
      </c>
      <c r="AG129" s="992"/>
      <c r="AH129" s="992"/>
      <c r="AI129" s="992"/>
      <c r="AJ129" s="993"/>
      <c r="AK129" s="994">
        <v>3860212</v>
      </c>
      <c r="AL129" s="992"/>
      <c r="AM129" s="992"/>
      <c r="AN129" s="992"/>
      <c r="AO129" s="993"/>
      <c r="AP129" s="1106"/>
      <c r="AQ129" s="1107"/>
      <c r="AR129" s="1107"/>
      <c r="AS129" s="1107"/>
      <c r="AT129" s="1108"/>
      <c r="AU129" s="224"/>
      <c r="AV129" s="224"/>
      <c r="AW129" s="224"/>
      <c r="AX129" s="1098" t="s">
        <v>502</v>
      </c>
      <c r="AY129" s="956"/>
      <c r="AZ129" s="956"/>
      <c r="BA129" s="956"/>
      <c r="BB129" s="956"/>
      <c r="BC129" s="956"/>
      <c r="BD129" s="956"/>
      <c r="BE129" s="957"/>
      <c r="BF129" s="1099" t="s">
        <v>466</v>
      </c>
      <c r="BG129" s="1100"/>
      <c r="BH129" s="1100"/>
      <c r="BI129" s="1100"/>
      <c r="BJ129" s="1100"/>
      <c r="BK129" s="1100"/>
      <c r="BL129" s="1101"/>
      <c r="BM129" s="1099">
        <v>20</v>
      </c>
      <c r="BN129" s="1100"/>
      <c r="BO129" s="1100"/>
      <c r="BP129" s="1100"/>
      <c r="BQ129" s="1100"/>
      <c r="BR129" s="1100"/>
      <c r="BS129" s="1101"/>
      <c r="BT129" s="1099">
        <v>30</v>
      </c>
      <c r="BU129" s="1100"/>
      <c r="BV129" s="1100"/>
      <c r="BW129" s="1100"/>
      <c r="BX129" s="1100"/>
      <c r="BY129" s="1100"/>
      <c r="BZ129" s="110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67" t="s">
        <v>503</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504</v>
      </c>
      <c r="X130" s="1104"/>
      <c r="Y130" s="1104"/>
      <c r="Z130" s="1105"/>
      <c r="AA130" s="991">
        <v>348637</v>
      </c>
      <c r="AB130" s="992"/>
      <c r="AC130" s="992"/>
      <c r="AD130" s="992"/>
      <c r="AE130" s="993"/>
      <c r="AF130" s="994">
        <v>356360</v>
      </c>
      <c r="AG130" s="992"/>
      <c r="AH130" s="992"/>
      <c r="AI130" s="992"/>
      <c r="AJ130" s="993"/>
      <c r="AK130" s="994">
        <v>363629</v>
      </c>
      <c r="AL130" s="992"/>
      <c r="AM130" s="992"/>
      <c r="AN130" s="992"/>
      <c r="AO130" s="993"/>
      <c r="AP130" s="1106"/>
      <c r="AQ130" s="1107"/>
      <c r="AR130" s="1107"/>
      <c r="AS130" s="1107"/>
      <c r="AT130" s="1108"/>
      <c r="AU130" s="224"/>
      <c r="AV130" s="224"/>
      <c r="AW130" s="224"/>
      <c r="AX130" s="1098" t="s">
        <v>505</v>
      </c>
      <c r="AY130" s="956"/>
      <c r="AZ130" s="956"/>
      <c r="BA130" s="956"/>
      <c r="BB130" s="956"/>
      <c r="BC130" s="956"/>
      <c r="BD130" s="956"/>
      <c r="BE130" s="957"/>
      <c r="BF130" s="1134">
        <v>9.1999999999999993</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506</v>
      </c>
      <c r="X131" s="1141"/>
      <c r="Y131" s="1141"/>
      <c r="Z131" s="1142"/>
      <c r="AA131" s="1037">
        <v>3059938</v>
      </c>
      <c r="AB131" s="1019"/>
      <c r="AC131" s="1019"/>
      <c r="AD131" s="1019"/>
      <c r="AE131" s="1020"/>
      <c r="AF131" s="1018">
        <v>3265342</v>
      </c>
      <c r="AG131" s="1019"/>
      <c r="AH131" s="1019"/>
      <c r="AI131" s="1019"/>
      <c r="AJ131" s="1020"/>
      <c r="AK131" s="1018">
        <v>3496583</v>
      </c>
      <c r="AL131" s="1019"/>
      <c r="AM131" s="1019"/>
      <c r="AN131" s="1019"/>
      <c r="AO131" s="1020"/>
      <c r="AP131" s="1143"/>
      <c r="AQ131" s="1144"/>
      <c r="AR131" s="1144"/>
      <c r="AS131" s="1144"/>
      <c r="AT131" s="1145"/>
      <c r="AU131" s="224"/>
      <c r="AV131" s="224"/>
      <c r="AW131" s="224"/>
      <c r="AX131" s="1116" t="s">
        <v>507</v>
      </c>
      <c r="AY131" s="759"/>
      <c r="AZ131" s="759"/>
      <c r="BA131" s="759"/>
      <c r="BB131" s="759"/>
      <c r="BC131" s="759"/>
      <c r="BD131" s="759"/>
      <c r="BE131" s="1069"/>
      <c r="BF131" s="1117">
        <v>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23" t="s">
        <v>508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509</v>
      </c>
      <c r="W132" s="1127"/>
      <c r="X132" s="1127"/>
      <c r="Y132" s="1127"/>
      <c r="Z132" s="1128"/>
      <c r="AA132" s="1129">
        <v>9.6938238620000003</v>
      </c>
      <c r="AB132" s="1130"/>
      <c r="AC132" s="1130"/>
      <c r="AD132" s="1130"/>
      <c r="AE132" s="1131"/>
      <c r="AF132" s="1132">
        <v>9.0513314989999998</v>
      </c>
      <c r="AG132" s="1130"/>
      <c r="AH132" s="1130"/>
      <c r="AI132" s="1130"/>
      <c r="AJ132" s="1131"/>
      <c r="AK132" s="1132">
        <v>9.0395265009999992</v>
      </c>
      <c r="AL132" s="1130"/>
      <c r="AM132" s="1130"/>
      <c r="AN132" s="1130"/>
      <c r="AO132" s="1131"/>
      <c r="AP132" s="1034"/>
      <c r="AQ132" s="1035"/>
      <c r="AR132" s="1035"/>
      <c r="AS132" s="1035"/>
      <c r="AT132" s="11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510</v>
      </c>
      <c r="W133" s="1110"/>
      <c r="X133" s="1110"/>
      <c r="Y133" s="1110"/>
      <c r="Z133" s="1111"/>
      <c r="AA133" s="1112">
        <v>10.4</v>
      </c>
      <c r="AB133" s="1113"/>
      <c r="AC133" s="1113"/>
      <c r="AD133" s="1113"/>
      <c r="AE133" s="1114"/>
      <c r="AF133" s="1112">
        <v>9.6</v>
      </c>
      <c r="AG133" s="1113"/>
      <c r="AH133" s="1113"/>
      <c r="AI133" s="1113"/>
      <c r="AJ133" s="1114"/>
      <c r="AK133" s="1112">
        <v>9.1999999999999993</v>
      </c>
      <c r="AL133" s="1113"/>
      <c r="AM133" s="1113"/>
      <c r="AN133" s="1113"/>
      <c r="AO133" s="1114"/>
      <c r="AP133" s="1061"/>
      <c r="AQ133" s="1062"/>
      <c r="AR133" s="1062"/>
      <c r="AS133" s="1062"/>
      <c r="AT133" s="111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6+Hr7CSu83dzYmyr//Zulq5ccUYLcL6gFLkj+bk9LJLmT5an6hyFL6YS6dtfHq5GGLW7FxAHZaukraXQ2DryHQ==" saltValue="aHt0uEAW0mvtcT2fbbjK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O39" sqref="BC39"/>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511</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PlnHvVTXylz8U4DcaQNty9loADgvciFz2YhQgq2UDGYhuAix1CCRpGX7TMnFWoE/caKfTYhKmkjtkKv/fg3m6w==" saltValue="BsXCLa6eoIbqxkGeHRph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O39" sqref="BC39"/>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cnjTK5kIpU3XV2b9vWnKwkpmBS7+7YCTHmchCyO9OfJbbRx1Nln3x0T2oMWysjjz0pWc18b9u4+wege98RBbA==" saltValue="qzRMYIl7VVd/RAmB/7VNW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O39" sqref="BC39"/>
    </sheetView>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512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513</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7" t="s">
        <v>514</v>
      </c>
      <c r="AP7" s="263"/>
      <c r="AQ7" s="264" t="s">
        <v>515</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8"/>
      <c r="AP8" s="269" t="s">
        <v>516</v>
      </c>
      <c r="AQ8" s="270" t="s">
        <v>517</v>
      </c>
      <c r="AR8" s="271" t="s">
        <v>518</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9" t="s">
        <v>519</v>
      </c>
      <c r="AL9" s="1150"/>
      <c r="AM9" s="1150"/>
      <c r="AN9" s="1151"/>
      <c r="AO9" s="272">
        <v>1343293</v>
      </c>
      <c r="AP9" s="272">
        <v>117606</v>
      </c>
      <c r="AQ9" s="273">
        <v>102574</v>
      </c>
      <c r="AR9" s="274">
        <v>14.7</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9" t="s">
        <v>520</v>
      </c>
      <c r="AL10" s="1150"/>
      <c r="AM10" s="1150"/>
      <c r="AN10" s="1151"/>
      <c r="AO10" s="275">
        <v>158547</v>
      </c>
      <c r="AP10" s="275">
        <v>13881</v>
      </c>
      <c r="AQ10" s="276">
        <v>16361</v>
      </c>
      <c r="AR10" s="277">
        <v>-15.2</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9" t="s">
        <v>521</v>
      </c>
      <c r="AL11" s="1150"/>
      <c r="AM11" s="1150"/>
      <c r="AN11" s="1151"/>
      <c r="AO11" s="275" t="s">
        <v>522</v>
      </c>
      <c r="AP11" s="275" t="s">
        <v>522</v>
      </c>
      <c r="AQ11" s="276">
        <v>763</v>
      </c>
      <c r="AR11" s="277" t="s">
        <v>522</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9" t="s">
        <v>523</v>
      </c>
      <c r="AL12" s="1150"/>
      <c r="AM12" s="1150"/>
      <c r="AN12" s="1151"/>
      <c r="AO12" s="275" t="s">
        <v>522</v>
      </c>
      <c r="AP12" s="275" t="s">
        <v>522</v>
      </c>
      <c r="AQ12" s="276" t="s">
        <v>522</v>
      </c>
      <c r="AR12" s="277" t="s">
        <v>522</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9" t="s">
        <v>524</v>
      </c>
      <c r="AL13" s="1150"/>
      <c r="AM13" s="1150"/>
      <c r="AN13" s="1151"/>
      <c r="AO13" s="275">
        <v>24780</v>
      </c>
      <c r="AP13" s="275">
        <v>2169</v>
      </c>
      <c r="AQ13" s="276">
        <v>4354</v>
      </c>
      <c r="AR13" s="277">
        <v>-50.2</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9" t="s">
        <v>525</v>
      </c>
      <c r="AL14" s="1150"/>
      <c r="AM14" s="1150"/>
      <c r="AN14" s="1151"/>
      <c r="AO14" s="275">
        <v>64053</v>
      </c>
      <c r="AP14" s="275">
        <v>5608</v>
      </c>
      <c r="AQ14" s="276">
        <v>2046</v>
      </c>
      <c r="AR14" s="277">
        <v>174.1</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2" t="s">
        <v>526</v>
      </c>
      <c r="AL15" s="1153"/>
      <c r="AM15" s="1153"/>
      <c r="AN15" s="1154"/>
      <c r="AO15" s="275">
        <v>-107437</v>
      </c>
      <c r="AP15" s="275">
        <v>-9406</v>
      </c>
      <c r="AQ15" s="276">
        <v>-7552</v>
      </c>
      <c r="AR15" s="277">
        <v>24.5</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2" t="s">
        <v>187</v>
      </c>
      <c r="AL16" s="1153"/>
      <c r="AM16" s="1153"/>
      <c r="AN16" s="1154"/>
      <c r="AO16" s="275">
        <v>1483236</v>
      </c>
      <c r="AP16" s="275">
        <v>129858</v>
      </c>
      <c r="AQ16" s="276">
        <v>118546</v>
      </c>
      <c r="AR16" s="277">
        <v>9.5</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527</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528</v>
      </c>
      <c r="AP20" s="284" t="s">
        <v>529</v>
      </c>
      <c r="AQ20" s="285" t="s">
        <v>530</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5" t="s">
        <v>531</v>
      </c>
      <c r="AL21" s="1156"/>
      <c r="AM21" s="1156"/>
      <c r="AN21" s="1157"/>
      <c r="AO21" s="288">
        <v>10.24</v>
      </c>
      <c r="AP21" s="289">
        <v>10.45</v>
      </c>
      <c r="AQ21" s="290">
        <v>-0.21</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5" t="s">
        <v>532</v>
      </c>
      <c r="AL22" s="1156"/>
      <c r="AM22" s="1156"/>
      <c r="AN22" s="1157"/>
      <c r="AO22" s="293">
        <v>94.2</v>
      </c>
      <c r="AP22" s="294">
        <v>96.7</v>
      </c>
      <c r="AQ22" s="295">
        <v>-2.5</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46" t="s">
        <v>533</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8"/>
    </row>
    <row r="27" spans="1:46" ht="13.2" x14ac:dyDescent="0.2">
      <c r="A27" s="300"/>
      <c r="AO27" s="253"/>
      <c r="AP27" s="253"/>
      <c r="AQ27" s="253"/>
      <c r="AR27" s="253"/>
      <c r="AS27" s="253"/>
      <c r="AT27" s="253"/>
    </row>
    <row r="28" spans="1:46" ht="16.2" x14ac:dyDescent="0.2">
      <c r="A28" s="254" t="s">
        <v>534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535</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7" t="s">
        <v>514</v>
      </c>
      <c r="AP30" s="263"/>
      <c r="AQ30" s="264" t="s">
        <v>515</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8"/>
      <c r="AP31" s="269" t="s">
        <v>516</v>
      </c>
      <c r="AQ31" s="270" t="s">
        <v>517</v>
      </c>
      <c r="AR31" s="271" t="s">
        <v>518</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3" t="s">
        <v>536</v>
      </c>
      <c r="AL32" s="1164"/>
      <c r="AM32" s="1164"/>
      <c r="AN32" s="1165"/>
      <c r="AO32" s="303">
        <v>467508</v>
      </c>
      <c r="AP32" s="303">
        <v>40930</v>
      </c>
      <c r="AQ32" s="304">
        <v>59538</v>
      </c>
      <c r="AR32" s="305">
        <v>-31.3</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3" t="s">
        <v>537</v>
      </c>
      <c r="AL33" s="1164"/>
      <c r="AM33" s="1164"/>
      <c r="AN33" s="1165"/>
      <c r="AO33" s="303" t="s">
        <v>522</v>
      </c>
      <c r="AP33" s="303" t="s">
        <v>522</v>
      </c>
      <c r="AQ33" s="304" t="s">
        <v>522</v>
      </c>
      <c r="AR33" s="305" t="s">
        <v>522</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3" t="s">
        <v>538</v>
      </c>
      <c r="AL34" s="1164"/>
      <c r="AM34" s="1164"/>
      <c r="AN34" s="1165"/>
      <c r="AO34" s="303" t="s">
        <v>522</v>
      </c>
      <c r="AP34" s="303" t="s">
        <v>522</v>
      </c>
      <c r="AQ34" s="304" t="s">
        <v>522</v>
      </c>
      <c r="AR34" s="305" t="s">
        <v>522</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3" t="s">
        <v>539</v>
      </c>
      <c r="AL35" s="1164"/>
      <c r="AM35" s="1164"/>
      <c r="AN35" s="1165"/>
      <c r="AO35" s="303">
        <v>159154</v>
      </c>
      <c r="AP35" s="303">
        <v>13934</v>
      </c>
      <c r="AQ35" s="304">
        <v>21589</v>
      </c>
      <c r="AR35" s="305">
        <v>-35.5</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3" t="s">
        <v>540</v>
      </c>
      <c r="AL36" s="1164"/>
      <c r="AM36" s="1164"/>
      <c r="AN36" s="1165"/>
      <c r="AO36" s="303">
        <v>75262</v>
      </c>
      <c r="AP36" s="303">
        <v>6589</v>
      </c>
      <c r="AQ36" s="304">
        <v>5101</v>
      </c>
      <c r="AR36" s="305">
        <v>29.2</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3" t="s">
        <v>541</v>
      </c>
      <c r="AL37" s="1164"/>
      <c r="AM37" s="1164"/>
      <c r="AN37" s="1165"/>
      <c r="AO37" s="303" t="s">
        <v>522</v>
      </c>
      <c r="AP37" s="303" t="s">
        <v>522</v>
      </c>
      <c r="AQ37" s="304">
        <v>610</v>
      </c>
      <c r="AR37" s="305" t="s">
        <v>522</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6" t="s">
        <v>542</v>
      </c>
      <c r="AL38" s="1167"/>
      <c r="AM38" s="1167"/>
      <c r="AN38" s="1168"/>
      <c r="AO38" s="306" t="s">
        <v>522</v>
      </c>
      <c r="AP38" s="306" t="s">
        <v>522</v>
      </c>
      <c r="AQ38" s="307">
        <v>3</v>
      </c>
      <c r="AR38" s="295" t="s">
        <v>522</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6" t="s">
        <v>543</v>
      </c>
      <c r="AL39" s="1167"/>
      <c r="AM39" s="1167"/>
      <c r="AN39" s="1168"/>
      <c r="AO39" s="303">
        <v>-22220</v>
      </c>
      <c r="AP39" s="303">
        <v>-1945</v>
      </c>
      <c r="AQ39" s="304">
        <v>-1700</v>
      </c>
      <c r="AR39" s="305">
        <v>14.4</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3" t="s">
        <v>544</v>
      </c>
      <c r="AL40" s="1164"/>
      <c r="AM40" s="1164"/>
      <c r="AN40" s="1165"/>
      <c r="AO40" s="303">
        <v>-363629</v>
      </c>
      <c r="AP40" s="303">
        <v>-31836</v>
      </c>
      <c r="AQ40" s="304">
        <v>-57744</v>
      </c>
      <c r="AR40" s="305">
        <v>-44.9</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9" t="s">
        <v>298</v>
      </c>
      <c r="AL41" s="1170"/>
      <c r="AM41" s="1170"/>
      <c r="AN41" s="1171"/>
      <c r="AO41" s="303">
        <v>316075</v>
      </c>
      <c r="AP41" s="303">
        <v>27672</v>
      </c>
      <c r="AQ41" s="304">
        <v>27397</v>
      </c>
      <c r="AR41" s="305">
        <v>1</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545</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547</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8" t="s">
        <v>514</v>
      </c>
      <c r="AN49" s="1160" t="s">
        <v>548</v>
      </c>
      <c r="AO49" s="1161"/>
      <c r="AP49" s="1161"/>
      <c r="AQ49" s="1161"/>
      <c r="AR49" s="1162"/>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9"/>
      <c r="AN50" s="319" t="s">
        <v>549</v>
      </c>
      <c r="AO50" s="320" t="s">
        <v>550</v>
      </c>
      <c r="AP50" s="321" t="s">
        <v>551</v>
      </c>
      <c r="AQ50" s="322" t="s">
        <v>552</v>
      </c>
      <c r="AR50" s="323" t="s">
        <v>553</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554</v>
      </c>
      <c r="AL51" s="316"/>
      <c r="AM51" s="324">
        <v>649723</v>
      </c>
      <c r="AN51" s="325">
        <v>53745</v>
      </c>
      <c r="AO51" s="326">
        <v>-64</v>
      </c>
      <c r="AP51" s="327">
        <v>82993</v>
      </c>
      <c r="AQ51" s="328">
        <v>5.2</v>
      </c>
      <c r="AR51" s="329">
        <v>-69.2</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555</v>
      </c>
      <c r="AM52" s="332">
        <v>363413</v>
      </c>
      <c r="AN52" s="333">
        <v>30061</v>
      </c>
      <c r="AO52" s="334">
        <v>-19.600000000000001</v>
      </c>
      <c r="AP52" s="335">
        <v>46787</v>
      </c>
      <c r="AQ52" s="336">
        <v>-4.9000000000000004</v>
      </c>
      <c r="AR52" s="337">
        <v>-14.7</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556</v>
      </c>
      <c r="AL53" s="316"/>
      <c r="AM53" s="324">
        <v>538955</v>
      </c>
      <c r="AN53" s="325">
        <v>45108</v>
      </c>
      <c r="AO53" s="326">
        <v>-16.100000000000001</v>
      </c>
      <c r="AP53" s="327">
        <v>108252</v>
      </c>
      <c r="AQ53" s="328">
        <v>30.4</v>
      </c>
      <c r="AR53" s="329">
        <v>-46.5</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555</v>
      </c>
      <c r="AM54" s="332">
        <v>243590</v>
      </c>
      <c r="AN54" s="333">
        <v>20388</v>
      </c>
      <c r="AO54" s="334">
        <v>-32.200000000000003</v>
      </c>
      <c r="AP54" s="335">
        <v>50321</v>
      </c>
      <c r="AQ54" s="336">
        <v>7.6</v>
      </c>
      <c r="AR54" s="337">
        <v>-39.799999999999997</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557</v>
      </c>
      <c r="AL55" s="316"/>
      <c r="AM55" s="324">
        <v>1238712</v>
      </c>
      <c r="AN55" s="325">
        <v>105575</v>
      </c>
      <c r="AO55" s="326">
        <v>134</v>
      </c>
      <c r="AP55" s="327">
        <v>93492</v>
      </c>
      <c r="AQ55" s="328">
        <v>-13.6</v>
      </c>
      <c r="AR55" s="329">
        <v>147.6</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555</v>
      </c>
      <c r="AM56" s="332">
        <v>895486</v>
      </c>
      <c r="AN56" s="333">
        <v>76322</v>
      </c>
      <c r="AO56" s="334">
        <v>274.3</v>
      </c>
      <c r="AP56" s="335">
        <v>53316</v>
      </c>
      <c r="AQ56" s="336">
        <v>6</v>
      </c>
      <c r="AR56" s="337">
        <v>268.3</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558</v>
      </c>
      <c r="AL57" s="316"/>
      <c r="AM57" s="324">
        <v>1940228</v>
      </c>
      <c r="AN57" s="325">
        <v>167724</v>
      </c>
      <c r="AO57" s="326">
        <v>58.9</v>
      </c>
      <c r="AP57" s="327">
        <v>94796</v>
      </c>
      <c r="AQ57" s="328">
        <v>1.4</v>
      </c>
      <c r="AR57" s="329">
        <v>57.5</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555</v>
      </c>
      <c r="AM58" s="332">
        <v>1718626</v>
      </c>
      <c r="AN58" s="333">
        <v>148567</v>
      </c>
      <c r="AO58" s="334">
        <v>94.7</v>
      </c>
      <c r="AP58" s="335">
        <v>55781</v>
      </c>
      <c r="AQ58" s="336">
        <v>4.5999999999999996</v>
      </c>
      <c r="AR58" s="337">
        <v>90.1</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559</v>
      </c>
      <c r="AL59" s="316"/>
      <c r="AM59" s="324">
        <v>314954</v>
      </c>
      <c r="AN59" s="325">
        <v>27574</v>
      </c>
      <c r="AO59" s="326">
        <v>-83.6</v>
      </c>
      <c r="AP59" s="327">
        <v>85942</v>
      </c>
      <c r="AQ59" s="328">
        <v>-9.3000000000000007</v>
      </c>
      <c r="AR59" s="329">
        <v>-74.3</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555</v>
      </c>
      <c r="AM60" s="332">
        <v>176359</v>
      </c>
      <c r="AN60" s="333">
        <v>15440</v>
      </c>
      <c r="AO60" s="334">
        <v>-89.6</v>
      </c>
      <c r="AP60" s="335">
        <v>48630</v>
      </c>
      <c r="AQ60" s="336">
        <v>-12.8</v>
      </c>
      <c r="AR60" s="337">
        <v>-76.8</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560</v>
      </c>
      <c r="AL61" s="338"/>
      <c r="AM61" s="339">
        <v>936514</v>
      </c>
      <c r="AN61" s="340">
        <v>79945</v>
      </c>
      <c r="AO61" s="341">
        <v>5.8</v>
      </c>
      <c r="AP61" s="342">
        <v>93095</v>
      </c>
      <c r="AQ61" s="343">
        <v>2.8</v>
      </c>
      <c r="AR61" s="329">
        <v>3</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555</v>
      </c>
      <c r="AM62" s="332">
        <v>679495</v>
      </c>
      <c r="AN62" s="333">
        <v>58156</v>
      </c>
      <c r="AO62" s="334">
        <v>45.5</v>
      </c>
      <c r="AP62" s="335">
        <v>50967</v>
      </c>
      <c r="AQ62" s="336">
        <v>0.1</v>
      </c>
      <c r="AR62" s="337">
        <v>45.4</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2UzloM2O0Xjyz6Pi4yyT/O798pQsKiiXVKFknxpZ0a1FfPx5FM5R9QvLajMVVv7NaSkn6Wqy1NT3xo9Fo1CfFQ==" saltValue="GmAWHJKN7We/lm0yVczp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O39" sqref="BC39"/>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562</v>
      </c>
    </row>
    <row r="120" spans="125:125" ht="13.5" hidden="1" customHeight="1" x14ac:dyDescent="0.2"/>
    <row r="121" spans="125:125" ht="13.5" hidden="1" customHeight="1" x14ac:dyDescent="0.2">
      <c r="DU121" s="250"/>
    </row>
  </sheetData>
  <sheetProtection algorithmName="SHA-512" hashValue="FkNoCQ1lemlAhqXJAjWw525jLxKlzFBzHo+DFv2WCOgZ8cFtBpuGQ7HTZZGPkQzgd0zuXU0aH8ZORfTOoOiWaQ==" saltValue="eVgmpTygNDz58i5Gxvnr/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O39" sqref="BC39"/>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563</v>
      </c>
    </row>
  </sheetData>
  <sheetProtection algorithmName="SHA-512" hashValue="GWn3z3Hp2hqQNuWnPDy/Zwmsdq6aXAgdffwpmTtMg3VAnu6Fg3DK+uc7bFYbpcPFtANB5bZb60IUhaBETAc7xA==" saltValue="o2FbariLaICTe0R+yUMng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O39" sqref="BC3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72" t="s">
        <v>3</v>
      </c>
      <c r="D47" s="1172"/>
      <c r="E47" s="1173"/>
      <c r="F47" s="11">
        <v>27.69</v>
      </c>
      <c r="G47" s="12">
        <v>25.13</v>
      </c>
      <c r="H47" s="12">
        <v>24.84</v>
      </c>
      <c r="I47" s="12">
        <v>27.83</v>
      </c>
      <c r="J47" s="13">
        <v>29.13</v>
      </c>
    </row>
    <row r="48" spans="2:10" ht="57.75" customHeight="1" x14ac:dyDescent="0.2">
      <c r="B48" s="14"/>
      <c r="C48" s="1174" t="s">
        <v>4</v>
      </c>
      <c r="D48" s="1174"/>
      <c r="E48" s="1175"/>
      <c r="F48" s="15">
        <v>6.28</v>
      </c>
      <c r="G48" s="16">
        <v>7.94</v>
      </c>
      <c r="H48" s="16">
        <v>9.11</v>
      </c>
      <c r="I48" s="16">
        <v>6.12</v>
      </c>
      <c r="J48" s="17">
        <v>15.13</v>
      </c>
    </row>
    <row r="49" spans="2:10" ht="57.75" customHeight="1" thickBot="1" x14ac:dyDescent="0.25">
      <c r="B49" s="18"/>
      <c r="C49" s="1176" t="s">
        <v>5</v>
      </c>
      <c r="D49" s="1176"/>
      <c r="E49" s="1177"/>
      <c r="F49" s="19" t="s">
        <v>569</v>
      </c>
      <c r="G49" s="20" t="s">
        <v>570</v>
      </c>
      <c r="H49" s="20" t="s">
        <v>571</v>
      </c>
      <c r="I49" s="20" t="s">
        <v>572</v>
      </c>
      <c r="J49" s="21">
        <v>9.42</v>
      </c>
    </row>
    <row r="50" spans="2:10" ht="13.2" x14ac:dyDescent="0.2"/>
  </sheetData>
  <sheetProtection algorithmName="SHA-512" hashValue="KNYwLE9fPCVIm6wH4bKJFW+hYWjom1icRdTlGDC8HmIaRdXjGPs4pY4bx6cv7I//TG5AaNckelYsCt6gePy0rA==" saltValue="8SgXzpddUgzkztQPFWlb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2023-03-17T07:03:50Z</cp:lastPrinted>
  <dcterms:created xsi:type="dcterms:W3CDTF">2023-02-20T04:03:52Z</dcterms:created>
  <dcterms:modified xsi:type="dcterms:W3CDTF">2023-10-30T23:57:54Z</dcterms:modified>
  <cp:category/>
</cp:coreProperties>
</file>