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8800" windowHeight="11832" tabRatio="81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<sst xmlns="http://schemas.openxmlformats.org/spreadsheetml/2006/main" count="1043" uniqueCount="606">
  <si>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</si>
  <si>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</si>
  <si>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</si>
  <si>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</si>
  <si>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</si>
  <si>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</si>
  <si>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</si>
  <si>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</si>
  <si>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</si>
  <si>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</si>
  <si>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</si>
  <si>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</si>
  <si>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</si>
  <si>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</si>
  <si>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</si>
  <si>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</si>
  <si>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</si>
  <si>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</si>
  <si>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</si>
  <si>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</si>
  <si>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</si>
  <si>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</si>
  <si>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</si>
  <si>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</si>
  <si>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</si>
  <si>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</si>
  <si>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</si>
  <si>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</si>
  <si>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</si>
  <si>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</si>
  <si>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</si>
  <si>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</si>
  <si>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</si>
  <si>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</si>
  <si>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</si>
  <si>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</si>
  <si>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</si>
  <si>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</si>
  <si>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</si>
  <si>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</si>
  <si>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</si>
  <si>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</si>
  <si>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</si>
  <si>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</si>
  <si>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</si>
  <si>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</si>
  <si>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</si>
  <si>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</si>
  <si>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</si>
  <si>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</si>
  <si>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</si>
  <si>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</si>
  <si>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</si>
  <si>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</si>
  <si>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</si>
  <si>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</si>
  <si>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</si>
  <si>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</si>
  <si>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</si>
  <si>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</si>
  <si>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</si>
  <si>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</si>
  <si>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</si>
  <si>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</si>
  <si>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</si>
  <si>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</si>
  <si>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</si>
  <si>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</si>
  <si>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</si>
  <si>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</si>
  <si>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</si>
  <si>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</si>
  <si>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</si>
  <si>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</si>
  <si>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</si>
  <si>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</si>
  <si>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</si>
  <si>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</si>
  <si>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</si>
  <si>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</si>
  <si>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</si>
  <si>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</si>
  <si>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</si>
  <si>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</si>
  <si>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</si>
  <si>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</si>
  <si>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</si>
  <si>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</si>
  <si>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</si>
  <si>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</si>
  <si>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</si>
  <si>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</si>
  <si>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</si>
  <si>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</si>
  <si>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</si>
  <si>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</si>
  <si>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</si>
  <si>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</si>
  <si>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</si>
  <si>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</si>
  <si>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</si>
  <si>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</si>
  <si>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</si>
  <si>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</si>
  <si>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</si>
  <si>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</si>
  <si>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</si>
  <si>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</si>
  <si>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</si>
  <si>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</si>
  <si>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</si>
  <si>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</si>
  <si>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</si>
  <si>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</si>
  <si>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</si>
  <si>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</si>
  <si>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</si>
  <si>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</si>
  <si>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</si>
  <si>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</si>
  <si>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</si>
  <si>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</si>
  <si>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</si>
  <si>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</si>
  <si>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</si>
  <si>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</si>
  <si>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</si>
  <si>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</si>
  <si>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</si>
  <si>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</si>
  <si>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</si>
  <si>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</si>
  <si>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</si>
  <si>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</si>
  <si>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</si>
  <si>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</si>
  <si>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</si>
  <si>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</si>
  <si>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</si>
  <si>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</si>
  <si>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</si>
  <si>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</si>
  <si>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</si>
  <si>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</si>
  <si>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</si>
  <si>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</si>
  <si>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</si>
  <si>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</si>
  <si>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</si>
  <si>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</si>
  <si>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</si>
  <si>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</si>
  <si>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</si>
  <si>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</si>
  <si>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</si>
  <si>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</si>
  <si>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</si>
  <si>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</si>
  <si>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</si>
  <si>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</si>
  <si>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</si>
  <si>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</si>
  <si>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</si>
  <si>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</si>
  <si>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</si>
  <si>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</si>
  <si>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</si>
  <si>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</si>
  <si>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</si>
  <si>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</si>
  <si>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</si>
  <si>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</si>
  <si>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</si>
  <si>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</si>
  <si>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</si>
  <si>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</si>
  <si>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</si>
  <si>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</si>
  <si>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</si>
  <si>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</si>
  <si>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</si>
  <si>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</si>
  <si>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</si>
  <si>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</si>
  <si>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</si>
  <si>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</si>
  <si>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</si>
  <si>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</si>
  <si>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</si>
  <si>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</si>
  <si>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</si>
  <si>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</si>
  <si>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</si>
  <si>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</si>
  <si>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</si>
  <si>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</si>
  <si>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</si>
  <si>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</si>
  <si>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</si>
  <si>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</si>
  <si>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</si>
  <si>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</si>
  <si>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</si>
  <si>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</si>
  <si>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</si>
  <si>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</si>
  <si>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</si>
  <si>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</si>
  <si>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</si>
  <si>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</si>
  <si>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</si>
  <si>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</si>
  <si>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</si>
  <si>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福島県本宮市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</si>
  <si>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</si>
  <si>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</si>
  <si>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</si>
  <si>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</si>
  <si>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</si>
  <si>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</si>
  <si>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</si>
  <si>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</si>
  <si>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</si>
  <si>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</si>
  <si>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</si>
  <si>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</si>
  <si>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</si>
  <si>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</si>
  <si>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</si>
  <si>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</si>
  <si>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</si>
  <si>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</si>
  <si>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</si>
  <si>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</si>
  <si>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</si>
  <si>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</si>
  <si>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</si>
  <si>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</si>
  <si>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</si>
  <si>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</si>
  <si>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</si>
  <si>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</si>
  <si>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</si>
  <si>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</si>
  <si>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</si>
  <si>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</si>
  <si>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</si>
  <si>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</si>
  <si>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</si>
  <si>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</si>
  <si>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</si>
  <si>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</si>
  <si>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</si>
  <si>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</si>
  <si>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</si>
  <si>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</si>
  <si>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</si>
  <si>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</si>
  <si>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</si>
  <si>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</si>
  <si>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</si>
  <si>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</si>
  <si>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</si>
  <si>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</si>
  <si>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</si>
  <si>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</si>
  <si>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</si>
  <si>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</si>
  <si>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</si>
  <si>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</si>
  <si>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</si>
  <si>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</si>
  <si>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</si>
  <si>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</si>
  <si>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</si>
  <si>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</si>
  <si>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</si>
  <si>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</si>
  <si>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</si>
  <si>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</si>
  <si>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</si>
  <si>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</si>
  <si>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</si>
  <si>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</si>
  <si>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</si>
  <si>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</si>
  <si>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</si>
  <si>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</si>
  <si>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</si>
  <si>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</si>
  <si>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</si>
  <si>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</si>
  <si>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</si>
  <si>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</si>
  <si>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</si>
  <si>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</si>
  <si>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</si>
  <si>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</si>
  <si>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</si>
  <si>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</si>
  <si>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</si>
  <si>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</si>
  <si>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</si>
  <si>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</si>
  <si>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</si>
  <si>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</si>
  <si>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</si>
  <si>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</si>
  <si>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</si>
  <si>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</si>
  <si>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</si>
  <si>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</si>
  <si>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</si>
  <si>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</si>
  <si>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</si>
  <si>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</si>
  <si>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</si>
  <si>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</si>
  <si>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</si>
  <si>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</si>
  <si>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</si>
  <si>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</si>
  <si>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</si>
  <si>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</si>
  <si>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</si>
  <si>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</si>
  <si>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</si>
  <si>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</si>
  <si>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</si>
  <si>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</si>
  <si>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</si>
  <si>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</si>
  <si>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</si>
  <si>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</si>
  <si>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</si>
  <si>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</si>
  <si>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</si>
  <si>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</si>
  <si>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</si>
  <si>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</si>
  <si>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</si>
  <si>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</si>
  <si>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</si>
  <si>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</si>
  <si>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</si>
  <si>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</si>
  <si>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</si>
  <si>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</si>
  <si>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</si>
  <si>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</si>
  <si>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</si>
  <si>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</si>
  <si>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</si>
  <si>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</si>
  <si>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</si>
  <si>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</si>
  <si>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</si>
  <si>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</si>
  <si>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</si>
  <si>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</si>
  <si>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</si>
  <si>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</si>
  <si>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</si>
  <si>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</si>
  <si>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</si>
  <si>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</si>
  <si>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</si>
  <si>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福島県本宮市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</si>
  <si>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</si>
  <si>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</si>
  <si>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</si>
  <si>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</si>
  <si>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</si>
  <si>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</si>
  <si>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</si>
  <si>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</si>
  <si>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</si>
  <si>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</si>
  <si>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</si>
  <si>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</si>
  <si>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</si>
  <si>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</si>
  <si>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</si>
  <si>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</si>
  <si>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</si>
  <si>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</si>
  <si>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</si>
  <si>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</si>
  <si>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</si>
  <si>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</si>
  <si>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</si>
  <si>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</si>
  <si>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</si>
  <si>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</si>
  <si>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</si>
  <si>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</si>
  <si>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</si>
  <si>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</si>
  <si>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</si>
  <si>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</si>
  <si>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</si>
  <si>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</si>
  <si>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</si>
  <si>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</si>
  <si>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</si>
  <si>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</si>
  <si>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</si>
  <si>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</si>
  <si>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工業用地造成事業特別会計</t>
    <phoneticPr fontId="5"/>
  </si>
  <si>
    <t>法非適用企業</t>
    <phoneticPr fontId="5"/>
  </si>
  <si>
    <t>工業用地資産運用事業特別会計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</si>
  <si>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</si>
  <si>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</si>
  <si>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</si>
  <si>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</si>
  <si>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</si>
  <si>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</si>
  <si>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</si>
  <si>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</si>
  <si>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</si>
  <si>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</si>
  <si>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</si>
  <si>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</si>
  <si>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</si>
  <si>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</si>
  <si>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</si>
  <si>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</si>
  <si>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</si>
  <si>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</si>
  <si>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</si>
  <si>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</si>
  <si>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</si>
  <si>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</si>
  <si>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</si>
  <si>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</si>
  <si>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</si>
  <si>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</si>
  <si>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</si>
  <si>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</si>
  <si>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</si>
  <si>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</si>
  <si>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</si>
  <si>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</si>
  <si>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</si>
  <si>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</si>
  <si>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</si>
  <si>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</si>
  <si>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</si>
  <si>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</si>
  <si>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</si>
  <si>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</si>
  <si>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</si>
  <si>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</si>
  <si>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</si>
  <si>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</si>
  <si>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</si>
  <si>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</si>
  <si>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</si>
  <si>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</si>
  <si>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</si>
  <si>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</si>
  <si>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</si>
  <si>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</si>
  <si>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</si>
  <si>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</si>
  <si>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</si>
  <si>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</si>
  <si>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</si>
  <si>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</si>
  <si>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</si>
  <si>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</si>
  <si>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</si>
  <si>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</si>
  <si>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</si>
  <si>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</si>
  <si>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</si>
  <si>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</si>
  <si>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</si>
  <si>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</si>
  <si>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</si>
  <si>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</si>
  <si>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</si>
  <si>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</si>
  <si>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</si>
  <si>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</si>
  <si>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</si>
  <si>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</si>
  <si>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</si>
  <si>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</si>
  <si>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</si>
  <si>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</si>
  <si>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</si>
  <si>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</si>
  <si>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</si>
  <si>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</si>
  <si>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</si>
  <si>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</si>
  <si>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</si>
  <si>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</si>
  <si>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</si>
  <si>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</si>
  <si>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</si>
  <si>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</si>
  <si>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</si>
  <si>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</si>
  <si>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</si>
  <si>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</si>
  <si>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</si>
  <si>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</si>
  <si>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</si>
  <si>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</si>
  <si>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</si>
  <si>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</si>
  <si>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</si>
  <si>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</si>
  <si>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</si>
  <si>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</si>
  <si>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</si>
  <si>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</si>
  <si>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</si>
  <si>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</si>
  <si>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</si>
  <si>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</si>
  <si>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</si>
  <si>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</si>
  <si>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</si>
  <si>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</si>
  <si>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</si>
  <si>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</si>
  <si>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</si>
  <si>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</si>
  <si>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</si>
  <si>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</si>
  <si>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</si>
  <si>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</si>
  <si>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</si>
  <si>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</si>
  <si>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</si>
  <si>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</si>
  <si>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</si>
  <si>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</si>
  <si>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</si>
  <si>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</si>
  <si>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</si>
  <si>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</si>
  <si>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</si>
  <si>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</si>
  <si>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</si>
  <si>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</si>
  <si>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</si>
  <si>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</si>
  <si>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</si>
  <si>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</si>
  <si>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</si>
  <si>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</si>
  <si>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</si>
  <si>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</si>
  <si>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</si>
  <si>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</si>
  <si>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</si>
  <si>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0.65</t>
  </si>
  <si>
    <t>▲ 9.82</t>
  </si>
  <si>
    <t>一般会計</t>
  </si>
  <si>
    <t>水道事業会計</t>
  </si>
  <si>
    <t>公共下水道事業会計</t>
  </si>
  <si>
    <t>介護保険特別会計</t>
  </si>
  <si>
    <t>国民健康保険特別会計（事業勘定）</t>
  </si>
  <si>
    <t>工業用地造成事業特別会計</t>
  </si>
  <si>
    <t>国民健康保険特別会計（直診勘定）</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</si>
  <si>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</si>
  <si>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</si>
  <si>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</si>
  <si>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</si>
  <si>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</si>
  <si>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</si>
  <si>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</si>
  <si>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</si>
  <si>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</si>
  <si>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安達地方広域行政組合一般会計</t>
  </si>
  <si>
    <t>″安達地方地域振興事業特別会計</t>
  </si>
  <si>
    <t>福島県後期高齢者医療広域連合一般会計</t>
  </si>
  <si>
    <t>″後期高齢者医療特別会計</t>
  </si>
  <si>
    <t>福島県市町村総合事務組合　一般会計</t>
  </si>
  <si>
    <t>″消防補償等特別会計</t>
  </si>
  <si>
    <t>″消防賞じゅつ特別会計</t>
  </si>
  <si>
    <t>″非常勤職員公務災害補償特別会計</t>
  </si>
  <si>
    <t>″自治会館管理特別会計</t>
  </si>
  <si>
    <t>福島県市民交通災害共済組合</t>
  </si>
  <si>
    <t>教育施設等整備事業基金(R03年度末現在))</t>
    <phoneticPr fontId="5"/>
  </si>
  <si>
    <t>市営住宅等管理基金(R03年度末現在))</t>
    <phoneticPr fontId="5"/>
  </si>
  <si>
    <t>地域福祉基金(R03年度末現在))</t>
    <phoneticPr fontId="5"/>
  </si>
  <si>
    <t>農業水利施設等保全再生事業基金(R03年度末現在))</t>
    <phoneticPr fontId="5"/>
  </si>
  <si>
    <t>五百川駅前広場等整備基金(R03年度末現在))</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</si>
  <si>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</si>
  <si>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</si>
  <si>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</si>
  <si>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</si>
  <si>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</si>
  <si>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</si>
  <si>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</si>
  <si>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</si>
  <si>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</si>
  <si>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</si>
  <si>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</si>
  <si>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実質公債費率は、前年度比0.7ポイント減となっている。
　将来負担比率は、本宮駅東西自由通路整備や令和3年3月福島県沖地震に係る災害復旧事業により地方債残高が、1,462,259千円増額（前年度比8.3％増）となったことなどから、2.6ポイント増加した。
　今後も財政運営計画に基づき計画的な市債の発行と償還により健全な財政運営に努める。</t>
    <phoneticPr fontId="5"/>
  </si>
  <si>
    <t>　将来負担比率は、類似団体内平均値を上回っているが、対前年比+2.6ポイント、H29年比では▲17.4ポイントとなっており、年々効果が表れてきている。
　有形固定資産減価償却率については、2.0ポイント増となり、類似団体内平均値を下回っている。今後は施設の老朽化が進んでいくことから、公共施設等総合管理計画及び個別施設計画に基づき、長寿命化に向けた取り組みを進めていく必要がある。また、財政運営計画を堅持し計画的な市債の発行と債務の償還により健全な財政運営に努める。</t>
    <rPh sb="101" eb="10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</si>
</sst>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FF49-4A63-AB82-E2517BDDA1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49037</c:v>
                </c:pt>
                <c:pt idx="1">
                  <c:v>57377</c:v>
                </c:pt>
                <c:pt idx="2">
                  <c:v>67989</c:v>
                </c:pt>
                <c:pt idx="3">
                  <c:v>100646</c:v>
                </c:pt>
                <c:pt idx="4">
                  <c:v>127878</c:v>
                </c:pt>
              </c:numCache>
            </c:numRef>
          </c:val>
          <c:smooth val="0"/>
          <c:extLst>
            <c:ext xmlns:c16="http://schemas.microsoft.com/office/drawing/2014/chart" uri="{C3380CC4-5D6E-409C-BE32-E72D297353CC}">
              <c16:uniqueId val="{00000001-FF49-4A63-AB82-E2517BDDA1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8.66</c:v>
                </c:pt>
                <c:pt idx="1">
                  <c:v>7.47</c:v>
                </c:pt>
                <c:pt idx="2">
                  <c:v>12.97</c:v>
                </c:pt>
                <c:pt idx="3">
                  <c:v>11.35</c:v>
                </c:pt>
                <c:pt idx="4">
                  <c:v>13.96</c:v>
                </c:pt>
              </c:numCache>
            </c:numRef>
          </c:val>
          <c:extLst>
            <c:ext xmlns:c16="http://schemas.microsoft.com/office/drawing/2014/chart" uri="{C3380CC4-5D6E-409C-BE32-E72D297353CC}">
              <c16:uniqueId val="{00000000-1CB8-4673-BB34-6049F80484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18.2</c:v>
                </c:pt>
                <c:pt idx="1">
                  <c:v>18.47</c:v>
                </c:pt>
                <c:pt idx="2">
                  <c:v>17.59</c:v>
                </c:pt>
                <c:pt idx="3">
                  <c:v>16.260000000000002</c:v>
                </c:pt>
                <c:pt idx="4">
                  <c:v>17.850000000000001</c:v>
                </c:pt>
              </c:numCache>
            </c:numRef>
          </c:val>
          <c:extLst>
            <c:ext xmlns:c16="http://schemas.microsoft.com/office/drawing/2014/chart" uri="{C3380CC4-5D6E-409C-BE32-E72D297353CC}">
              <c16:uniqueId val="{00000001-1CB8-4673-BB34-6049F80484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0.54</c:v>
                </c:pt>
                <c:pt idx="1">
                  <c:v>-0.65</c:v>
                </c:pt>
                <c:pt idx="2">
                  <c:v>3.29</c:v>
                </c:pt>
                <c:pt idx="3">
                  <c:v>-9.82</c:v>
                </c:pt>
                <c:pt idx="4">
                  <c:v>2.41</c:v>
                </c:pt>
              </c:numCache>
            </c:numRef>
          </c:val>
          <c:smooth val="0"/>
          <c:extLst>
            <c:ext xmlns:c16="http://schemas.microsoft.com/office/drawing/2014/chart" uri="{C3380CC4-5D6E-409C-BE32-E72D297353CC}">
              <c16:uniqueId val="{00000002-1CB8-4673-BB34-6049F80484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0.44</c:v>
                </c:pt>
                <c:pt idx="2">
                  <c:v>#N/A</c:v>
                </c:pt>
                <c:pt idx="3">
                  <c:v>2.31</c:v>
                </c:pt>
                <c:pt idx="4">
                  <c:v>#N/A</c:v>
                </c:pt>
                <c:pt idx="5">
                  <c:v>0</c:v>
                </c:pt>
                <c:pt idx="6">
                  <c:v>#N/A</c:v>
                </c:pt>
                <c:pt idx="7">
                  <c:v>0</c:v>
                </c:pt>
                <c:pt idx="8">
                  <c:v>#N/A</c:v>
                </c:pt>
                <c:pt idx="9">
                  <c:v>0</c:v>
                </c:pt>
              </c:numCache>
            </c:numRef>
          </c:val>
          <c:extLst>
            <c:ext xmlns:c16="http://schemas.microsoft.com/office/drawing/2014/chart" uri="{C3380CC4-5D6E-409C-BE32-E72D297353CC}">
              <c16:uniqueId val="{00000000-09A2-49C1-A0A5-AC1A822286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A2-49C1-A0A5-AC1A8222866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0.02</c:v>
                </c:pt>
                <c:pt idx="4">
                  <c:v>#N/A</c:v>
                </c:pt>
                <c:pt idx="5">
                  <c:v>0.11</c:v>
                </c:pt>
                <c:pt idx="6">
                  <c:v>#N/A</c:v>
                </c:pt>
                <c:pt idx="7">
                  <c:v>0.02</c:v>
                </c:pt>
                <c:pt idx="8">
                  <c:v>#N/A</c:v>
                </c:pt>
                <c:pt idx="9">
                  <c:v>0.01</c:v>
                </c:pt>
              </c:numCache>
            </c:numRef>
          </c:val>
          <c:extLst>
            <c:ext xmlns:c16="http://schemas.microsoft.com/office/drawing/2014/chart" uri="{C3380CC4-5D6E-409C-BE32-E72D297353CC}">
              <c16:uniqueId val="{00000002-09A2-49C1-A0A5-AC1A8222866F}"/>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0.14000000000000001</c:v>
                </c:pt>
                <c:pt idx="4">
                  <c:v>#N/A</c:v>
                </c:pt>
                <c:pt idx="5">
                  <c:v>0.09</c:v>
                </c:pt>
                <c:pt idx="6">
                  <c:v>#N/A</c:v>
                </c:pt>
                <c:pt idx="7">
                  <c:v>0.08</c:v>
                </c:pt>
                <c:pt idx="8">
                  <c:v>#N/A</c:v>
                </c:pt>
                <c:pt idx="9">
                  <c:v>0.16</c:v>
                </c:pt>
              </c:numCache>
            </c:numRef>
          </c:val>
          <c:extLst>
            <c:ext xmlns:c16="http://schemas.microsoft.com/office/drawing/2014/chart" uri="{C3380CC4-5D6E-409C-BE32-E72D297353CC}">
              <c16:uniqueId val="{00000003-09A2-49C1-A0A5-AC1A8222866F}"/>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1.04</c:v>
                </c:pt>
                <c:pt idx="2">
                  <c:v>#N/A</c:v>
                </c:pt>
                <c:pt idx="3">
                  <c:v>1.02</c:v>
                </c:pt>
                <c:pt idx="4">
                  <c:v>#N/A</c:v>
                </c:pt>
                <c:pt idx="5">
                  <c:v>1.01</c:v>
                </c:pt>
                <c:pt idx="6">
                  <c:v>#N/A</c:v>
                </c:pt>
                <c:pt idx="7">
                  <c:v>0.98</c:v>
                </c:pt>
                <c:pt idx="8">
                  <c:v>#N/A</c:v>
                </c:pt>
                <c:pt idx="9">
                  <c:v>0.95</c:v>
                </c:pt>
              </c:numCache>
            </c:numRef>
          </c:val>
          <c:extLst>
            <c:ext xmlns:c16="http://schemas.microsoft.com/office/drawing/2014/chart" uri="{C3380CC4-5D6E-409C-BE32-E72D297353CC}">
              <c16:uniqueId val="{00000004-09A2-49C1-A0A5-AC1A8222866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3.73</c:v>
                </c:pt>
                <c:pt idx="2">
                  <c:v>#N/A</c:v>
                </c:pt>
                <c:pt idx="3">
                  <c:v>1.44</c:v>
                </c:pt>
                <c:pt idx="4">
                  <c:v>#N/A</c:v>
                </c:pt>
                <c:pt idx="5">
                  <c:v>1.74</c:v>
                </c:pt>
                <c:pt idx="6">
                  <c:v>#N/A</c:v>
                </c:pt>
                <c:pt idx="7">
                  <c:v>1.49</c:v>
                </c:pt>
                <c:pt idx="8">
                  <c:v>#N/A</c:v>
                </c:pt>
                <c:pt idx="9">
                  <c:v>1.06</c:v>
                </c:pt>
              </c:numCache>
            </c:numRef>
          </c:val>
          <c:extLst>
            <c:ext xmlns:c16="http://schemas.microsoft.com/office/drawing/2014/chart" uri="{C3380CC4-5D6E-409C-BE32-E72D297353CC}">
              <c16:uniqueId val="{00000005-09A2-49C1-A0A5-AC1A8222866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0.99</c:v>
                </c:pt>
                <c:pt idx="2">
                  <c:v>#N/A</c:v>
                </c:pt>
                <c:pt idx="3">
                  <c:v>1.26</c:v>
                </c:pt>
                <c:pt idx="4">
                  <c:v>#N/A</c:v>
                </c:pt>
                <c:pt idx="5">
                  <c:v>2.13</c:v>
                </c:pt>
                <c:pt idx="6">
                  <c:v>#N/A</c:v>
                </c:pt>
                <c:pt idx="7">
                  <c:v>2.75</c:v>
                </c:pt>
                <c:pt idx="8">
                  <c:v>#N/A</c:v>
                </c:pt>
                <c:pt idx="9">
                  <c:v>2.41</c:v>
                </c:pt>
              </c:numCache>
            </c:numRef>
          </c:val>
          <c:extLst>
            <c:ext xmlns:c16="http://schemas.microsoft.com/office/drawing/2014/chart" uri="{C3380CC4-5D6E-409C-BE32-E72D297353CC}">
              <c16:uniqueId val="{00000006-09A2-49C1-A0A5-AC1A8222866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1.81</c:v>
                </c:pt>
                <c:pt idx="6">
                  <c:v>#N/A</c:v>
                </c:pt>
                <c:pt idx="7">
                  <c:v>2.19</c:v>
                </c:pt>
                <c:pt idx="8">
                  <c:v>#N/A</c:v>
                </c:pt>
                <c:pt idx="9">
                  <c:v>2.95</c:v>
                </c:pt>
              </c:numCache>
            </c:numRef>
          </c:val>
          <c:extLst>
            <c:ext xmlns:c16="http://schemas.microsoft.com/office/drawing/2014/chart" uri="{C3380CC4-5D6E-409C-BE32-E72D297353CC}">
              <c16:uniqueId val="{00000007-09A2-49C1-A0A5-AC1A8222866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13.14</c:v>
                </c:pt>
                <c:pt idx="2">
                  <c:v>#N/A</c:v>
                </c:pt>
                <c:pt idx="3">
                  <c:v>11.05</c:v>
                </c:pt>
                <c:pt idx="4">
                  <c:v>#N/A</c:v>
                </c:pt>
                <c:pt idx="5">
                  <c:v>9.68</c:v>
                </c:pt>
                <c:pt idx="6">
                  <c:v>#N/A</c:v>
                </c:pt>
                <c:pt idx="7">
                  <c:v>8.7899999999999991</c:v>
                </c:pt>
                <c:pt idx="8">
                  <c:v>#N/A</c:v>
                </c:pt>
                <c:pt idx="9">
                  <c:v>8.92</c:v>
                </c:pt>
              </c:numCache>
            </c:numRef>
          </c:val>
          <c:extLst>
            <c:ext xmlns:c16="http://schemas.microsoft.com/office/drawing/2014/chart" uri="{C3380CC4-5D6E-409C-BE32-E72D297353CC}">
              <c16:uniqueId val="{00000008-09A2-49C1-A0A5-AC1A822286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8.66</c:v>
                </c:pt>
                <c:pt idx="2">
                  <c:v>#N/A</c:v>
                </c:pt>
                <c:pt idx="3">
                  <c:v>7.46</c:v>
                </c:pt>
                <c:pt idx="4">
                  <c:v>#N/A</c:v>
                </c:pt>
                <c:pt idx="5">
                  <c:v>12.96</c:v>
                </c:pt>
                <c:pt idx="6">
                  <c:v>#N/A</c:v>
                </c:pt>
                <c:pt idx="7">
                  <c:v>11.34</c:v>
                </c:pt>
                <c:pt idx="8">
                  <c:v>#N/A</c:v>
                </c:pt>
                <c:pt idx="9">
                  <c:v>13.95</c:v>
                </c:pt>
              </c:numCache>
            </c:numRef>
          </c:val>
          <c:extLst>
            <c:ext xmlns:c16="http://schemas.microsoft.com/office/drawing/2014/chart" uri="{C3380CC4-5D6E-409C-BE32-E72D297353CC}">
              <c16:uniqueId val="{00000009-09A2-49C1-A0A5-AC1A822286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1006</c:v>
                </c:pt>
                <c:pt idx="5">
                  <c:v>1004</c:v>
                </c:pt>
                <c:pt idx="8">
                  <c:v>1009</c:v>
                </c:pt>
                <c:pt idx="11">
                  <c:v>1006</c:v>
                </c:pt>
                <c:pt idx="14">
                  <c:v>1005</c:v>
                </c:pt>
              </c:numCache>
            </c:numRef>
          </c:val>
          <c:extLst>
            <c:ext xmlns:c16="http://schemas.microsoft.com/office/drawing/2014/chart" uri="{C3380CC4-5D6E-409C-BE32-E72D297353CC}">
              <c16:uniqueId val="{00000000-8723-4564-8A5A-270628A93F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23-4564-8A5A-270628A93F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30</c:v>
                </c:pt>
                <c:pt idx="6">
                  <c:v>23</c:v>
                </c:pt>
                <c:pt idx="9">
                  <c:v>12</c:v>
                </c:pt>
                <c:pt idx="12">
                  <c:v>4</c:v>
                </c:pt>
              </c:numCache>
            </c:numRef>
          </c:val>
          <c:extLst>
            <c:ext xmlns:c16="http://schemas.microsoft.com/office/drawing/2014/chart" uri="{C3380CC4-5D6E-409C-BE32-E72D297353CC}">
              <c16:uniqueId val="{00000002-8723-4564-8A5A-270628A93F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92</c:v>
                </c:pt>
                <c:pt idx="3">
                  <c:v>48</c:v>
                </c:pt>
                <c:pt idx="6">
                  <c:v>44</c:v>
                </c:pt>
                <c:pt idx="9">
                  <c:v>57</c:v>
                </c:pt>
                <c:pt idx="12">
                  <c:v>37</c:v>
                </c:pt>
              </c:numCache>
            </c:numRef>
          </c:val>
          <c:extLst>
            <c:ext xmlns:c16="http://schemas.microsoft.com/office/drawing/2014/chart" uri="{C3380CC4-5D6E-409C-BE32-E72D297353CC}">
              <c16:uniqueId val="{00000003-8723-4564-8A5A-270628A93F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329</c:v>
                </c:pt>
                <c:pt idx="3">
                  <c:v>328</c:v>
                </c:pt>
                <c:pt idx="6">
                  <c:v>328</c:v>
                </c:pt>
                <c:pt idx="9">
                  <c:v>242</c:v>
                </c:pt>
                <c:pt idx="12">
                  <c:v>287</c:v>
                </c:pt>
              </c:numCache>
            </c:numRef>
          </c:val>
          <c:extLst>
            <c:ext xmlns:c16="http://schemas.microsoft.com/office/drawing/2014/chart" uri="{C3380CC4-5D6E-409C-BE32-E72D297353CC}">
              <c16:uniqueId val="{00000004-8723-4564-8A5A-270628A93F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89</c:v>
                </c:pt>
                <c:pt idx="3">
                  <c:v>77</c:v>
                </c:pt>
                <c:pt idx="6">
                  <c:v>64</c:v>
                </c:pt>
                <c:pt idx="9">
                  <c:v>57</c:v>
                </c:pt>
                <c:pt idx="12">
                  <c:v>54</c:v>
                </c:pt>
              </c:numCache>
            </c:numRef>
          </c:val>
          <c:extLst>
            <c:ext xmlns:c16="http://schemas.microsoft.com/office/drawing/2014/chart" uri="{C3380CC4-5D6E-409C-BE32-E72D297353CC}">
              <c16:uniqueId val="{00000005-8723-4564-8A5A-270628A93F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23-4564-8A5A-270628A93F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1011</c:v>
                </c:pt>
                <c:pt idx="3">
                  <c:v>1039</c:v>
                </c:pt>
                <c:pt idx="6">
                  <c:v>1050</c:v>
                </c:pt>
                <c:pt idx="9">
                  <c:v>1044</c:v>
                </c:pt>
                <c:pt idx="12">
                  <c:v>1033</c:v>
                </c:pt>
              </c:numCache>
            </c:numRef>
          </c:val>
          <c:extLst>
            <c:ext xmlns:c16="http://schemas.microsoft.com/office/drawing/2014/chart" uri="{C3380CC4-5D6E-409C-BE32-E72D297353CC}">
              <c16:uniqueId val="{00000007-8723-4564-8A5A-270628A93F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550</c:v>
                </c:pt>
                <c:pt idx="2">
                  <c:v>#N/A</c:v>
                </c:pt>
                <c:pt idx="3">
                  <c:v>#N/A</c:v>
                </c:pt>
                <c:pt idx="4">
                  <c:v>518</c:v>
                </c:pt>
                <c:pt idx="5">
                  <c:v>#N/A</c:v>
                </c:pt>
                <c:pt idx="6">
                  <c:v>#N/A</c:v>
                </c:pt>
                <c:pt idx="7">
                  <c:v>500</c:v>
                </c:pt>
                <c:pt idx="8">
                  <c:v>#N/A</c:v>
                </c:pt>
                <c:pt idx="9">
                  <c:v>#N/A</c:v>
                </c:pt>
                <c:pt idx="10">
                  <c:v>406</c:v>
                </c:pt>
                <c:pt idx="11">
                  <c:v>#N/A</c:v>
                </c:pt>
                <c:pt idx="12">
                  <c:v>#N/A</c:v>
                </c:pt>
                <c:pt idx="13">
                  <c:v>410</c:v>
                </c:pt>
                <c:pt idx="14">
                  <c:v>#N/A</c:v>
                </c:pt>
              </c:numCache>
            </c:numRef>
          </c:val>
          <c:smooth val="0"/>
          <c:extLst>
            <c:ext xmlns:c16="http://schemas.microsoft.com/office/drawing/2014/chart" uri="{C3380CC4-5D6E-409C-BE32-E72D297353CC}">
              <c16:uniqueId val="{00000008-8723-4564-8A5A-270628A93F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11935</c:v>
                </c:pt>
                <c:pt idx="5">
                  <c:v>11971</c:v>
                </c:pt>
                <c:pt idx="8">
                  <c:v>11961</c:v>
                </c:pt>
                <c:pt idx="11">
                  <c:v>13453</c:v>
                </c:pt>
                <c:pt idx="14">
                  <c:v>13374</c:v>
                </c:pt>
              </c:numCache>
            </c:numRef>
          </c:val>
          <c:extLst>
            <c:ext xmlns:c16="http://schemas.microsoft.com/office/drawing/2014/chart" uri="{C3380CC4-5D6E-409C-BE32-E72D297353CC}">
              <c16:uniqueId val="{00000000-AD06-4605-B945-63D4E2B0C9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2243</c:v>
                </c:pt>
                <c:pt idx="5">
                  <c:v>2148</c:v>
                </c:pt>
                <c:pt idx="8">
                  <c:v>2149</c:v>
                </c:pt>
                <c:pt idx="11">
                  <c:v>2012</c:v>
                </c:pt>
                <c:pt idx="14">
                  <c:v>2068</c:v>
                </c:pt>
              </c:numCache>
            </c:numRef>
          </c:val>
          <c:extLst>
            <c:ext xmlns:c16="http://schemas.microsoft.com/office/drawing/2014/chart" uri="{C3380CC4-5D6E-409C-BE32-E72D297353CC}">
              <c16:uniqueId val="{00000001-AD06-4605-B945-63D4E2B0C9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3556</c:v>
                </c:pt>
                <c:pt idx="5">
                  <c:v>3986</c:v>
                </c:pt>
                <c:pt idx="8">
                  <c:v>3661</c:v>
                </c:pt>
                <c:pt idx="11">
                  <c:v>3671</c:v>
                </c:pt>
                <c:pt idx="14">
                  <c:v>4247</c:v>
                </c:pt>
              </c:numCache>
            </c:numRef>
          </c:val>
          <c:extLst>
            <c:ext xmlns:c16="http://schemas.microsoft.com/office/drawing/2014/chart" uri="{C3380CC4-5D6E-409C-BE32-E72D297353CC}">
              <c16:uniqueId val="{00000002-AD06-4605-B945-63D4E2B0C9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06-4605-B945-63D4E2B0C9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06-4605-B945-63D4E2B0C9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06-4605-B945-63D4E2B0C9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1930</c:v>
                </c:pt>
                <c:pt idx="3">
                  <c:v>1781</c:v>
                </c:pt>
                <c:pt idx="6">
                  <c:v>1754</c:v>
                </c:pt>
                <c:pt idx="9">
                  <c:v>1664</c:v>
                </c:pt>
                <c:pt idx="12">
                  <c:v>1608</c:v>
                </c:pt>
              </c:numCache>
            </c:numRef>
          </c:val>
          <c:extLst>
            <c:ext xmlns:c16="http://schemas.microsoft.com/office/drawing/2014/chart" uri="{C3380CC4-5D6E-409C-BE32-E72D297353CC}">
              <c16:uniqueId val="{00000006-AD06-4605-B945-63D4E2B0C9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128</c:v>
                </c:pt>
                <c:pt idx="3">
                  <c:v>78</c:v>
                </c:pt>
                <c:pt idx="6">
                  <c:v>43</c:v>
                </c:pt>
                <c:pt idx="9">
                  <c:v>57</c:v>
                </c:pt>
                <c:pt idx="12">
                  <c:v>37</c:v>
                </c:pt>
              </c:numCache>
            </c:numRef>
          </c:val>
          <c:extLst>
            <c:ext xmlns:c16="http://schemas.microsoft.com/office/drawing/2014/chart" uri="{C3380CC4-5D6E-409C-BE32-E72D297353CC}">
              <c16:uniqueId val="{00000007-AD06-4605-B945-63D4E2B0C9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3831</c:v>
                </c:pt>
                <c:pt idx="3">
                  <c:v>3735</c:v>
                </c:pt>
                <c:pt idx="6">
                  <c:v>3692</c:v>
                </c:pt>
                <c:pt idx="9">
                  <c:v>3479</c:v>
                </c:pt>
                <c:pt idx="12">
                  <c:v>3141</c:v>
                </c:pt>
              </c:numCache>
            </c:numRef>
          </c:val>
          <c:extLst>
            <c:ext xmlns:c16="http://schemas.microsoft.com/office/drawing/2014/chart" uri="{C3380CC4-5D6E-409C-BE32-E72D297353CC}">
              <c16:uniqueId val="{00000008-AD06-4605-B945-63D4E2B0C9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2413</c:v>
                </c:pt>
                <c:pt idx="3">
                  <c:v>1836</c:v>
                </c:pt>
                <c:pt idx="6">
                  <c:v>1264</c:v>
                </c:pt>
                <c:pt idx="9">
                  <c:v>674</c:v>
                </c:pt>
                <c:pt idx="12">
                  <c:v>544</c:v>
                </c:pt>
              </c:numCache>
            </c:numRef>
          </c:val>
          <c:extLst>
            <c:ext xmlns:c16="http://schemas.microsoft.com/office/drawing/2014/chart" uri="{C3380CC4-5D6E-409C-BE32-E72D297353CC}">
              <c16:uniqueId val="{00000009-AD06-4605-B945-63D4E2B0C9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14999</c:v>
                </c:pt>
                <c:pt idx="3">
                  <c:v>14928</c:v>
                </c:pt>
                <c:pt idx="6">
                  <c:v>15421</c:v>
                </c:pt>
                <c:pt idx="9">
                  <c:v>17644</c:v>
                </c:pt>
                <c:pt idx="12">
                  <c:v>19106</c:v>
                </c:pt>
              </c:numCache>
            </c:numRef>
          </c:val>
          <c:extLst>
            <c:ext xmlns:c16="http://schemas.microsoft.com/office/drawing/2014/chart" uri="{C3380CC4-5D6E-409C-BE32-E72D297353CC}">
              <c16:uniqueId val="{0000000A-AD06-4605-B945-63D4E2B0C9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5566</c:v>
                </c:pt>
                <c:pt idx="2">
                  <c:v>#N/A</c:v>
                </c:pt>
                <c:pt idx="3">
                  <c:v>#N/A</c:v>
                </c:pt>
                <c:pt idx="4">
                  <c:v>4254</c:v>
                </c:pt>
                <c:pt idx="5">
                  <c:v>#N/A</c:v>
                </c:pt>
                <c:pt idx="6">
                  <c:v>#N/A</c:v>
                </c:pt>
                <c:pt idx="7">
                  <c:v>4402</c:v>
                </c:pt>
                <c:pt idx="8">
                  <c:v>#N/A</c:v>
                </c:pt>
                <c:pt idx="9">
                  <c:v>#N/A</c:v>
                </c:pt>
                <c:pt idx="10">
                  <c:v>4382</c:v>
                </c:pt>
                <c:pt idx="11">
                  <c:v>#N/A</c:v>
                </c:pt>
                <c:pt idx="12">
                  <c:v>#N/A</c:v>
                </c:pt>
                <c:pt idx="13">
                  <c:v>4748</c:v>
                </c:pt>
                <c:pt idx="14">
                  <c:v>#N/A</c:v>
                </c:pt>
              </c:numCache>
            </c:numRef>
          </c:val>
          <c:smooth val="0"/>
          <c:extLst>
            <c:ext xmlns:c16="http://schemas.microsoft.com/office/drawing/2014/chart" uri="{C3380CC4-5D6E-409C-BE32-E72D297353CC}">
              <c16:uniqueId val="{0000000B-AD06-4605-B945-63D4E2B0C9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1466</c:v>
                </c:pt>
                <c:pt idx="1">
                  <c:v>1401</c:v>
                </c:pt>
                <c:pt idx="2">
                  <c:v>1588</c:v>
                </c:pt>
              </c:numCache>
            </c:numRef>
          </c:val>
          <c:extLst>
            <c:ext xmlns:c16="http://schemas.microsoft.com/office/drawing/2014/chart" uri="{C3380CC4-5D6E-409C-BE32-E72D297353CC}">
              <c16:uniqueId val="{00000000-5E06-46F4-8046-6BAD7640A9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0</c:v>
                </c:pt>
              </c:numCache>
            </c:numRef>
          </c:val>
          <c:extLst>
            <c:ext xmlns:c16="http://schemas.microsoft.com/office/drawing/2014/chart" uri="{C3380CC4-5D6E-409C-BE32-E72D297353CC}">
              <c16:uniqueId val="{00000001-5E06-46F4-8046-6BAD7640A9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1445</c:v>
                </c:pt>
                <c:pt idx="1">
                  <c:v>1901</c:v>
                </c:pt>
                <c:pt idx="2">
                  <c:v>1917</c:v>
                </c:pt>
              </c:numCache>
            </c:numRef>
          </c:val>
          <c:extLst>
            <c:ext xmlns:c16="http://schemas.microsoft.com/office/drawing/2014/chart" uri="{C3380CC4-5D6E-409C-BE32-E72D297353CC}">
              <c16:uniqueId val="{00000002-5E06-46F4-8046-6BAD7640A9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{1E592CFE-7399-428C-8F28-B143AEA8CD6E}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F41-40DB-AB66-AA4DF07D51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{C3E6DAB4-73C4-4F4C-AF59-8A31C8F4A930}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41-40DB-AB66-AA4DF07D51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{634189AE-C2DE-4088-B080-F851F8A73DF3}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41-40DB-AB66-AA4DF07D51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{35C4C6F3-CD69-4C2D-964F-4987B3D7F521}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41-40DB-AB66-AA4DF07D51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{57863E09-0ACD-4BFC-9737-419CF4ED27A3}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41-40DB-AB66-AA4DF07D519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{DDB0EF94-B325-4A49-A7E3-F4A86FC08884}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F41-40DB-AB66-AA4DF07D5194}"/>
                </c:ext>
              </c:extLst>
            </c:dLbl>
            <c:dLbl>
              <c:idx val="16"/>
              <c:layout>
                <c:manualLayout>
                  <c:x val="-3.8033274282470997E-2"/>
                  <c:y val="-8.387657007585243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{730920B5-8AA0-4FC9-851A-929B48A79A04}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F41-40DB-AB66-AA4DF07D5194}"/>
                </c:ext>
              </c:extLst>
            </c:dLbl>
            <c:dLbl>
              <c:idx val="24"/>
              <c:layout>
                <c:manualLayout>
                  <c:x val="-2.599822701799745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{F89FAF2A-4A33-48B9-AE39-3F928F52F46C}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F41-40DB-AB66-AA4DF07D5194}"/>
                </c:ext>
              </c:extLst>
            </c:dLbl>
            <c:dLbl>
              <c:idx val="32"/>
              <c:layout>
                <c:manualLayout>
                  <c:x val="-3.2015750650234161E-2"/>
                  <c:y val="-4.560151413587800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{0D3DA78A-E001-4A53-8672-934ACADE9B49}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F41-40DB-AB66-AA4DF07D51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35.4</c:v>
                </c:pt>
                <c:pt idx="8">
                  <c:v>37</c:v>
                </c:pt>
                <c:pt idx="16">
                  <c:v>39.5</c:v>
                </c:pt>
                <c:pt idx="24">
                  <c:v>38.799999999999997</c:v>
                </c:pt>
                <c:pt idx="32">
                  <c:v>40.799999999999997</c:v>
                </c:pt>
              </c:numCache>
            </c:numRef>
          </c:xVal>
          <c:yVal>
            <c:numRef>
              <c:f>公会計指標分析・財政指標組合せ分析表!$BP$51:$DC$51</c:f>
              <c:numCache>
                <c:formatCode>#,##0.0;"▲ "#,##0.0</c:formatCode>
                <c:ptCount val="40"/>
                <c:pt idx="0">
                  <c:v>77.400000000000006</c:v>
                </c:pt>
                <c:pt idx="8">
                  <c:v>58.3</c:v>
                </c:pt>
                <c:pt idx="16">
                  <c:v>59.9</c:v>
                </c:pt>
                <c:pt idx="24">
                  <c:v>57.4</c:v>
                </c:pt>
                <c:pt idx="32">
                  <c:v>60</c:v>
                </c:pt>
              </c:numCache>
            </c:numRef>
          </c:yVal>
          <c:smooth val="0"/>
          <c:extLst>
            <c:ext xmlns:c16="http://schemas.microsoft.com/office/drawing/2014/chart" uri="{C3380CC4-5D6E-409C-BE32-E72D297353CC}">
              <c16:uniqueId val="{00000009-7F41-40DB-AB66-AA4DF07D51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0590674267185445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{6A6CF890-E6DE-4AC5-A815-4B3302AB0866}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F41-40DB-AB66-AA4DF07D51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{51330D2A-5548-4E22-ACE4-DEE5FE549E04}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41-40DB-AB66-AA4DF07D51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{63F0C83A-FF72-4215-A1DD-1FF7C1CB4242}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41-40DB-AB66-AA4DF07D51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{DBB03A32-D466-44B0-8C0C-25DC14829F5D}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41-40DB-AB66-AA4DF07D51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{67E94773-3B37-4A61-A0AA-FAD06D14319C}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41-40DB-AB66-AA4DF07D5194}"/>
                </c:ext>
              </c:extLst>
            </c:dLbl>
            <c:dLbl>
              <c:idx val="8"/>
              <c:layout>
                <c:manualLayout>
                  <c:x val="0"/>
                  <c:y val="-2.8755935463084233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{85615D7F-9C7F-4080-9689-BE7DC5FAEAE0}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F41-40DB-AB66-AA4DF07D5194}"/>
                </c:ext>
              </c:extLst>
            </c:dLbl>
            <c:dLbl>
              <c:idx val="16"/>
              <c:layout>
                <c:manualLayout>
                  <c:x val="0"/>
                  <c:y val="-1.030293729714099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{57F5436D-6706-4558-B6EF-6C5B04C109E7}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F41-40DB-AB66-AA4DF07D5194}"/>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{00F18205-AF4A-4CA6-B15F-AF745B17F1A5}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F41-40DB-AB66-AA4DF07D519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{B037F4C3-BECE-4874-A109-048FBE6BDD4F}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F41-40DB-AB66-AA4DF07D51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F41-40DB-AB66-AA4DF07D5194}"/>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{8F3E945D-A0F2-4716-9DE4-0AD4636EF2FC}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77D-44BA-99C8-D709A0F3B0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{0621C2FE-CBB1-4502-8BAD-BC21396A2000}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7D-44BA-99C8-D709A0F3B0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{ADAA063E-ED8C-4C8E-9FF6-A50FE91196C1}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7D-44BA-99C8-D709A0F3B0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{D907F64F-7AF3-4D27-8BE6-5AF39C5A45FA}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7D-44BA-99C8-D709A0F3B0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{7D59B1E6-D47E-4E64-9B16-8AF8DD4233B8}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7D-44BA-99C8-D709A0F3B01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{CEA0AD2C-98DD-44D3-99CD-76949FC88592}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77D-44BA-99C8-D709A0F3B01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{6BDFFB67-4234-4A78-AF67-5F46B8AAEF4C}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77D-44BA-99C8-D709A0F3B01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{8FAA43F8-D654-4017-B6A1-5B9F801FE4A7}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77D-44BA-99C8-D709A0F3B01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{129E4E96-7463-41D2-B811-F8A44E506BE8}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77D-44BA-99C8-D709A0F3B0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7.6</c:v>
                </c:pt>
                <c:pt idx="16">
                  <c:v>7.1</c:v>
                </c:pt>
                <c:pt idx="24">
                  <c:v>6.4</c:v>
                </c:pt>
                <c:pt idx="32">
                  <c:v>5.7</c:v>
                </c:pt>
              </c:numCache>
            </c:numRef>
          </c:xVal>
          <c:yVal>
            <c:numRef>
              <c:f>公会計指標分析・財政指標組合せ分析表!$BP$73:$DC$73</c:f>
              <c:numCache>
                <c:formatCode>#,##0.0;"▲ "#,##0.0</c:formatCode>
                <c:ptCount val="40"/>
                <c:pt idx="0">
                  <c:v>77.400000000000006</c:v>
                </c:pt>
                <c:pt idx="8">
                  <c:v>58.3</c:v>
                </c:pt>
                <c:pt idx="16">
                  <c:v>59.9</c:v>
                </c:pt>
                <c:pt idx="24">
                  <c:v>57.4</c:v>
                </c:pt>
                <c:pt idx="32">
                  <c:v>60</c:v>
                </c:pt>
              </c:numCache>
            </c:numRef>
          </c:yVal>
          <c:smooth val="0"/>
          <c:extLst>
            <c:ext xmlns:c16="http://schemas.microsoft.com/office/drawing/2014/chart" uri="{C3380CC4-5D6E-409C-BE32-E72D297353CC}">
              <c16:uniqueId val="{00000009-977D-44BA-99C8-D709A0F3B0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{8548104D-1A7E-43C5-AFA7-EE078295D6DF}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77D-44BA-99C8-D709A0F3B0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{87D49BE4-1BFF-4060-B047-49C440547146}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7D-44BA-99C8-D709A0F3B0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{F5A252FA-6C44-4647-83B9-126F31556014}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7D-44BA-99C8-D709A0F3B0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{82EC204E-964E-44C2-A9C8-A2E4F01020DA}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7D-44BA-99C8-D709A0F3B0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{FC8BBF1A-C2B4-4666-8532-BD55FA7C7491}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7D-44BA-99C8-D709A0F3B01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{DA7664A0-338D-495C-90D2-473C704A92EA}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77D-44BA-99C8-D709A0F3B01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{0A56D4D2-152D-4463-A990-F635B55F7533}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77D-44BA-99C8-D709A0F3B01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{5C117249-E1E6-474A-9636-0106D8404D4F}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77D-44BA-99C8-D709A0F3B01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{A4DC5088-11D6-405A-AEDA-20247ED759AE}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77D-44BA-99C8-D709A0F3B0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977D-44BA-99C8-D709A0F3B014}"/>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市の</a:t>
          </a:r>
          <a:r>
            <a:rPr kumimoji="1" lang="ja-JP" altLang="en-US" sz="1100">
              <a:solidFill>
                <a:schemeClr val="dk1"/>
              </a:solidFill>
              <a:effectLst/>
              <a:latin typeface="+mn-lt"/>
              <a:ea typeface="+mn-ea"/>
              <a:cs typeface="+mn-cs"/>
            </a:rPr>
            <a:t>財政運営計画</a:t>
          </a:r>
          <a:r>
            <a:rPr kumimoji="1" lang="ja-JP" altLang="ja-JP" sz="1100">
              <a:solidFill>
                <a:schemeClr val="dk1"/>
              </a:solidFill>
              <a:effectLst/>
              <a:latin typeface="+mn-lt"/>
              <a:ea typeface="+mn-ea"/>
              <a:cs typeface="+mn-cs"/>
            </a:rPr>
            <a:t>に基づき、計画的に償還を行うことにより、償還金の額が減少してきている。しかし、令和元年東日本台風及び令和３年福島県沖地震に係る災害復旧事業債の発行増加に伴い地方債残高が増加したため、今後償還額の増加が見込まれる。</a:t>
          </a:r>
          <a:endParaRPr lang="ja-JP" altLang="ja-JP" sz="1400">
            <a:effectLst/>
          </a:endParaRPr>
        </a:p>
        <a:p>
          <a:r>
            <a:rPr kumimoji="1" lang="ja-JP" altLang="ja-JP" sz="1100">
              <a:solidFill>
                <a:schemeClr val="dk1"/>
              </a:solidFill>
              <a:effectLst/>
              <a:latin typeface="+mn-lt"/>
              <a:ea typeface="+mn-ea"/>
              <a:cs typeface="+mn-cs"/>
            </a:rPr>
            <a:t>　債務負担行為については、新たな設定を抑えていることから支出額が減少している。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本宮市財政運営計画に基づき、計画的な市債の発行と債務の償還により健全な財政運営に努める。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当該減債基金は満期一括償還に対応するため、積立てを行なっているものであるが、繰上償還を行なうことで、利子軽減が図られている。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東日本台風及び令和３年福島県沖地震に係る災害復旧事業債の発行増加に伴い、地方債残高は増加傾向となっている。また、新たな施設整備や各施設の更新にあたり、交付税措置のない起債の発行が増加したため、将来負担比率（分子）は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将来負担比率が高い数値となっていることから、今後も自主的財政健全化計画に基づき、計画的な市債の発行と債務の償還により健全な財政運営に努める。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福島県本宮市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当初予算の財政調整基金繰入金を前年度比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百万円減額で編成したこと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や前年度純繰越金が増加したことが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が大きな要因である。また、前年度と比較し、災害対応、新型コロナウイルス感染症対策に係る基金取崩が減少したため、基金残高は増加した。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は農業水利施設等保全再生事業基金、令和５年度には本宮駅東西自由通路等整備基金が事業完了により基金が廃止される予定である。一方、学校施設や社会教育施設は老朽化に伴う修繕や長寿命化が予定されていることから、教育施設等整備事業基金には適切な積立を行っていく必要がある。今後の財政需要を的確に把握し、基金の適正な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○教育施設等整備事業基金：本宮市教育施設及び児童福祉施設の整備事業に資するため。</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○市営住宅等管理基金：福島復興再生特別措置法第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項に規定する長期避難者生活拠点形成交付金事業等に要する経費の財源に充てるため。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○地域福祉基金：長寿社会に備えて在宅福祉の向上、健康づくり、ボランティア活動の活発化等を推進するため。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項に規定する帰還環境整備交付金事業等に係る農業水利施設等保全再生事業に要する経費の財源に充てるため。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五百川駅前広場整備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五百川駅前広場及び同駅周辺の整備推進に資するため。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○教育施設等整備事業基金：教育施設等の改修や設備導入に充てたため減。</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事業完了に伴い、国庫返還分を取り崩したため減。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○五百川駅前広場整備基金：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今後の五百川駅前広場及び駅周辺の整備に係る費用として積立を行ったため増。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基金事業の終了等に伴う基金の精算を行うとともに、将来の支出が見込まれるものについては適正に積立を行う。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当初予算の財政調整基金繰入金を前年度比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百万円減額で編成したことや前年度純繰越金が増加したことがが大きな要因である。また、前年度と比較し、災害対応、新型コロナウイルス感染症対策に係る基金取崩が減少したため、基金残高は増加した。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今後も財政支出を抑制し健全な財政運営を図るため、標準財政規模に対して適正な基金を確保していく。また、財政運営計画に定めた財政調整基金の年度末残高（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市債の繰上償還を行ったことにより、基金残高は減少した。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今後も後年度財政負担の軽減を図るため繰上償還を実施し、健全な財政運営を目指す。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30,040
29,832
88.02
20,241,591
18,729,752
1,241,901
8,898,095
19,106,100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有形固定資産減価償却率が類似団体平均を下回っているが、東日本大震災及び令和元年東日本台風災害により、公共施設等の事業用資産、道路等のインフラ資産の更新を行ったためである。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今後も個別施設計画に基づき、施設の長寿命化と適正な維持管理を行い、有形固定資産減価償却率の伸びを緩やかにしていく。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128651</xdr:rowOff>
    </xdr:to>
    <xdr:cxnSp macro="">
      <xdr:nvCxnSpPr>
        <xdr:cNvPr id="63" name="直線コネクタ 62"/>
        <xdr:cNvCxnSpPr/>
      </xdr:nvCxnSpPr>
      <xdr:spPr>
        <a:xfrm flipV="1">
          <a:off x="4760595" y="5335143"/>
          <a:ext cx="1270" cy="105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132478</xdr:rowOff>
    </xdr:from>
    <xdr:ext cx="405111" cy="259045"/>
    <xdr:sp macro="" textlink="">
      <xdr:nvSpPr>
        <xdr:cNvPr id="64"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128651</xdr:rowOff>
    </xdr:from>
    <xdr:to>
      <xdr:col>23</xdr:col>
      <xdr:colOff>174625</xdr:colOff>
      <xdr:row>32</xdr:row>
      <xdr:rowOff>128651</xdr:rowOff>
    </xdr:to>
    <xdr:cxnSp macro="">
      <xdr:nvCxnSpPr>
        <xdr:cNvPr id="65" name="直線コネクタ 64"/>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7" name="直線コネクタ 6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67581</xdr:rowOff>
    </xdr:from>
    <xdr:ext cx="405111" cy="259045"/>
    <xdr:sp macro="" textlink="">
      <xdr:nvSpPr>
        <xdr:cNvPr id="68" name="有形固定資産減価償却率平均値テキスト"/>
        <xdr:cNvSpPr txBox="1"/>
      </xdr:nvSpPr>
      <xdr:spPr>
        <a:xfrm>
          <a:off x="4813300" y="58111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89154</xdr:rowOff>
    </xdr:from>
    <xdr:to>
      <xdr:col>23</xdr:col>
      <xdr:colOff>136525</xdr:colOff>
      <xdr:row>30</xdr:row>
      <xdr:rowOff>19304</xdr:rowOff>
    </xdr:to>
    <xdr:sp macro="" textlink="">
      <xdr:nvSpPr>
        <xdr:cNvPr id="69" name="フローチャート: 判断 68"/>
        <xdr:cNvSpPr/>
      </xdr:nvSpPr>
      <xdr:spPr>
        <a:xfrm>
          <a:off x="47117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63246</xdr:rowOff>
    </xdr:from>
    <xdr:to>
      <xdr:col>19</xdr:col>
      <xdr:colOff>187325</xdr:colOff>
      <xdr:row>29</xdr:row>
      <xdr:rowOff>164846</xdr:rowOff>
    </xdr:to>
    <xdr:sp macro="" textlink="">
      <xdr:nvSpPr>
        <xdr:cNvPr id="70" name="フローチャート: 判断 69"/>
        <xdr:cNvSpPr/>
      </xdr:nvSpPr>
      <xdr:spPr>
        <a:xfrm>
          <a:off x="4000500" y="580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24384</xdr:rowOff>
    </xdr:from>
    <xdr:to>
      <xdr:col>15</xdr:col>
      <xdr:colOff>187325</xdr:colOff>
      <xdr:row>29</xdr:row>
      <xdr:rowOff>125984</xdr:rowOff>
    </xdr:to>
    <xdr:sp macro="" textlink="">
      <xdr:nvSpPr>
        <xdr:cNvPr id="71" name="フローチャート: 判断 70"/>
        <xdr:cNvSpPr/>
      </xdr:nvSpPr>
      <xdr:spPr>
        <a:xfrm>
          <a:off x="3238500" y="576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20066</xdr:rowOff>
    </xdr:from>
    <xdr:to>
      <xdr:col>11</xdr:col>
      <xdr:colOff>187325</xdr:colOff>
      <xdr:row>29</xdr:row>
      <xdr:rowOff>121666</xdr:rowOff>
    </xdr:to>
    <xdr:sp macro="" textlink="">
      <xdr:nvSpPr>
        <xdr:cNvPr id="72" name="フローチャート: 判断 71"/>
        <xdr:cNvSpPr/>
      </xdr:nvSpPr>
      <xdr:spPr>
        <a:xfrm>
          <a:off x="2476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73" name="フローチャート: 判断 72"/>
        <xdr:cNvSpPr/>
      </xdr:nvSpPr>
      <xdr:spPr>
        <a:xfrm>
          <a:off x="1714500" y="573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122047</xdr:rowOff>
    </xdr:from>
    <xdr:to>
      <xdr:col>23</xdr:col>
      <xdr:colOff>136525</xdr:colOff>
      <xdr:row>27</xdr:row>
      <xdr:rowOff>52197</xdr:rowOff>
    </xdr:to>
    <xdr:sp macro="" textlink="">
      <xdr:nvSpPr>
        <xdr:cNvPr id="79" name="楕円 78"/>
        <xdr:cNvSpPr/>
      </xdr:nvSpPr>
      <xdr:spPr>
        <a:xfrm>
          <a:off x="47117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36974</xdr:rowOff>
    </xdr:from>
    <xdr:ext cx="405111" cy="259045"/>
    <xdr:sp macro="" textlink="">
      <xdr:nvSpPr>
        <xdr:cNvPr id="80" name="有形固定資産減価償却率該当値テキスト"/>
        <xdr:cNvSpPr txBox="1"/>
      </xdr:nvSpPr>
      <xdr:spPr>
        <a:xfrm>
          <a:off x="4813300" y="5266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78867</xdr:rowOff>
    </xdr:from>
    <xdr:to>
      <xdr:col>19</xdr:col>
      <xdr:colOff>187325</xdr:colOff>
      <xdr:row>27</xdr:row>
      <xdr:rowOff>9017</xdr:rowOff>
    </xdr:to>
    <xdr:sp macro="" textlink="">
      <xdr:nvSpPr>
        <xdr:cNvPr id="81" name="楕円 80"/>
        <xdr:cNvSpPr/>
      </xdr:nvSpPr>
      <xdr:spPr>
        <a:xfrm>
          <a:off x="4000500" y="53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129667</xdr:rowOff>
    </xdr:from>
    <xdr:to>
      <xdr:col>23</xdr:col>
      <xdr:colOff>85725</xdr:colOff>
      <xdr:row>27</xdr:row>
      <xdr:rowOff>1397</xdr:rowOff>
    </xdr:to>
    <xdr:cxnSp macro="">
      <xdr:nvCxnSpPr>
        <xdr:cNvPr id="82" name="直線コネクタ 81"/>
        <xdr:cNvCxnSpPr/>
      </xdr:nvCxnSpPr>
      <xdr:spPr>
        <a:xfrm>
          <a:off x="4051300" y="535889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93980</xdr:rowOff>
    </xdr:from>
    <xdr:to>
      <xdr:col>15</xdr:col>
      <xdr:colOff>187325</xdr:colOff>
      <xdr:row>27</xdr:row>
      <xdr:rowOff>24130</xdr:rowOff>
    </xdr:to>
    <xdr:sp macro="" textlink="">
      <xdr:nvSpPr>
        <xdr:cNvPr id="83" name="楕円 82"/>
        <xdr:cNvSpPr/>
      </xdr:nvSpPr>
      <xdr:spPr>
        <a:xfrm>
          <a:off x="3238500" y="53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129667</xdr:rowOff>
    </xdr:from>
    <xdr:to>
      <xdr:col>19</xdr:col>
      <xdr:colOff>136525</xdr:colOff>
      <xdr:row>26</xdr:row>
      <xdr:rowOff>144780</xdr:rowOff>
    </xdr:to>
    <xdr:cxnSp macro="">
      <xdr:nvCxnSpPr>
        <xdr:cNvPr id="84" name="直線コネクタ 83"/>
        <xdr:cNvCxnSpPr/>
      </xdr:nvCxnSpPr>
      <xdr:spPr>
        <a:xfrm flipV="1">
          <a:off x="3289300" y="535889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40005</xdr:rowOff>
    </xdr:from>
    <xdr:to>
      <xdr:col>11</xdr:col>
      <xdr:colOff>187325</xdr:colOff>
      <xdr:row>26</xdr:row>
      <xdr:rowOff>141605</xdr:rowOff>
    </xdr:to>
    <xdr:sp macro="" textlink="">
      <xdr:nvSpPr>
        <xdr:cNvPr id="85" name="楕円 84"/>
        <xdr:cNvSpPr/>
      </xdr:nvSpPr>
      <xdr:spPr>
        <a:xfrm>
          <a:off x="2476500" y="52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90805</xdr:rowOff>
    </xdr:from>
    <xdr:to>
      <xdr:col>15</xdr:col>
      <xdr:colOff>136525</xdr:colOff>
      <xdr:row>26</xdr:row>
      <xdr:rowOff>144780</xdr:rowOff>
    </xdr:to>
    <xdr:cxnSp macro="">
      <xdr:nvCxnSpPr>
        <xdr:cNvPr id="86" name="直線コネクタ 85"/>
        <xdr:cNvCxnSpPr/>
      </xdr:nvCxnSpPr>
      <xdr:spPr>
        <a:xfrm>
          <a:off x="2527300" y="532003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5461</xdr:rowOff>
    </xdr:from>
    <xdr:to>
      <xdr:col>7</xdr:col>
      <xdr:colOff>187325</xdr:colOff>
      <xdr:row>26</xdr:row>
      <xdr:rowOff>107061</xdr:rowOff>
    </xdr:to>
    <xdr:sp macro="" textlink="">
      <xdr:nvSpPr>
        <xdr:cNvPr id="87" name="楕円 86"/>
        <xdr:cNvSpPr/>
      </xdr:nvSpPr>
      <xdr:spPr>
        <a:xfrm>
          <a:off x="1714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56261</xdr:rowOff>
    </xdr:from>
    <xdr:to>
      <xdr:col>11</xdr:col>
      <xdr:colOff>136525</xdr:colOff>
      <xdr:row>26</xdr:row>
      <xdr:rowOff>90805</xdr:rowOff>
    </xdr:to>
    <xdr:cxnSp macro="">
      <xdr:nvCxnSpPr>
        <xdr:cNvPr id="88" name="直線コネクタ 87"/>
        <xdr:cNvCxnSpPr/>
      </xdr:nvCxnSpPr>
      <xdr:spPr>
        <a:xfrm>
          <a:off x="1765300" y="528548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155973</xdr:rowOff>
    </xdr:from>
    <xdr:ext cx="405111" cy="259045"/>
    <xdr:sp macro="" textlink="">
      <xdr:nvSpPr>
        <xdr:cNvPr id="89" name="n_1aveValue有形固定資産減価償却率"/>
        <xdr:cNvSpPr txBox="1"/>
      </xdr:nvSpPr>
      <xdr:spPr>
        <a:xfrm>
          <a:off x="3836044" y="589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117111</xdr:rowOff>
    </xdr:from>
    <xdr:ext cx="405111" cy="259045"/>
    <xdr:sp macro="" textlink="">
      <xdr:nvSpPr>
        <xdr:cNvPr id="90" name="n_2aveValue有形固定資産減価償却率"/>
        <xdr:cNvSpPr txBox="1"/>
      </xdr:nvSpPr>
      <xdr:spPr>
        <a:xfrm>
          <a:off x="3086744" y="5860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112793</xdr:rowOff>
    </xdr:from>
    <xdr:ext cx="405111" cy="259045"/>
    <xdr:sp macro="" textlink="">
      <xdr:nvSpPr>
        <xdr:cNvPr id="91" name="n_3aveValue有形固定資産減価償却率"/>
        <xdr:cNvSpPr txBox="1"/>
      </xdr:nvSpPr>
      <xdr:spPr>
        <a:xfrm>
          <a:off x="2324744" y="585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86885</xdr:rowOff>
    </xdr:from>
    <xdr:ext cx="405111" cy="259045"/>
    <xdr:sp macro="" textlink="">
      <xdr:nvSpPr>
        <xdr:cNvPr id="92" name="n_4aveValue有形固定資産減価償却率"/>
        <xdr:cNvSpPr txBox="1"/>
      </xdr:nvSpPr>
      <xdr:spPr>
        <a:xfrm>
          <a:off x="1562744" y="583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25544</xdr:rowOff>
    </xdr:from>
    <xdr:ext cx="405111" cy="259045"/>
    <xdr:sp macro="" textlink="">
      <xdr:nvSpPr>
        <xdr:cNvPr id="93" name="n_1mainValue有形固定資産減価償却率"/>
        <xdr:cNvSpPr txBox="1"/>
      </xdr:nvSpPr>
      <xdr:spPr>
        <a:xfrm>
          <a:off x="3836044" y="508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40657</xdr:rowOff>
    </xdr:from>
    <xdr:ext cx="405111" cy="259045"/>
    <xdr:sp macro="" textlink="">
      <xdr:nvSpPr>
        <xdr:cNvPr id="94" name="n_2mainValue有形固定資産減価償却率"/>
        <xdr:cNvSpPr txBox="1"/>
      </xdr:nvSpPr>
      <xdr:spPr>
        <a:xfrm>
          <a:off x="3086744" y="50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158132</xdr:rowOff>
    </xdr:from>
    <xdr:ext cx="405111" cy="259045"/>
    <xdr:sp macro="" textlink="">
      <xdr:nvSpPr>
        <xdr:cNvPr id="95" name="n_3mainValue有形固定資産減価償却率"/>
        <xdr:cNvSpPr txBox="1"/>
      </xdr:nvSpPr>
      <xdr:spPr>
        <a:xfrm>
          <a:off x="2324744" y="504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123588</xdr:rowOff>
    </xdr:from>
    <xdr:ext cx="405111" cy="259045"/>
    <xdr:sp macro="" textlink="">
      <xdr:nvSpPr>
        <xdr:cNvPr id="96" name="n_4mainValue有形固定資産減価償却率"/>
        <xdr:cNvSpPr txBox="1"/>
      </xdr:nvSpPr>
      <xdr:spPr>
        <a:xfrm>
          <a:off x="1562744" y="50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対前年比</a:t>
          </a:r>
          <a:r>
            <a:rPr kumimoji="1" lang="en-US" altLang="ja-JP" sz="1100">
              <a:latin typeface="ＭＳ Ｐゴシック" panose="020B0600070205080204" pitchFamily="50" charset="-128"/>
              <a:ea typeface="ＭＳ Ｐゴシック" panose="020B0600070205080204" pitchFamily="50" charset="-128"/>
            </a:rPr>
            <a:t>146.7</a:t>
          </a:r>
          <a:r>
            <a:rPr kumimoji="1" lang="ja-JP" altLang="en-US" sz="1100">
              <a:latin typeface="ＭＳ Ｐゴシック" panose="020B0600070205080204" pitchFamily="50" charset="-128"/>
              <a:ea typeface="ＭＳ Ｐゴシック" panose="020B0600070205080204" pitchFamily="50" charset="-128"/>
            </a:rPr>
            <a:t>ポイント減となったが、依然として類似団体平均値を上回っている。</a:t>
          </a:r>
        </a:p>
        <a:p>
          <a:r>
            <a:rPr kumimoji="1" lang="ja-JP" altLang="en-US" sz="1100">
              <a:latin typeface="ＭＳ Ｐゴシック" panose="020B0600070205080204" pitchFamily="50" charset="-128"/>
              <a:ea typeface="ＭＳ Ｐゴシック" panose="020B0600070205080204" pitchFamily="50" charset="-128"/>
            </a:rPr>
            <a:t>　令和元年度以降の災害復旧事業の完了に伴い地方債の発行額が減少しているため、債務償還比率が減少している。今後も財政運営計画に基づき、計画的な市債の発行と債務の償還に努め、当該比率を減少させ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26" name="直線コネクタ 125"/>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27"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28" name="直線コネクタ 127"/>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29"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0" name="直線コネクタ 129"/>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1"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2" name="フローチャート: 判断 131"/>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3" name="フローチャート: 判断 132"/>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4" name="フローチャート: 判断 133"/>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5" name="フローチャート: 判断 134"/>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36" name="フローチャート: 判断 135"/>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97272</xdr:rowOff>
    </xdr:from>
    <xdr:to>
      <xdr:col>76</xdr:col>
      <xdr:colOff>73025</xdr:colOff>
      <xdr:row>32</xdr:row>
      <xdr:rowOff>27422</xdr:rowOff>
    </xdr:to>
    <xdr:sp macro="" textlink="">
      <xdr:nvSpPr>
        <xdr:cNvPr id="142" name="楕円 141"/>
        <xdr:cNvSpPr/>
      </xdr:nvSpPr>
      <xdr:spPr>
        <a:xfrm>
          <a:off x="14744700" y="61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75699</xdr:rowOff>
    </xdr:from>
    <xdr:ext cx="469744" cy="259045"/>
    <xdr:sp macro="" textlink="">
      <xdr:nvSpPr>
        <xdr:cNvPr id="143" name="債務償還比率該当値テキスト"/>
        <xdr:cNvSpPr txBox="1"/>
      </xdr:nvSpPr>
      <xdr:spPr>
        <a:xfrm>
          <a:off x="14846300" y="616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18309</xdr:rowOff>
    </xdr:from>
    <xdr:to>
      <xdr:col>72</xdr:col>
      <xdr:colOff>123825</xdr:colOff>
      <xdr:row>33</xdr:row>
      <xdr:rowOff>119909</xdr:rowOff>
    </xdr:to>
    <xdr:sp macro="" textlink="">
      <xdr:nvSpPr>
        <xdr:cNvPr id="144" name="楕円 143"/>
        <xdr:cNvSpPr/>
      </xdr:nvSpPr>
      <xdr:spPr>
        <a:xfrm>
          <a:off x="14033500" y="644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148072</xdr:rowOff>
    </xdr:from>
    <xdr:to>
      <xdr:col>76</xdr:col>
      <xdr:colOff>22225</xdr:colOff>
      <xdr:row>33</xdr:row>
      <xdr:rowOff>69109</xdr:rowOff>
    </xdr:to>
    <xdr:cxnSp macro="">
      <xdr:nvCxnSpPr>
        <xdr:cNvPr id="145" name="直線コネクタ 144"/>
        <xdr:cNvCxnSpPr/>
      </xdr:nvCxnSpPr>
      <xdr:spPr>
        <a:xfrm flipV="1">
          <a:off x="14084300" y="6234547"/>
          <a:ext cx="711200" cy="26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58240</xdr:rowOff>
    </xdr:from>
    <xdr:to>
      <xdr:col>68</xdr:col>
      <xdr:colOff>123825</xdr:colOff>
      <xdr:row>32</xdr:row>
      <xdr:rowOff>159840</xdr:rowOff>
    </xdr:to>
    <xdr:sp macro="" textlink="">
      <xdr:nvSpPr>
        <xdr:cNvPr id="146" name="楕円 145"/>
        <xdr:cNvSpPr/>
      </xdr:nvSpPr>
      <xdr:spPr>
        <a:xfrm>
          <a:off x="13271500" y="631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109040</xdr:rowOff>
    </xdr:from>
    <xdr:to>
      <xdr:col>72</xdr:col>
      <xdr:colOff>73025</xdr:colOff>
      <xdr:row>33</xdr:row>
      <xdr:rowOff>69109</xdr:rowOff>
    </xdr:to>
    <xdr:cxnSp macro="">
      <xdr:nvCxnSpPr>
        <xdr:cNvPr id="147" name="直線コネクタ 146"/>
        <xdr:cNvCxnSpPr/>
      </xdr:nvCxnSpPr>
      <xdr:spPr>
        <a:xfrm>
          <a:off x="13322300" y="6366965"/>
          <a:ext cx="762000" cy="1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135943</xdr:rowOff>
    </xdr:from>
    <xdr:to>
      <xdr:col>64</xdr:col>
      <xdr:colOff>123825</xdr:colOff>
      <xdr:row>31</xdr:row>
      <xdr:rowOff>66093</xdr:rowOff>
    </xdr:to>
    <xdr:sp macro="" textlink="">
      <xdr:nvSpPr>
        <xdr:cNvPr id="148" name="楕円 147"/>
        <xdr:cNvSpPr/>
      </xdr:nvSpPr>
      <xdr:spPr>
        <a:xfrm>
          <a:off x="12509500" y="60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15293</xdr:rowOff>
    </xdr:from>
    <xdr:to>
      <xdr:col>68</xdr:col>
      <xdr:colOff>73025</xdr:colOff>
      <xdr:row>32</xdr:row>
      <xdr:rowOff>109040</xdr:rowOff>
    </xdr:to>
    <xdr:cxnSp macro="">
      <xdr:nvCxnSpPr>
        <xdr:cNvPr id="149" name="直線コネクタ 148"/>
        <xdr:cNvCxnSpPr/>
      </xdr:nvCxnSpPr>
      <xdr:spPr>
        <a:xfrm>
          <a:off x="12560300" y="6101768"/>
          <a:ext cx="762000" cy="2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102849</xdr:rowOff>
    </xdr:from>
    <xdr:to>
      <xdr:col>60</xdr:col>
      <xdr:colOff>123825</xdr:colOff>
      <xdr:row>32</xdr:row>
      <xdr:rowOff>32999</xdr:rowOff>
    </xdr:to>
    <xdr:sp macro="" textlink="">
      <xdr:nvSpPr>
        <xdr:cNvPr id="150" name="楕円 149"/>
        <xdr:cNvSpPr/>
      </xdr:nvSpPr>
      <xdr:spPr>
        <a:xfrm>
          <a:off x="11747500" y="61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15293</xdr:rowOff>
    </xdr:from>
    <xdr:to>
      <xdr:col>64</xdr:col>
      <xdr:colOff>73025</xdr:colOff>
      <xdr:row>31</xdr:row>
      <xdr:rowOff>153649</xdr:rowOff>
    </xdr:to>
    <xdr:cxnSp macro="">
      <xdr:nvCxnSpPr>
        <xdr:cNvPr id="151" name="直線コネクタ 150"/>
        <xdr:cNvCxnSpPr/>
      </xdr:nvCxnSpPr>
      <xdr:spPr>
        <a:xfrm flipV="1">
          <a:off x="11798300" y="6101768"/>
          <a:ext cx="762000" cy="13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2"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3"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4"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5"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111036</xdr:rowOff>
    </xdr:from>
    <xdr:ext cx="469744" cy="259045"/>
    <xdr:sp macro="" textlink="">
      <xdr:nvSpPr>
        <xdr:cNvPr id="156" name="n_1mainValue債務償還比率"/>
        <xdr:cNvSpPr txBox="1"/>
      </xdr:nvSpPr>
      <xdr:spPr>
        <a:xfrm>
          <a:off x="13836727" y="65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150967</xdr:rowOff>
    </xdr:from>
    <xdr:ext cx="469744" cy="259045"/>
    <xdr:sp macro="" textlink="">
      <xdr:nvSpPr>
        <xdr:cNvPr id="157" name="n_2mainValue債務償還比率"/>
        <xdr:cNvSpPr txBox="1"/>
      </xdr:nvSpPr>
      <xdr:spPr>
        <a:xfrm>
          <a:off x="13087427" y="640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82620</xdr:rowOff>
    </xdr:from>
    <xdr:ext cx="469744" cy="259045"/>
    <xdr:sp macro="" textlink="">
      <xdr:nvSpPr>
        <xdr:cNvPr id="158" name="n_3mainValue債務償還比率"/>
        <xdr:cNvSpPr txBox="1"/>
      </xdr:nvSpPr>
      <xdr:spPr>
        <a:xfrm>
          <a:off x="12325427" y="582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24126</xdr:rowOff>
    </xdr:from>
    <xdr:ext cx="469744" cy="259045"/>
    <xdr:sp macro="" textlink="">
      <xdr:nvSpPr>
        <xdr:cNvPr id="159" name="n_4mainValue債務償還比率"/>
        <xdr:cNvSpPr txBox="1"/>
      </xdr:nvSpPr>
      <xdr:spPr>
        <a:xfrm>
          <a:off x="11563427" y="628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30,040
29,832
88.02
20,241,591
18,729,752
1,241,901
8,898,095
19,106,100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33020</xdr:rowOff>
    </xdr:from>
    <xdr:to>
      <xdr:col>24</xdr:col>
      <xdr:colOff>114300</xdr:colOff>
      <xdr:row>33</xdr:row>
      <xdr:rowOff>134620</xdr:rowOff>
    </xdr:to>
    <xdr:sp macro="" textlink="">
      <xdr:nvSpPr>
        <xdr:cNvPr id="73" name="楕円 72"/>
        <xdr:cNvSpPr/>
      </xdr:nvSpPr>
      <xdr:spPr>
        <a:xfrm>
          <a:off x="45847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119397</xdr:rowOff>
    </xdr:from>
    <xdr:ext cx="405111" cy="259045"/>
    <xdr:sp macro="" textlink="">
      <xdr:nvSpPr>
        <xdr:cNvPr id="74" name="【道路】&#10;有形固定資産減価償却率該当値テキスト"/>
        <xdr:cNvSpPr txBox="1"/>
      </xdr:nvSpPr>
      <xdr:spPr>
        <a:xfrm>
          <a:off x="4673600"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166370</xdr:rowOff>
    </xdr:from>
    <xdr:to>
      <xdr:col>20</xdr:col>
      <xdr:colOff>38100</xdr:colOff>
      <xdr:row>33</xdr:row>
      <xdr:rowOff>96520</xdr:rowOff>
    </xdr:to>
    <xdr:sp macro="" textlink="">
      <xdr:nvSpPr>
        <xdr:cNvPr id="75" name="楕円 74"/>
        <xdr:cNvSpPr/>
      </xdr:nvSpPr>
      <xdr:spPr>
        <a:xfrm>
          <a:off x="3746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45720</xdr:rowOff>
    </xdr:from>
    <xdr:to>
      <xdr:col>24</xdr:col>
      <xdr:colOff>63500</xdr:colOff>
      <xdr:row>33</xdr:row>
      <xdr:rowOff>83820</xdr:rowOff>
    </xdr:to>
    <xdr:cxnSp macro="">
      <xdr:nvCxnSpPr>
        <xdr:cNvPr id="76" name="直線コネクタ 75"/>
        <xdr:cNvCxnSpPr/>
      </xdr:nvCxnSpPr>
      <xdr:spPr>
        <a:xfrm>
          <a:off x="3797300" y="5703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139700</xdr:rowOff>
    </xdr:from>
    <xdr:to>
      <xdr:col>15</xdr:col>
      <xdr:colOff>101600</xdr:colOff>
      <xdr:row>33</xdr:row>
      <xdr:rowOff>69850</xdr:rowOff>
    </xdr:to>
    <xdr:sp macro="" textlink="">
      <xdr:nvSpPr>
        <xdr:cNvPr id="77" name="楕円 76"/>
        <xdr:cNvSpPr/>
      </xdr:nvSpPr>
      <xdr:spPr>
        <a:xfrm>
          <a:off x="2857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19050</xdr:rowOff>
    </xdr:from>
    <xdr:to>
      <xdr:col>19</xdr:col>
      <xdr:colOff>177800</xdr:colOff>
      <xdr:row>33</xdr:row>
      <xdr:rowOff>45720</xdr:rowOff>
    </xdr:to>
    <xdr:cxnSp macro="">
      <xdr:nvCxnSpPr>
        <xdr:cNvPr id="78" name="直線コネクタ 77"/>
        <xdr:cNvCxnSpPr/>
      </xdr:nvCxnSpPr>
      <xdr:spPr>
        <a:xfrm>
          <a:off x="2908300" y="5676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101600</xdr:rowOff>
    </xdr:from>
    <xdr:to>
      <xdr:col>10</xdr:col>
      <xdr:colOff>165100</xdr:colOff>
      <xdr:row>33</xdr:row>
      <xdr:rowOff>31750</xdr:rowOff>
    </xdr:to>
    <xdr:sp macro="" textlink="">
      <xdr:nvSpPr>
        <xdr:cNvPr id="79" name="楕円 78"/>
        <xdr:cNvSpPr/>
      </xdr:nvSpPr>
      <xdr:spPr>
        <a:xfrm>
          <a:off x="1968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152400</xdr:rowOff>
    </xdr:from>
    <xdr:to>
      <xdr:col>15</xdr:col>
      <xdr:colOff>50800</xdr:colOff>
      <xdr:row>33</xdr:row>
      <xdr:rowOff>19050</xdr:rowOff>
    </xdr:to>
    <xdr:cxnSp macro="">
      <xdr:nvCxnSpPr>
        <xdr:cNvPr id="80" name="直線コネクタ 79"/>
        <xdr:cNvCxnSpPr/>
      </xdr:nvCxnSpPr>
      <xdr:spPr>
        <a:xfrm>
          <a:off x="20193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63500</xdr:rowOff>
    </xdr:from>
    <xdr:to>
      <xdr:col>6</xdr:col>
      <xdr:colOff>38100</xdr:colOff>
      <xdr:row>32</xdr:row>
      <xdr:rowOff>165100</xdr:rowOff>
    </xdr:to>
    <xdr:sp macro="" textlink="">
      <xdr:nvSpPr>
        <xdr:cNvPr id="81" name="楕円 80"/>
        <xdr:cNvSpPr/>
      </xdr:nvSpPr>
      <xdr:spPr>
        <a:xfrm>
          <a:off x="1079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114300</xdr:rowOff>
    </xdr:from>
    <xdr:to>
      <xdr:col>10</xdr:col>
      <xdr:colOff>114300</xdr:colOff>
      <xdr:row>32</xdr:row>
      <xdr:rowOff>152400</xdr:rowOff>
    </xdr:to>
    <xdr:cxnSp macro="">
      <xdr:nvCxnSpPr>
        <xdr:cNvPr id="82" name="直線コネクタ 81"/>
        <xdr:cNvCxnSpPr/>
      </xdr:nvCxnSpPr>
      <xdr:spPr>
        <a:xfrm>
          <a:off x="1130300" y="560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113047</xdr:rowOff>
    </xdr:from>
    <xdr:ext cx="405111" cy="259045"/>
    <xdr:sp macro="" textlink="">
      <xdr:nvSpPr>
        <xdr:cNvPr id="87" name="n_1mainValue【道路】&#10;有形固定資産減価償却率"/>
        <xdr:cNvSpPr txBox="1"/>
      </xdr:nvSpPr>
      <xdr:spPr>
        <a:xfrm>
          <a:off x="35820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86377</xdr:rowOff>
    </xdr:from>
    <xdr:ext cx="405111" cy="259045"/>
    <xdr:sp macro="" textlink="">
      <xdr:nvSpPr>
        <xdr:cNvPr id="88" name="n_2mainValue【道路】&#10;有形固定資産減価償却率"/>
        <xdr:cNvSpPr txBox="1"/>
      </xdr:nvSpPr>
      <xdr:spPr>
        <a:xfrm>
          <a:off x="27057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48277</xdr:rowOff>
    </xdr:from>
    <xdr:ext cx="405111" cy="259045"/>
    <xdr:sp macro="" textlink="">
      <xdr:nvSpPr>
        <xdr:cNvPr id="89" name="n_3mainValue【道路】&#10;有形固定資産減価償却率"/>
        <xdr:cNvSpPr txBox="1"/>
      </xdr:nvSpPr>
      <xdr:spPr>
        <a:xfrm>
          <a:off x="1816744" y="53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10177</xdr:rowOff>
    </xdr:from>
    <xdr:ext cx="405111" cy="259045"/>
    <xdr:sp macro="" textlink="">
      <xdr:nvSpPr>
        <xdr:cNvPr id="90" name="n_4mainValue【道路】&#10;有形固定資産減価償却率"/>
        <xdr:cNvSpPr txBox="1"/>
      </xdr:nvSpPr>
      <xdr:spPr>
        <a:xfrm>
          <a:off x="927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88722</xdr:rowOff>
    </xdr:from>
    <xdr:to>
      <xdr:col>55</xdr:col>
      <xdr:colOff>50800</xdr:colOff>
      <xdr:row>37</xdr:row>
      <xdr:rowOff>18872</xdr:rowOff>
    </xdr:to>
    <xdr:sp macro="" textlink="">
      <xdr:nvSpPr>
        <xdr:cNvPr id="132" name="楕円 131"/>
        <xdr:cNvSpPr/>
      </xdr:nvSpPr>
      <xdr:spPr>
        <a:xfrm>
          <a:off x="10426700" y="62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111599</xdr:rowOff>
    </xdr:from>
    <xdr:ext cx="534377" cy="259045"/>
    <xdr:sp macro="" textlink="">
      <xdr:nvSpPr>
        <xdr:cNvPr id="133" name="【道路】&#10;一人当たり延長該当値テキスト"/>
        <xdr:cNvSpPr txBox="1"/>
      </xdr:nvSpPr>
      <xdr:spPr>
        <a:xfrm>
          <a:off x="10515600" y="61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92380</xdr:rowOff>
    </xdr:from>
    <xdr:to>
      <xdr:col>50</xdr:col>
      <xdr:colOff>165100</xdr:colOff>
      <xdr:row>37</xdr:row>
      <xdr:rowOff>22530</xdr:rowOff>
    </xdr:to>
    <xdr:sp macro="" textlink="">
      <xdr:nvSpPr>
        <xdr:cNvPr id="134" name="楕円 133"/>
        <xdr:cNvSpPr/>
      </xdr:nvSpPr>
      <xdr:spPr>
        <a:xfrm>
          <a:off x="9588500" y="62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139522</xdr:rowOff>
    </xdr:from>
    <xdr:to>
      <xdr:col>55</xdr:col>
      <xdr:colOff>0</xdr:colOff>
      <xdr:row>36</xdr:row>
      <xdr:rowOff>143180</xdr:rowOff>
    </xdr:to>
    <xdr:cxnSp macro="">
      <xdr:nvCxnSpPr>
        <xdr:cNvPr id="135" name="直線コネクタ 134"/>
        <xdr:cNvCxnSpPr/>
      </xdr:nvCxnSpPr>
      <xdr:spPr>
        <a:xfrm flipV="1">
          <a:off x="9639300" y="631172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100087</xdr:rowOff>
    </xdr:from>
    <xdr:to>
      <xdr:col>46</xdr:col>
      <xdr:colOff>38100</xdr:colOff>
      <xdr:row>37</xdr:row>
      <xdr:rowOff>30237</xdr:rowOff>
    </xdr:to>
    <xdr:sp macro="" textlink="">
      <xdr:nvSpPr>
        <xdr:cNvPr id="136" name="楕円 135"/>
        <xdr:cNvSpPr/>
      </xdr:nvSpPr>
      <xdr:spPr>
        <a:xfrm>
          <a:off x="8699500" y="62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143180</xdr:rowOff>
    </xdr:from>
    <xdr:to>
      <xdr:col>50</xdr:col>
      <xdr:colOff>114300</xdr:colOff>
      <xdr:row>36</xdr:row>
      <xdr:rowOff>150887</xdr:rowOff>
    </xdr:to>
    <xdr:cxnSp macro="">
      <xdr:nvCxnSpPr>
        <xdr:cNvPr id="137" name="直線コネクタ 136"/>
        <xdr:cNvCxnSpPr/>
      </xdr:nvCxnSpPr>
      <xdr:spPr>
        <a:xfrm flipV="1">
          <a:off x="8750300" y="6315380"/>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59200</xdr:rowOff>
    </xdr:from>
    <xdr:to>
      <xdr:col>41</xdr:col>
      <xdr:colOff>101600</xdr:colOff>
      <xdr:row>36</xdr:row>
      <xdr:rowOff>160800</xdr:rowOff>
    </xdr:to>
    <xdr:sp macro="" textlink="">
      <xdr:nvSpPr>
        <xdr:cNvPr id="138" name="楕円 137"/>
        <xdr:cNvSpPr/>
      </xdr:nvSpPr>
      <xdr:spPr>
        <a:xfrm>
          <a:off x="7810500" y="62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110000</xdr:rowOff>
    </xdr:from>
    <xdr:to>
      <xdr:col>45</xdr:col>
      <xdr:colOff>177800</xdr:colOff>
      <xdr:row>36</xdr:row>
      <xdr:rowOff>150887</xdr:rowOff>
    </xdr:to>
    <xdr:cxnSp macro="">
      <xdr:nvCxnSpPr>
        <xdr:cNvPr id="139" name="直線コネクタ 138"/>
        <xdr:cNvCxnSpPr/>
      </xdr:nvCxnSpPr>
      <xdr:spPr>
        <a:xfrm>
          <a:off x="7861300" y="628220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73733</xdr:rowOff>
    </xdr:from>
    <xdr:to>
      <xdr:col>36</xdr:col>
      <xdr:colOff>165100</xdr:colOff>
      <xdr:row>37</xdr:row>
      <xdr:rowOff>3883</xdr:rowOff>
    </xdr:to>
    <xdr:sp macro="" textlink="">
      <xdr:nvSpPr>
        <xdr:cNvPr id="140" name="楕円 139"/>
        <xdr:cNvSpPr/>
      </xdr:nvSpPr>
      <xdr:spPr>
        <a:xfrm>
          <a:off x="6921500" y="62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110000</xdr:rowOff>
    </xdr:from>
    <xdr:to>
      <xdr:col>41</xdr:col>
      <xdr:colOff>50800</xdr:colOff>
      <xdr:row>36</xdr:row>
      <xdr:rowOff>124533</xdr:rowOff>
    </xdr:to>
    <xdr:cxnSp macro="">
      <xdr:nvCxnSpPr>
        <xdr:cNvPr id="141" name="直線コネクタ 140"/>
        <xdr:cNvCxnSpPr/>
      </xdr:nvCxnSpPr>
      <xdr:spPr>
        <a:xfrm flipV="1">
          <a:off x="6972300" y="6282200"/>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39057</xdr:rowOff>
    </xdr:from>
    <xdr:ext cx="534377" cy="259045"/>
    <xdr:sp macro="" textlink="">
      <xdr:nvSpPr>
        <xdr:cNvPr id="146" name="n_1mainValue【道路】&#10;一人当たり延長"/>
        <xdr:cNvSpPr txBox="1"/>
      </xdr:nvSpPr>
      <xdr:spPr>
        <a:xfrm>
          <a:off x="9359411" y="60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46764</xdr:rowOff>
    </xdr:from>
    <xdr:ext cx="534377" cy="259045"/>
    <xdr:sp macro="" textlink="">
      <xdr:nvSpPr>
        <xdr:cNvPr id="147" name="n_2mainValue【道路】&#10;一人当たり延長"/>
        <xdr:cNvSpPr txBox="1"/>
      </xdr:nvSpPr>
      <xdr:spPr>
        <a:xfrm>
          <a:off x="8483111" y="60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5877</xdr:rowOff>
    </xdr:from>
    <xdr:ext cx="534377" cy="259045"/>
    <xdr:sp macro="" textlink="">
      <xdr:nvSpPr>
        <xdr:cNvPr id="148" name="n_3mainValue【道路】&#10;一人当たり延長"/>
        <xdr:cNvSpPr txBox="1"/>
      </xdr:nvSpPr>
      <xdr:spPr>
        <a:xfrm>
          <a:off x="7594111" y="60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20410</xdr:rowOff>
    </xdr:from>
    <xdr:ext cx="534377" cy="259045"/>
    <xdr:sp macro="" textlink="">
      <xdr:nvSpPr>
        <xdr:cNvPr id="149" name="n_4mainValue【道路】&#10;一人当たり延長"/>
        <xdr:cNvSpPr txBox="1"/>
      </xdr:nvSpPr>
      <xdr:spPr>
        <a:xfrm>
          <a:off x="6705111" y="60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91" name="楕円 190"/>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92" name="【橋りょう・トンネ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93" name="楕円 192"/>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59</xdr:row>
      <xdr:rowOff>151856</xdr:rowOff>
    </xdr:to>
    <xdr:cxnSp macro="">
      <xdr:nvCxnSpPr>
        <xdr:cNvPr id="194" name="直線コネクタ 193"/>
        <xdr:cNvCxnSpPr/>
      </xdr:nvCxnSpPr>
      <xdr:spPr>
        <a:xfrm flipV="1">
          <a:off x="3797300" y="9898380"/>
          <a:ext cx="838200" cy="36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5" name="楕円 194"/>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151856</xdr:rowOff>
    </xdr:to>
    <xdr:cxnSp macro="">
      <xdr:nvCxnSpPr>
        <xdr:cNvPr id="196" name="直線コネクタ 195"/>
        <xdr:cNvCxnSpPr/>
      </xdr:nvCxnSpPr>
      <xdr:spPr>
        <a:xfrm>
          <a:off x="2908300" y="102478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7" name="楕円 196"/>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132262</xdr:rowOff>
    </xdr:to>
    <xdr:cxnSp macro="">
      <xdr:nvCxnSpPr>
        <xdr:cNvPr id="198" name="直線コネクタ 197"/>
        <xdr:cNvCxnSpPr/>
      </xdr:nvCxnSpPr>
      <xdr:spPr>
        <a:xfrm>
          <a:off x="2019300" y="102184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9" name="楕円 198"/>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102870</xdr:rowOff>
    </xdr:to>
    <xdr:cxnSp macro="">
      <xdr:nvCxnSpPr>
        <xdr:cNvPr id="200" name="直線コネクタ 199"/>
        <xdr:cNvCxnSpPr/>
      </xdr:nvCxnSpPr>
      <xdr:spPr>
        <a:xfrm>
          <a:off x="1130300" y="102167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205" name="n_1mainValue【橋りょう・トンネル】&#10;有形固定資産減価償却率"/>
        <xdr:cNvSpPr txBox="1"/>
      </xdr:nvSpPr>
      <xdr:spPr>
        <a:xfrm>
          <a:off x="3582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206" name="n_2mainValue【橋りょう・トンネル】&#10;有形固定資産減価償却率"/>
        <xdr:cNvSpPr txBox="1"/>
      </xdr:nvSpPr>
      <xdr:spPr>
        <a:xfrm>
          <a:off x="2705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7" name="n_3mainValue【橋りょう・トンネル】&#10;有形固定資産減価償却率"/>
        <xdr:cNvSpPr txBox="1"/>
      </xdr:nvSpPr>
      <xdr:spPr>
        <a:xfrm>
          <a:off x="1816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8" name="n_4mainValue【橋りょう・トンネル】&#10;有形固定資産減価償却率"/>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65092</xdr:rowOff>
    </xdr:from>
    <xdr:to>
      <xdr:col>55</xdr:col>
      <xdr:colOff>50800</xdr:colOff>
      <xdr:row>64</xdr:row>
      <xdr:rowOff>166692</xdr:rowOff>
    </xdr:to>
    <xdr:sp macro="" textlink="">
      <xdr:nvSpPr>
        <xdr:cNvPr id="250" name="楕円 249"/>
        <xdr:cNvSpPr/>
      </xdr:nvSpPr>
      <xdr:spPr>
        <a:xfrm>
          <a:off x="10426700" y="110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151469</xdr:rowOff>
    </xdr:from>
    <xdr:ext cx="469744" cy="259045"/>
    <xdr:sp macro="" textlink="">
      <xdr:nvSpPr>
        <xdr:cNvPr id="251" name="【橋りょう・トンネル】&#10;一人当たり有形固定資産（償却資産）額該当値テキスト"/>
        <xdr:cNvSpPr txBox="1"/>
      </xdr:nvSpPr>
      <xdr:spPr>
        <a:xfrm>
          <a:off x="10515600" y="109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108185</xdr:rowOff>
    </xdr:from>
    <xdr:to>
      <xdr:col>50</xdr:col>
      <xdr:colOff>165100</xdr:colOff>
      <xdr:row>63</xdr:row>
      <xdr:rowOff>38335</xdr:rowOff>
    </xdr:to>
    <xdr:sp macro="" textlink="">
      <xdr:nvSpPr>
        <xdr:cNvPr id="252" name="楕円 251"/>
        <xdr:cNvSpPr/>
      </xdr:nvSpPr>
      <xdr:spPr>
        <a:xfrm>
          <a:off x="9588500" y="107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158985</xdr:rowOff>
    </xdr:from>
    <xdr:to>
      <xdr:col>55</xdr:col>
      <xdr:colOff>0</xdr:colOff>
      <xdr:row>64</xdr:row>
      <xdr:rowOff>115892</xdr:rowOff>
    </xdr:to>
    <xdr:cxnSp macro="">
      <xdr:nvCxnSpPr>
        <xdr:cNvPr id="253" name="直線コネクタ 252"/>
        <xdr:cNvCxnSpPr/>
      </xdr:nvCxnSpPr>
      <xdr:spPr>
        <a:xfrm>
          <a:off x="9639300" y="10788885"/>
          <a:ext cx="838200" cy="29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110505</xdr:rowOff>
    </xdr:from>
    <xdr:to>
      <xdr:col>46</xdr:col>
      <xdr:colOff>38100</xdr:colOff>
      <xdr:row>63</xdr:row>
      <xdr:rowOff>40655</xdr:rowOff>
    </xdr:to>
    <xdr:sp macro="" textlink="">
      <xdr:nvSpPr>
        <xdr:cNvPr id="254" name="楕円 253"/>
        <xdr:cNvSpPr/>
      </xdr:nvSpPr>
      <xdr:spPr>
        <a:xfrm>
          <a:off x="8699500" y="107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158985</xdr:rowOff>
    </xdr:from>
    <xdr:to>
      <xdr:col>50</xdr:col>
      <xdr:colOff>114300</xdr:colOff>
      <xdr:row>62</xdr:row>
      <xdr:rowOff>161305</xdr:rowOff>
    </xdr:to>
    <xdr:cxnSp macro="">
      <xdr:nvCxnSpPr>
        <xdr:cNvPr id="255" name="直線コネクタ 254"/>
        <xdr:cNvCxnSpPr/>
      </xdr:nvCxnSpPr>
      <xdr:spPr>
        <a:xfrm flipV="1">
          <a:off x="8750300" y="10788885"/>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113516</xdr:rowOff>
    </xdr:from>
    <xdr:to>
      <xdr:col>41</xdr:col>
      <xdr:colOff>101600</xdr:colOff>
      <xdr:row>63</xdr:row>
      <xdr:rowOff>43666</xdr:rowOff>
    </xdr:to>
    <xdr:sp macro="" textlink="">
      <xdr:nvSpPr>
        <xdr:cNvPr id="256" name="楕円 255"/>
        <xdr:cNvSpPr/>
      </xdr:nvSpPr>
      <xdr:spPr>
        <a:xfrm>
          <a:off x="7810500" y="107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161305</xdr:rowOff>
    </xdr:from>
    <xdr:to>
      <xdr:col>45</xdr:col>
      <xdr:colOff>177800</xdr:colOff>
      <xdr:row>62</xdr:row>
      <xdr:rowOff>164316</xdr:rowOff>
    </xdr:to>
    <xdr:cxnSp macro="">
      <xdr:nvCxnSpPr>
        <xdr:cNvPr id="257" name="直線コネクタ 256"/>
        <xdr:cNvCxnSpPr/>
      </xdr:nvCxnSpPr>
      <xdr:spPr>
        <a:xfrm flipV="1">
          <a:off x="7861300" y="10791205"/>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146851</xdr:rowOff>
    </xdr:from>
    <xdr:to>
      <xdr:col>36</xdr:col>
      <xdr:colOff>165100</xdr:colOff>
      <xdr:row>63</xdr:row>
      <xdr:rowOff>77001</xdr:rowOff>
    </xdr:to>
    <xdr:sp macro="" textlink="">
      <xdr:nvSpPr>
        <xdr:cNvPr id="258" name="楕円 257"/>
        <xdr:cNvSpPr/>
      </xdr:nvSpPr>
      <xdr:spPr>
        <a:xfrm>
          <a:off x="6921500" y="107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164316</xdr:rowOff>
    </xdr:from>
    <xdr:to>
      <xdr:col>41</xdr:col>
      <xdr:colOff>50800</xdr:colOff>
      <xdr:row>63</xdr:row>
      <xdr:rowOff>26201</xdr:rowOff>
    </xdr:to>
    <xdr:cxnSp macro="">
      <xdr:nvCxnSpPr>
        <xdr:cNvPr id="259" name="直線コネクタ 258"/>
        <xdr:cNvCxnSpPr/>
      </xdr:nvCxnSpPr>
      <xdr:spPr>
        <a:xfrm flipV="1">
          <a:off x="6972300" y="10794216"/>
          <a:ext cx="889000" cy="3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29462</xdr:rowOff>
    </xdr:from>
    <xdr:ext cx="599010" cy="259045"/>
    <xdr:sp macro="" textlink="">
      <xdr:nvSpPr>
        <xdr:cNvPr id="264" name="n_1mainValue【橋りょう・トンネル】&#10;一人当たり有形固定資産（償却資産）額"/>
        <xdr:cNvSpPr txBox="1"/>
      </xdr:nvSpPr>
      <xdr:spPr>
        <a:xfrm>
          <a:off x="9327095" y="1083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31782</xdr:rowOff>
    </xdr:from>
    <xdr:ext cx="599010" cy="259045"/>
    <xdr:sp macro="" textlink="">
      <xdr:nvSpPr>
        <xdr:cNvPr id="265" name="n_2mainValue【橋りょう・トンネル】&#10;一人当たり有形固定資産（償却資産）額"/>
        <xdr:cNvSpPr txBox="1"/>
      </xdr:nvSpPr>
      <xdr:spPr>
        <a:xfrm>
          <a:off x="8450795" y="1083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34793</xdr:rowOff>
    </xdr:from>
    <xdr:ext cx="599010" cy="259045"/>
    <xdr:sp macro="" textlink="">
      <xdr:nvSpPr>
        <xdr:cNvPr id="266" name="n_3mainValue【橋りょう・トンネル】&#10;一人当たり有形固定資産（償却資産）額"/>
        <xdr:cNvSpPr txBox="1"/>
      </xdr:nvSpPr>
      <xdr:spPr>
        <a:xfrm>
          <a:off x="7561795" y="1083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68128</xdr:rowOff>
    </xdr:from>
    <xdr:ext cx="599010" cy="259045"/>
    <xdr:sp macro="" textlink="">
      <xdr:nvSpPr>
        <xdr:cNvPr id="267" name="n_4mainValue【橋りょう・トンネル】&#10;一人当たり有形固定資産（償却資産）額"/>
        <xdr:cNvSpPr txBox="1"/>
      </xdr:nvSpPr>
      <xdr:spPr>
        <a:xfrm>
          <a:off x="6672795" y="1086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308" name="楕円 307"/>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97807</xdr:rowOff>
    </xdr:from>
    <xdr:ext cx="405111" cy="259045"/>
    <xdr:sp macro="" textlink="">
      <xdr:nvSpPr>
        <xdr:cNvPr id="309" name="【公営住宅】&#10;有形固定資産減価償却率該当値テキスト"/>
        <xdr:cNvSpPr txBox="1"/>
      </xdr:nvSpPr>
      <xdr:spPr>
        <a:xfrm>
          <a:off x="4673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10" name="楕円 309"/>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82</xdr:row>
      <xdr:rowOff>129539</xdr:rowOff>
    </xdr:to>
    <xdr:cxnSp macro="">
      <xdr:nvCxnSpPr>
        <xdr:cNvPr id="311" name="直線コネクタ 310"/>
        <xdr:cNvCxnSpPr/>
      </xdr:nvCxnSpPr>
      <xdr:spPr>
        <a:xfrm flipV="1">
          <a:off x="3797300" y="13841730"/>
          <a:ext cx="838200" cy="3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12" name="楕円 311"/>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129539</xdr:rowOff>
    </xdr:to>
    <xdr:cxnSp macro="">
      <xdr:nvCxnSpPr>
        <xdr:cNvPr id="313" name="直線コネクタ 312"/>
        <xdr:cNvCxnSpPr/>
      </xdr:nvCxnSpPr>
      <xdr:spPr>
        <a:xfrm>
          <a:off x="2908300" y="1418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314" name="楕円 313"/>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82</xdr:row>
      <xdr:rowOff>121920</xdr:rowOff>
    </xdr:to>
    <xdr:cxnSp macro="">
      <xdr:nvCxnSpPr>
        <xdr:cNvPr id="315" name="直線コネクタ 314"/>
        <xdr:cNvCxnSpPr/>
      </xdr:nvCxnSpPr>
      <xdr:spPr>
        <a:xfrm>
          <a:off x="2019300" y="14146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316" name="楕円 315"/>
        <xdr:cNvSpPr/>
      </xdr:nvSpPr>
      <xdr:spPr>
        <a:xfrm>
          <a:off x="107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87630</xdr:rowOff>
    </xdr:to>
    <xdr:cxnSp macro="">
      <xdr:nvCxnSpPr>
        <xdr:cNvPr id="317" name="直線コネクタ 316"/>
        <xdr:cNvCxnSpPr/>
      </xdr:nvCxnSpPr>
      <xdr:spPr>
        <a:xfrm>
          <a:off x="1130300" y="141027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22" name="n_1main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23" name="n_2mainValue【公営住宅】&#10;有形固定資産減価償却率"/>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324" name="n_3mainValue【公営住宅】&#10;有形固定資産減価償却率"/>
        <xdr:cNvSpPr txBox="1"/>
      </xdr:nvSpPr>
      <xdr:spPr>
        <a:xfrm>
          <a:off x="1816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111141</xdr:rowOff>
    </xdr:from>
    <xdr:ext cx="405111" cy="259045"/>
    <xdr:sp macro="" textlink="">
      <xdr:nvSpPr>
        <xdr:cNvPr id="325" name="n_4mainValue【公営住宅】&#10;有形固定資産減価償却率"/>
        <xdr:cNvSpPr txBox="1"/>
      </xdr:nvSpPr>
      <xdr:spPr>
        <a:xfrm>
          <a:off x="927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34544</xdr:rowOff>
    </xdr:from>
    <xdr:to>
      <xdr:col>55</xdr:col>
      <xdr:colOff>50800</xdr:colOff>
      <xdr:row>84</xdr:row>
      <xdr:rowOff>136144</xdr:rowOff>
    </xdr:to>
    <xdr:sp macro="" textlink="">
      <xdr:nvSpPr>
        <xdr:cNvPr id="365" name="楕円 364"/>
        <xdr:cNvSpPr/>
      </xdr:nvSpPr>
      <xdr:spPr>
        <a:xfrm>
          <a:off x="10426700" y="144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57421</xdr:rowOff>
    </xdr:from>
    <xdr:ext cx="469744" cy="259045"/>
    <xdr:sp macro="" textlink="">
      <xdr:nvSpPr>
        <xdr:cNvPr id="366" name="【公営住宅】&#10;一人当たり面積該当値テキスト"/>
        <xdr:cNvSpPr txBox="1"/>
      </xdr:nvSpPr>
      <xdr:spPr>
        <a:xfrm>
          <a:off x="10515600"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33401</xdr:rowOff>
    </xdr:from>
    <xdr:to>
      <xdr:col>50</xdr:col>
      <xdr:colOff>165100</xdr:colOff>
      <xdr:row>84</xdr:row>
      <xdr:rowOff>135001</xdr:rowOff>
    </xdr:to>
    <xdr:sp macro="" textlink="">
      <xdr:nvSpPr>
        <xdr:cNvPr id="367" name="楕円 366"/>
        <xdr:cNvSpPr/>
      </xdr:nvSpPr>
      <xdr:spPr>
        <a:xfrm>
          <a:off x="9588500" y="144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84201</xdr:rowOff>
    </xdr:from>
    <xdr:to>
      <xdr:col>55</xdr:col>
      <xdr:colOff>0</xdr:colOff>
      <xdr:row>84</xdr:row>
      <xdr:rowOff>85344</xdr:rowOff>
    </xdr:to>
    <xdr:cxnSp macro="">
      <xdr:nvCxnSpPr>
        <xdr:cNvPr id="368" name="直線コネクタ 367"/>
        <xdr:cNvCxnSpPr/>
      </xdr:nvCxnSpPr>
      <xdr:spPr>
        <a:xfrm>
          <a:off x="9639300" y="1448600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118363</xdr:rowOff>
    </xdr:from>
    <xdr:to>
      <xdr:col>46</xdr:col>
      <xdr:colOff>38100</xdr:colOff>
      <xdr:row>84</xdr:row>
      <xdr:rowOff>48513</xdr:rowOff>
    </xdr:to>
    <xdr:sp macro="" textlink="">
      <xdr:nvSpPr>
        <xdr:cNvPr id="369" name="楕円 368"/>
        <xdr:cNvSpPr/>
      </xdr:nvSpPr>
      <xdr:spPr>
        <a:xfrm>
          <a:off x="8699500" y="14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169163</xdr:rowOff>
    </xdr:from>
    <xdr:to>
      <xdr:col>50</xdr:col>
      <xdr:colOff>114300</xdr:colOff>
      <xdr:row>84</xdr:row>
      <xdr:rowOff>84201</xdr:rowOff>
    </xdr:to>
    <xdr:cxnSp macro="">
      <xdr:nvCxnSpPr>
        <xdr:cNvPr id="370" name="直線コネクタ 369"/>
        <xdr:cNvCxnSpPr/>
      </xdr:nvCxnSpPr>
      <xdr:spPr>
        <a:xfrm>
          <a:off x="8750300" y="14399513"/>
          <a:ext cx="8890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52832</xdr:rowOff>
    </xdr:from>
    <xdr:to>
      <xdr:col>41</xdr:col>
      <xdr:colOff>101600</xdr:colOff>
      <xdr:row>84</xdr:row>
      <xdr:rowOff>154432</xdr:rowOff>
    </xdr:to>
    <xdr:sp macro="" textlink="">
      <xdr:nvSpPr>
        <xdr:cNvPr id="371" name="楕円 370"/>
        <xdr:cNvSpPr/>
      </xdr:nvSpPr>
      <xdr:spPr>
        <a:xfrm>
          <a:off x="7810500" y="14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169163</xdr:rowOff>
    </xdr:from>
    <xdr:to>
      <xdr:col>45</xdr:col>
      <xdr:colOff>177800</xdr:colOff>
      <xdr:row>84</xdr:row>
      <xdr:rowOff>103632</xdr:rowOff>
    </xdr:to>
    <xdr:cxnSp macro="">
      <xdr:nvCxnSpPr>
        <xdr:cNvPr id="372" name="直線コネクタ 371"/>
        <xdr:cNvCxnSpPr/>
      </xdr:nvCxnSpPr>
      <xdr:spPr>
        <a:xfrm flipV="1">
          <a:off x="7861300" y="14399513"/>
          <a:ext cx="889000" cy="10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42926</xdr:rowOff>
    </xdr:from>
    <xdr:to>
      <xdr:col>36</xdr:col>
      <xdr:colOff>165100</xdr:colOff>
      <xdr:row>84</xdr:row>
      <xdr:rowOff>144526</xdr:rowOff>
    </xdr:to>
    <xdr:sp macro="" textlink="">
      <xdr:nvSpPr>
        <xdr:cNvPr id="373" name="楕円 372"/>
        <xdr:cNvSpPr/>
      </xdr:nvSpPr>
      <xdr:spPr>
        <a:xfrm>
          <a:off x="6921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93726</xdr:rowOff>
    </xdr:from>
    <xdr:to>
      <xdr:col>41</xdr:col>
      <xdr:colOff>50800</xdr:colOff>
      <xdr:row>84</xdr:row>
      <xdr:rowOff>103632</xdr:rowOff>
    </xdr:to>
    <xdr:cxnSp macro="">
      <xdr:nvCxnSpPr>
        <xdr:cNvPr id="374" name="直線コネクタ 373"/>
        <xdr:cNvCxnSpPr/>
      </xdr:nvCxnSpPr>
      <xdr:spPr>
        <a:xfrm>
          <a:off x="6972300" y="1449552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151528</xdr:rowOff>
    </xdr:from>
    <xdr:ext cx="469744" cy="259045"/>
    <xdr:sp macro="" textlink="">
      <xdr:nvSpPr>
        <xdr:cNvPr id="379" name="n_1mainValue【公営住宅】&#10;一人当たり面積"/>
        <xdr:cNvSpPr txBox="1"/>
      </xdr:nvSpPr>
      <xdr:spPr>
        <a:xfrm>
          <a:off x="9391727" y="1421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65040</xdr:rowOff>
    </xdr:from>
    <xdr:ext cx="469744" cy="259045"/>
    <xdr:sp macro="" textlink="">
      <xdr:nvSpPr>
        <xdr:cNvPr id="380" name="n_2mainValue【公営住宅】&#10;一人当たり面積"/>
        <xdr:cNvSpPr txBox="1"/>
      </xdr:nvSpPr>
      <xdr:spPr>
        <a:xfrm>
          <a:off x="8515427" y="1412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170959</xdr:rowOff>
    </xdr:from>
    <xdr:ext cx="469744" cy="259045"/>
    <xdr:sp macro="" textlink="">
      <xdr:nvSpPr>
        <xdr:cNvPr id="381" name="n_3mainValue【公営住宅】&#10;一人当たり面積"/>
        <xdr:cNvSpPr txBox="1"/>
      </xdr:nvSpPr>
      <xdr:spPr>
        <a:xfrm>
          <a:off x="7626427" y="142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161053</xdr:rowOff>
    </xdr:from>
    <xdr:ext cx="469744" cy="259045"/>
    <xdr:sp macro="" textlink="">
      <xdr:nvSpPr>
        <xdr:cNvPr id="382" name="n_4mainValue【公営住宅】&#10;一人当たり面積"/>
        <xdr:cNvSpPr txBox="1"/>
      </xdr:nvSpPr>
      <xdr:spPr>
        <a:xfrm>
          <a:off x="6737427"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xdr:rowOff>
    </xdr:from>
    <xdr:to>
      <xdr:col>85</xdr:col>
      <xdr:colOff>177800</xdr:colOff>
      <xdr:row>35</xdr:row>
      <xdr:rowOff>102235</xdr:rowOff>
    </xdr:to>
    <xdr:sp macro="" textlink="">
      <xdr:nvSpPr>
        <xdr:cNvPr id="439" name="楕円 438"/>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23512</xdr:rowOff>
    </xdr:from>
    <xdr:ext cx="405111" cy="259045"/>
    <xdr:sp macro="" textlink="">
      <xdr:nvSpPr>
        <xdr:cNvPr id="440" name="【認定こども園・幼稚園・保育所】&#10;有形固定資産減価償却率該当値テキスト"/>
        <xdr:cNvSpPr txBox="1"/>
      </xdr:nvSpPr>
      <xdr:spPr>
        <a:xfrm>
          <a:off x="16357600"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103505</xdr:rowOff>
    </xdr:from>
    <xdr:to>
      <xdr:col>81</xdr:col>
      <xdr:colOff>101600</xdr:colOff>
      <xdr:row>34</xdr:row>
      <xdr:rowOff>33655</xdr:rowOff>
    </xdr:to>
    <xdr:sp macro="" textlink="">
      <xdr:nvSpPr>
        <xdr:cNvPr id="441" name="楕円 440"/>
        <xdr:cNvSpPr/>
      </xdr:nvSpPr>
      <xdr:spPr>
        <a:xfrm>
          <a:off x="15430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154305</xdr:rowOff>
    </xdr:from>
    <xdr:to>
      <xdr:col>85</xdr:col>
      <xdr:colOff>127000</xdr:colOff>
      <xdr:row>35</xdr:row>
      <xdr:rowOff>51435</xdr:rowOff>
    </xdr:to>
    <xdr:cxnSp macro="">
      <xdr:nvCxnSpPr>
        <xdr:cNvPr id="442" name="直線コネクタ 441"/>
        <xdr:cNvCxnSpPr/>
      </xdr:nvCxnSpPr>
      <xdr:spPr>
        <a:xfrm>
          <a:off x="15481300" y="5812155"/>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80645</xdr:rowOff>
    </xdr:from>
    <xdr:to>
      <xdr:col>76</xdr:col>
      <xdr:colOff>165100</xdr:colOff>
      <xdr:row>35</xdr:row>
      <xdr:rowOff>10795</xdr:rowOff>
    </xdr:to>
    <xdr:sp macro="" textlink="">
      <xdr:nvSpPr>
        <xdr:cNvPr id="443" name="楕円 442"/>
        <xdr:cNvSpPr/>
      </xdr:nvSpPr>
      <xdr:spPr>
        <a:xfrm>
          <a:off x="14541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154305</xdr:rowOff>
    </xdr:from>
    <xdr:to>
      <xdr:col>81</xdr:col>
      <xdr:colOff>50800</xdr:colOff>
      <xdr:row>34</xdr:row>
      <xdr:rowOff>131445</xdr:rowOff>
    </xdr:to>
    <xdr:cxnSp macro="">
      <xdr:nvCxnSpPr>
        <xdr:cNvPr id="444" name="直線コネクタ 443"/>
        <xdr:cNvCxnSpPr/>
      </xdr:nvCxnSpPr>
      <xdr:spPr>
        <a:xfrm flipV="1">
          <a:off x="14592300" y="581215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445" name="楕円 444"/>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39</xdr:row>
      <xdr:rowOff>22860</xdr:rowOff>
    </xdr:to>
    <xdr:cxnSp macro="">
      <xdr:nvCxnSpPr>
        <xdr:cNvPr id="446" name="直線コネクタ 445"/>
        <xdr:cNvCxnSpPr/>
      </xdr:nvCxnSpPr>
      <xdr:spPr>
        <a:xfrm flipV="1">
          <a:off x="13703300" y="5960745"/>
          <a:ext cx="889000" cy="7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447" name="楕円 446"/>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22860</xdr:rowOff>
    </xdr:to>
    <xdr:cxnSp macro="">
      <xdr:nvCxnSpPr>
        <xdr:cNvPr id="448" name="直線コネクタ 447"/>
        <xdr:cNvCxnSpPr/>
      </xdr:nvCxnSpPr>
      <xdr:spPr>
        <a:xfrm>
          <a:off x="12814300" y="6678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0" name="n_2aveValue【認定こども園・幼稚園・保育所】&#10;有形固定資産減価償却率"/>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50182</xdr:rowOff>
    </xdr:from>
    <xdr:ext cx="405111" cy="259045"/>
    <xdr:sp macro="" textlink="">
      <xdr:nvSpPr>
        <xdr:cNvPr id="453" name="n_1mainValue【認定こども園・幼稚園・保育所】&#10;有形固定資産減価償却率"/>
        <xdr:cNvSpPr txBox="1"/>
      </xdr:nvSpPr>
      <xdr:spPr>
        <a:xfrm>
          <a:off x="152660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27322</xdr:rowOff>
    </xdr:from>
    <xdr:ext cx="405111" cy="259045"/>
    <xdr:sp macro="" textlink="">
      <xdr:nvSpPr>
        <xdr:cNvPr id="454" name="n_2mainValue【認定こども園・幼稚園・保育所】&#10;有形固定資産減価償却率"/>
        <xdr:cNvSpPr txBox="1"/>
      </xdr:nvSpPr>
      <xdr:spPr>
        <a:xfrm>
          <a:off x="14389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455" name="n_3mainValue【認定こども園・幼稚園・保育所】&#10;有形固定資産減価償却率"/>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456" name="n_4mainValue【認定こども園・幼稚園・保育所】&#10;有形固定資産減価償却率"/>
        <xdr:cNvSpPr txBox="1"/>
      </xdr:nvSpPr>
      <xdr:spPr>
        <a:xfrm>
          <a:off x="12611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107315</xdr:rowOff>
    </xdr:from>
    <xdr:to>
      <xdr:col>116</xdr:col>
      <xdr:colOff>114300</xdr:colOff>
      <xdr:row>40</xdr:row>
      <xdr:rowOff>37465</xdr:rowOff>
    </xdr:to>
    <xdr:sp macro="" textlink="">
      <xdr:nvSpPr>
        <xdr:cNvPr id="496" name="楕円 495"/>
        <xdr:cNvSpPr/>
      </xdr:nvSpPr>
      <xdr:spPr>
        <a:xfrm>
          <a:off x="22110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130192</xdr:rowOff>
    </xdr:from>
    <xdr:ext cx="469744" cy="259045"/>
    <xdr:sp macro="" textlink="">
      <xdr:nvSpPr>
        <xdr:cNvPr id="497" name="【認定こども園・幼稚園・保育所】&#10;一人当たり面積該当値テキスト"/>
        <xdr:cNvSpPr txBox="1"/>
      </xdr:nvSpPr>
      <xdr:spPr>
        <a:xfrm>
          <a:off x="22199600" y="66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154940</xdr:rowOff>
    </xdr:from>
    <xdr:to>
      <xdr:col>112</xdr:col>
      <xdr:colOff>38100</xdr:colOff>
      <xdr:row>40</xdr:row>
      <xdr:rowOff>85090</xdr:rowOff>
    </xdr:to>
    <xdr:sp macro="" textlink="">
      <xdr:nvSpPr>
        <xdr:cNvPr id="498" name="楕円 497"/>
        <xdr:cNvSpPr/>
      </xdr:nvSpPr>
      <xdr:spPr>
        <a:xfrm>
          <a:off x="2127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158115</xdr:rowOff>
    </xdr:from>
    <xdr:to>
      <xdr:col>116</xdr:col>
      <xdr:colOff>63500</xdr:colOff>
      <xdr:row>40</xdr:row>
      <xdr:rowOff>34290</xdr:rowOff>
    </xdr:to>
    <xdr:cxnSp macro="">
      <xdr:nvCxnSpPr>
        <xdr:cNvPr id="499" name="直線コネクタ 498"/>
        <xdr:cNvCxnSpPr/>
      </xdr:nvCxnSpPr>
      <xdr:spPr>
        <a:xfrm flipV="1">
          <a:off x="21323300" y="68446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156845</xdr:rowOff>
    </xdr:from>
    <xdr:to>
      <xdr:col>107</xdr:col>
      <xdr:colOff>101600</xdr:colOff>
      <xdr:row>40</xdr:row>
      <xdr:rowOff>86995</xdr:rowOff>
    </xdr:to>
    <xdr:sp macro="" textlink="">
      <xdr:nvSpPr>
        <xdr:cNvPr id="500" name="楕円 499"/>
        <xdr:cNvSpPr/>
      </xdr:nvSpPr>
      <xdr:spPr>
        <a:xfrm>
          <a:off x="20383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34290</xdr:rowOff>
    </xdr:from>
    <xdr:to>
      <xdr:col>111</xdr:col>
      <xdr:colOff>177800</xdr:colOff>
      <xdr:row>40</xdr:row>
      <xdr:rowOff>36195</xdr:rowOff>
    </xdr:to>
    <xdr:cxnSp macro="">
      <xdr:nvCxnSpPr>
        <xdr:cNvPr id="501" name="直線コネクタ 500"/>
        <xdr:cNvCxnSpPr/>
      </xdr:nvCxnSpPr>
      <xdr:spPr>
        <a:xfrm flipV="1">
          <a:off x="20434300" y="68922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74930</xdr:rowOff>
    </xdr:from>
    <xdr:to>
      <xdr:col>102</xdr:col>
      <xdr:colOff>165100</xdr:colOff>
      <xdr:row>40</xdr:row>
      <xdr:rowOff>5080</xdr:rowOff>
    </xdr:to>
    <xdr:sp macro="" textlink="">
      <xdr:nvSpPr>
        <xdr:cNvPr id="502" name="楕円 501"/>
        <xdr:cNvSpPr/>
      </xdr:nvSpPr>
      <xdr:spPr>
        <a:xfrm>
          <a:off x="19494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125730</xdr:rowOff>
    </xdr:from>
    <xdr:to>
      <xdr:col>107</xdr:col>
      <xdr:colOff>50800</xdr:colOff>
      <xdr:row>40</xdr:row>
      <xdr:rowOff>36195</xdr:rowOff>
    </xdr:to>
    <xdr:cxnSp macro="">
      <xdr:nvCxnSpPr>
        <xdr:cNvPr id="503" name="直線コネクタ 502"/>
        <xdr:cNvCxnSpPr/>
      </xdr:nvCxnSpPr>
      <xdr:spPr>
        <a:xfrm>
          <a:off x="19545300" y="68122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74930</xdr:rowOff>
    </xdr:from>
    <xdr:to>
      <xdr:col>98</xdr:col>
      <xdr:colOff>38100</xdr:colOff>
      <xdr:row>40</xdr:row>
      <xdr:rowOff>5080</xdr:rowOff>
    </xdr:to>
    <xdr:sp macro="" textlink="">
      <xdr:nvSpPr>
        <xdr:cNvPr id="504" name="楕円 503"/>
        <xdr:cNvSpPr/>
      </xdr:nvSpPr>
      <xdr:spPr>
        <a:xfrm>
          <a:off x="18605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125730</xdr:rowOff>
    </xdr:from>
    <xdr:to>
      <xdr:col>102</xdr:col>
      <xdr:colOff>114300</xdr:colOff>
      <xdr:row>39</xdr:row>
      <xdr:rowOff>125730</xdr:rowOff>
    </xdr:to>
    <xdr:cxnSp macro="">
      <xdr:nvCxnSpPr>
        <xdr:cNvPr id="505" name="直線コネクタ 504"/>
        <xdr:cNvCxnSpPr/>
      </xdr:nvCxnSpPr>
      <xdr:spPr>
        <a:xfrm>
          <a:off x="18656300" y="681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76217</xdr:rowOff>
    </xdr:from>
    <xdr:ext cx="469744" cy="259045"/>
    <xdr:sp macro="" textlink="">
      <xdr:nvSpPr>
        <xdr:cNvPr id="510" name="n_1mainValue【認定こども園・幼稚園・保育所】&#10;一人当たり面積"/>
        <xdr:cNvSpPr txBox="1"/>
      </xdr:nvSpPr>
      <xdr:spPr>
        <a:xfrm>
          <a:off x="21075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78122</xdr:rowOff>
    </xdr:from>
    <xdr:ext cx="469744" cy="259045"/>
    <xdr:sp macro="" textlink="">
      <xdr:nvSpPr>
        <xdr:cNvPr id="511" name="n_2mainValue【認定こども園・幼稚園・保育所】&#10;一人当たり面積"/>
        <xdr:cNvSpPr txBox="1"/>
      </xdr:nvSpPr>
      <xdr:spPr>
        <a:xfrm>
          <a:off x="20199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21607</xdr:rowOff>
    </xdr:from>
    <xdr:ext cx="469744" cy="259045"/>
    <xdr:sp macro="" textlink="">
      <xdr:nvSpPr>
        <xdr:cNvPr id="512" name="n_3mainValue【認定こども園・幼稚園・保育所】&#10;一人当たり面積"/>
        <xdr:cNvSpPr txBox="1"/>
      </xdr:nvSpPr>
      <xdr:spPr>
        <a:xfrm>
          <a:off x="19310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21607</xdr:rowOff>
    </xdr:from>
    <xdr:ext cx="469744" cy="259045"/>
    <xdr:sp macro="" textlink="">
      <xdr:nvSpPr>
        <xdr:cNvPr id="513" name="n_4mainValue【認定こども園・幼稚園・保育所】&#10;一人当たり面積"/>
        <xdr:cNvSpPr txBox="1"/>
      </xdr:nvSpPr>
      <xdr:spPr>
        <a:xfrm>
          <a:off x="18421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54" name="楕円 553"/>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555" name="【学校施設】&#10;有形固定資産減価償却率該当値テキスト"/>
        <xdr:cNvSpPr txBox="1"/>
      </xdr:nvSpPr>
      <xdr:spPr>
        <a:xfrm>
          <a:off x="16357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556" name="楕円 555"/>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62</xdr:row>
      <xdr:rowOff>160020</xdr:rowOff>
    </xdr:to>
    <xdr:cxnSp macro="">
      <xdr:nvCxnSpPr>
        <xdr:cNvPr id="557" name="直線コネクタ 556"/>
        <xdr:cNvCxnSpPr/>
      </xdr:nvCxnSpPr>
      <xdr:spPr>
        <a:xfrm flipV="1">
          <a:off x="15481300" y="10222230"/>
          <a:ext cx="8382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558" name="楕円 557"/>
        <xdr:cNvSpPr/>
      </xdr:nvSpPr>
      <xdr:spPr>
        <a:xfrm>
          <a:off x="1454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62</xdr:row>
      <xdr:rowOff>165735</xdr:rowOff>
    </xdr:to>
    <xdr:cxnSp macro="">
      <xdr:nvCxnSpPr>
        <xdr:cNvPr id="559" name="直線コネクタ 558"/>
        <xdr:cNvCxnSpPr/>
      </xdr:nvCxnSpPr>
      <xdr:spPr>
        <a:xfrm flipV="1">
          <a:off x="14592300" y="10789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88265</xdr:rowOff>
    </xdr:from>
    <xdr:to>
      <xdr:col>72</xdr:col>
      <xdr:colOff>38100</xdr:colOff>
      <xdr:row>59</xdr:row>
      <xdr:rowOff>18415</xdr:rowOff>
    </xdr:to>
    <xdr:sp macro="" textlink="">
      <xdr:nvSpPr>
        <xdr:cNvPr id="560" name="楕円 559"/>
        <xdr:cNvSpPr/>
      </xdr:nvSpPr>
      <xdr:spPr>
        <a:xfrm>
          <a:off x="1365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62</xdr:row>
      <xdr:rowOff>165735</xdr:rowOff>
    </xdr:to>
    <xdr:cxnSp macro="">
      <xdr:nvCxnSpPr>
        <xdr:cNvPr id="561" name="直線コネクタ 560"/>
        <xdr:cNvCxnSpPr/>
      </xdr:nvCxnSpPr>
      <xdr:spPr>
        <a:xfrm>
          <a:off x="13703300" y="10083165"/>
          <a:ext cx="889000" cy="7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55880</xdr:rowOff>
    </xdr:from>
    <xdr:to>
      <xdr:col>67</xdr:col>
      <xdr:colOff>101600</xdr:colOff>
      <xdr:row>58</xdr:row>
      <xdr:rowOff>157480</xdr:rowOff>
    </xdr:to>
    <xdr:sp macro="" textlink="">
      <xdr:nvSpPr>
        <xdr:cNvPr id="562" name="楕円 561"/>
        <xdr:cNvSpPr/>
      </xdr:nvSpPr>
      <xdr:spPr>
        <a:xfrm>
          <a:off x="12763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106680</xdr:rowOff>
    </xdr:from>
    <xdr:to>
      <xdr:col>71</xdr:col>
      <xdr:colOff>177800</xdr:colOff>
      <xdr:row>58</xdr:row>
      <xdr:rowOff>139065</xdr:rowOff>
    </xdr:to>
    <xdr:cxnSp macro="">
      <xdr:nvCxnSpPr>
        <xdr:cNvPr id="563" name="直線コネクタ 562"/>
        <xdr:cNvCxnSpPr/>
      </xdr:nvCxnSpPr>
      <xdr:spPr>
        <a:xfrm>
          <a:off x="12814300" y="10050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30497</xdr:rowOff>
    </xdr:from>
    <xdr:ext cx="405111" cy="259045"/>
    <xdr:sp macro="" textlink="">
      <xdr:nvSpPr>
        <xdr:cNvPr id="568" name="n_1mainValue【学校施設】&#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569" name="n_2mainValue【学校施設】&#10;有形固定資産減価償却率"/>
        <xdr:cNvSpPr txBox="1"/>
      </xdr:nvSpPr>
      <xdr:spPr>
        <a:xfrm>
          <a:off x="14389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34942</xdr:rowOff>
    </xdr:from>
    <xdr:ext cx="405111" cy="259045"/>
    <xdr:sp macro="" textlink="">
      <xdr:nvSpPr>
        <xdr:cNvPr id="570" name="n_3mainValue【学校施設】&#10;有形固定資産減価償却率"/>
        <xdr:cNvSpPr txBox="1"/>
      </xdr:nvSpPr>
      <xdr:spPr>
        <a:xfrm>
          <a:off x="13500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2557</xdr:rowOff>
    </xdr:from>
    <xdr:ext cx="405111" cy="259045"/>
    <xdr:sp macro="" textlink="">
      <xdr:nvSpPr>
        <xdr:cNvPr id="571" name="n_4mainValue【学校施設】&#10;有形固定資産減価償却率"/>
        <xdr:cNvSpPr txBox="1"/>
      </xdr:nvSpPr>
      <xdr:spPr>
        <a:xfrm>
          <a:off x="12611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76073</xdr:rowOff>
    </xdr:from>
    <xdr:to>
      <xdr:col>116</xdr:col>
      <xdr:colOff>114300</xdr:colOff>
      <xdr:row>61</xdr:row>
      <xdr:rowOff>6223</xdr:rowOff>
    </xdr:to>
    <xdr:sp macro="" textlink="">
      <xdr:nvSpPr>
        <xdr:cNvPr id="608" name="楕円 607"/>
        <xdr:cNvSpPr/>
      </xdr:nvSpPr>
      <xdr:spPr>
        <a:xfrm>
          <a:off x="22110700" y="103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54500</xdr:rowOff>
    </xdr:from>
    <xdr:ext cx="469744" cy="259045"/>
    <xdr:sp macro="" textlink="">
      <xdr:nvSpPr>
        <xdr:cNvPr id="609" name="【学校施設】&#10;一人当たり面積該当値テキスト"/>
        <xdr:cNvSpPr txBox="1"/>
      </xdr:nvSpPr>
      <xdr:spPr>
        <a:xfrm>
          <a:off x="22199600" y="103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28067</xdr:rowOff>
    </xdr:from>
    <xdr:to>
      <xdr:col>112</xdr:col>
      <xdr:colOff>38100</xdr:colOff>
      <xdr:row>60</xdr:row>
      <xdr:rowOff>129667</xdr:rowOff>
    </xdr:to>
    <xdr:sp macro="" textlink="">
      <xdr:nvSpPr>
        <xdr:cNvPr id="610" name="楕円 609"/>
        <xdr:cNvSpPr/>
      </xdr:nvSpPr>
      <xdr:spPr>
        <a:xfrm>
          <a:off x="21272500" y="103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78867</xdr:rowOff>
    </xdr:from>
    <xdr:to>
      <xdr:col>116</xdr:col>
      <xdr:colOff>63500</xdr:colOff>
      <xdr:row>60</xdr:row>
      <xdr:rowOff>126873</xdr:rowOff>
    </xdr:to>
    <xdr:cxnSp macro="">
      <xdr:nvCxnSpPr>
        <xdr:cNvPr id="611" name="直線コネクタ 610"/>
        <xdr:cNvCxnSpPr/>
      </xdr:nvCxnSpPr>
      <xdr:spPr>
        <a:xfrm>
          <a:off x="21323300" y="10365867"/>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14351</xdr:rowOff>
    </xdr:from>
    <xdr:to>
      <xdr:col>107</xdr:col>
      <xdr:colOff>101600</xdr:colOff>
      <xdr:row>60</xdr:row>
      <xdr:rowOff>115951</xdr:rowOff>
    </xdr:to>
    <xdr:sp macro="" textlink="">
      <xdr:nvSpPr>
        <xdr:cNvPr id="612" name="楕円 611"/>
        <xdr:cNvSpPr/>
      </xdr:nvSpPr>
      <xdr:spPr>
        <a:xfrm>
          <a:off x="20383500" y="103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65151</xdr:rowOff>
    </xdr:from>
    <xdr:to>
      <xdr:col>111</xdr:col>
      <xdr:colOff>177800</xdr:colOff>
      <xdr:row>60</xdr:row>
      <xdr:rowOff>78867</xdr:rowOff>
    </xdr:to>
    <xdr:cxnSp macro="">
      <xdr:nvCxnSpPr>
        <xdr:cNvPr id="613" name="直線コネクタ 612"/>
        <xdr:cNvCxnSpPr/>
      </xdr:nvCxnSpPr>
      <xdr:spPr>
        <a:xfrm>
          <a:off x="20434300" y="1035215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34354</xdr:rowOff>
    </xdr:from>
    <xdr:to>
      <xdr:col>102</xdr:col>
      <xdr:colOff>165100</xdr:colOff>
      <xdr:row>60</xdr:row>
      <xdr:rowOff>135954</xdr:rowOff>
    </xdr:to>
    <xdr:sp macro="" textlink="">
      <xdr:nvSpPr>
        <xdr:cNvPr id="614" name="楕円 613"/>
        <xdr:cNvSpPr/>
      </xdr:nvSpPr>
      <xdr:spPr>
        <a:xfrm>
          <a:off x="19494500" y="103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65151</xdr:rowOff>
    </xdr:from>
    <xdr:to>
      <xdr:col>107</xdr:col>
      <xdr:colOff>50800</xdr:colOff>
      <xdr:row>60</xdr:row>
      <xdr:rowOff>85154</xdr:rowOff>
    </xdr:to>
    <xdr:cxnSp macro="">
      <xdr:nvCxnSpPr>
        <xdr:cNvPr id="615" name="直線コネクタ 614"/>
        <xdr:cNvCxnSpPr/>
      </xdr:nvCxnSpPr>
      <xdr:spPr>
        <a:xfrm flipV="1">
          <a:off x="19545300" y="10352151"/>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35496</xdr:rowOff>
    </xdr:from>
    <xdr:to>
      <xdr:col>98</xdr:col>
      <xdr:colOff>38100</xdr:colOff>
      <xdr:row>60</xdr:row>
      <xdr:rowOff>137096</xdr:rowOff>
    </xdr:to>
    <xdr:sp macro="" textlink="">
      <xdr:nvSpPr>
        <xdr:cNvPr id="616" name="楕円 615"/>
        <xdr:cNvSpPr/>
      </xdr:nvSpPr>
      <xdr:spPr>
        <a:xfrm>
          <a:off x="18605500" y="103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85154</xdr:rowOff>
    </xdr:from>
    <xdr:to>
      <xdr:col>102</xdr:col>
      <xdr:colOff>114300</xdr:colOff>
      <xdr:row>60</xdr:row>
      <xdr:rowOff>86296</xdr:rowOff>
    </xdr:to>
    <xdr:cxnSp macro="">
      <xdr:nvCxnSpPr>
        <xdr:cNvPr id="617" name="直線コネクタ 616"/>
        <xdr:cNvCxnSpPr/>
      </xdr:nvCxnSpPr>
      <xdr:spPr>
        <a:xfrm flipV="1">
          <a:off x="18656300" y="1037215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120794</xdr:rowOff>
    </xdr:from>
    <xdr:ext cx="469744" cy="259045"/>
    <xdr:sp macro="" textlink="">
      <xdr:nvSpPr>
        <xdr:cNvPr id="622" name="n_1mainValue【学校施設】&#10;一人当たり面積"/>
        <xdr:cNvSpPr txBox="1"/>
      </xdr:nvSpPr>
      <xdr:spPr>
        <a:xfrm>
          <a:off x="21075727" y="104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107078</xdr:rowOff>
    </xdr:from>
    <xdr:ext cx="469744" cy="259045"/>
    <xdr:sp macro="" textlink="">
      <xdr:nvSpPr>
        <xdr:cNvPr id="623" name="n_2mainValue【学校施設】&#10;一人当たり面積"/>
        <xdr:cNvSpPr txBox="1"/>
      </xdr:nvSpPr>
      <xdr:spPr>
        <a:xfrm>
          <a:off x="20199427" y="103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127081</xdr:rowOff>
    </xdr:from>
    <xdr:ext cx="469744" cy="259045"/>
    <xdr:sp macro="" textlink="">
      <xdr:nvSpPr>
        <xdr:cNvPr id="624" name="n_3mainValue【学校施設】&#10;一人当たり面積"/>
        <xdr:cNvSpPr txBox="1"/>
      </xdr:nvSpPr>
      <xdr:spPr>
        <a:xfrm>
          <a:off x="19310427" y="1041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128223</xdr:rowOff>
    </xdr:from>
    <xdr:ext cx="469744" cy="259045"/>
    <xdr:sp macro="" textlink="">
      <xdr:nvSpPr>
        <xdr:cNvPr id="625" name="n_4mainValue【学校施設】&#10;一人当たり面積"/>
        <xdr:cNvSpPr txBox="1"/>
      </xdr:nvSpPr>
      <xdr:spPr>
        <a:xfrm>
          <a:off x="18421427" y="1041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78739</xdr:rowOff>
    </xdr:from>
    <xdr:to>
      <xdr:col>81</xdr:col>
      <xdr:colOff>101600</xdr:colOff>
      <xdr:row>87</xdr:row>
      <xdr:rowOff>8889</xdr:rowOff>
    </xdr:to>
    <xdr:sp macro="" textlink="">
      <xdr:nvSpPr>
        <xdr:cNvPr id="669" name="楕円 668"/>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129539</xdr:rowOff>
    </xdr:from>
    <xdr:to>
      <xdr:col>85</xdr:col>
      <xdr:colOff>127000</xdr:colOff>
      <xdr:row>86</xdr:row>
      <xdr:rowOff>168729</xdr:rowOff>
    </xdr:to>
    <xdr:cxnSp macro="">
      <xdr:nvCxnSpPr>
        <xdr:cNvPr id="670" name="直線コネクタ 669"/>
        <xdr:cNvCxnSpPr/>
      </xdr:nvCxnSpPr>
      <xdr:spPr>
        <a:xfrm>
          <a:off x="15481300" y="148742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75474</xdr:rowOff>
    </xdr:from>
    <xdr:to>
      <xdr:col>76</xdr:col>
      <xdr:colOff>165100</xdr:colOff>
      <xdr:row>87</xdr:row>
      <xdr:rowOff>5624</xdr:rowOff>
    </xdr:to>
    <xdr:sp macro="" textlink="">
      <xdr:nvSpPr>
        <xdr:cNvPr id="671" name="楕円 670"/>
        <xdr:cNvSpPr/>
      </xdr:nvSpPr>
      <xdr:spPr>
        <a:xfrm>
          <a:off x="14541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126274</xdr:rowOff>
    </xdr:from>
    <xdr:to>
      <xdr:col>81</xdr:col>
      <xdr:colOff>50800</xdr:colOff>
      <xdr:row>86</xdr:row>
      <xdr:rowOff>129539</xdr:rowOff>
    </xdr:to>
    <xdr:cxnSp macro="">
      <xdr:nvCxnSpPr>
        <xdr:cNvPr id="672" name="直線コネクタ 671"/>
        <xdr:cNvCxnSpPr/>
      </xdr:nvCxnSpPr>
      <xdr:spPr>
        <a:xfrm>
          <a:off x="14592300" y="148709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70576</xdr:rowOff>
    </xdr:from>
    <xdr:to>
      <xdr:col>72</xdr:col>
      <xdr:colOff>38100</xdr:colOff>
      <xdr:row>87</xdr:row>
      <xdr:rowOff>726</xdr:rowOff>
    </xdr:to>
    <xdr:sp macro="" textlink="">
      <xdr:nvSpPr>
        <xdr:cNvPr id="673" name="楕円 672"/>
        <xdr:cNvSpPr/>
      </xdr:nvSpPr>
      <xdr:spPr>
        <a:xfrm>
          <a:off x="13652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121376</xdr:rowOff>
    </xdr:from>
    <xdr:to>
      <xdr:col>76</xdr:col>
      <xdr:colOff>114300</xdr:colOff>
      <xdr:row>86</xdr:row>
      <xdr:rowOff>126274</xdr:rowOff>
    </xdr:to>
    <xdr:cxnSp macro="">
      <xdr:nvCxnSpPr>
        <xdr:cNvPr id="674" name="直線コネクタ 673"/>
        <xdr:cNvCxnSpPr/>
      </xdr:nvCxnSpPr>
      <xdr:spPr>
        <a:xfrm>
          <a:off x="13703300" y="14866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65677</xdr:rowOff>
    </xdr:from>
    <xdr:to>
      <xdr:col>67</xdr:col>
      <xdr:colOff>101600</xdr:colOff>
      <xdr:row>86</xdr:row>
      <xdr:rowOff>167277</xdr:rowOff>
    </xdr:to>
    <xdr:sp macro="" textlink="">
      <xdr:nvSpPr>
        <xdr:cNvPr id="675" name="楕円 674"/>
        <xdr:cNvSpPr/>
      </xdr:nvSpPr>
      <xdr:spPr>
        <a:xfrm>
          <a:off x="12763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116477</xdr:rowOff>
    </xdr:from>
    <xdr:to>
      <xdr:col>71</xdr:col>
      <xdr:colOff>177800</xdr:colOff>
      <xdr:row>86</xdr:row>
      <xdr:rowOff>121376</xdr:rowOff>
    </xdr:to>
    <xdr:cxnSp macro="">
      <xdr:nvCxnSpPr>
        <xdr:cNvPr id="676" name="直線コネクタ 675"/>
        <xdr:cNvCxnSpPr/>
      </xdr:nvCxnSpPr>
      <xdr:spPr>
        <a:xfrm>
          <a:off x="12814300" y="148611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xdr:rowOff>
    </xdr:from>
    <xdr:ext cx="405111" cy="259045"/>
    <xdr:sp macro="" textlink="">
      <xdr:nvSpPr>
        <xdr:cNvPr id="681" name="n_1mainValue【児童館】&#10;有形固定資産減価償却率"/>
        <xdr:cNvSpPr txBox="1"/>
      </xdr:nvSpPr>
      <xdr:spPr>
        <a:xfrm>
          <a:off x="15266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168201</xdr:rowOff>
    </xdr:from>
    <xdr:ext cx="405111" cy="259045"/>
    <xdr:sp macro="" textlink="">
      <xdr:nvSpPr>
        <xdr:cNvPr id="682" name="n_2mainValue【児童館】&#10;有形固定資産減価償却率"/>
        <xdr:cNvSpPr txBox="1"/>
      </xdr:nvSpPr>
      <xdr:spPr>
        <a:xfrm>
          <a:off x="14389744" y="149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163303</xdr:rowOff>
    </xdr:from>
    <xdr:ext cx="405111" cy="259045"/>
    <xdr:sp macro="" textlink="">
      <xdr:nvSpPr>
        <xdr:cNvPr id="683" name="n_3mainValue【児童館】&#10;有形固定資産減価償却率"/>
        <xdr:cNvSpPr txBox="1"/>
      </xdr:nvSpPr>
      <xdr:spPr>
        <a:xfrm>
          <a:off x="135007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158404</xdr:rowOff>
    </xdr:from>
    <xdr:ext cx="405111" cy="259045"/>
    <xdr:sp macro="" textlink="">
      <xdr:nvSpPr>
        <xdr:cNvPr id="684" name="n_4mainValue【児童館】&#10;有形固定資産減価償却率"/>
        <xdr:cNvSpPr txBox="1"/>
      </xdr:nvSpPr>
      <xdr:spPr>
        <a:xfrm>
          <a:off x="12611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22" name="楕円 721"/>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23"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24" name="楕円 723"/>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25" name="直線コネクタ 724"/>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6" name="楕円 725"/>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27" name="直線コネクタ 726"/>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8" name="楕円 727"/>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29" name="直線コネクタ 728"/>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30" name="楕円 729"/>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31" name="直線コネクタ 730"/>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36"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7"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8"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9" name="n_4mainValue【児童館】&#10;一人当たり面積"/>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81" name="楕円 780"/>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782" name="【公民館】&#10;有形固定資産減価償却率該当値テキスト"/>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159294</xdr:rowOff>
    </xdr:from>
    <xdr:to>
      <xdr:col>81</xdr:col>
      <xdr:colOff>101600</xdr:colOff>
      <xdr:row>105</xdr:row>
      <xdr:rowOff>89444</xdr:rowOff>
    </xdr:to>
    <xdr:sp macro="" textlink="">
      <xdr:nvSpPr>
        <xdr:cNvPr id="783" name="楕円 782"/>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38644</xdr:rowOff>
    </xdr:from>
    <xdr:to>
      <xdr:col>85</xdr:col>
      <xdr:colOff>127000</xdr:colOff>
      <xdr:row>105</xdr:row>
      <xdr:rowOff>167639</xdr:rowOff>
    </xdr:to>
    <xdr:cxnSp macro="">
      <xdr:nvCxnSpPr>
        <xdr:cNvPr id="784" name="直線コネクタ 783"/>
        <xdr:cNvCxnSpPr/>
      </xdr:nvCxnSpPr>
      <xdr:spPr>
        <a:xfrm>
          <a:off x="15481300" y="18040894"/>
          <a:ext cx="8382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85" name="楕円 784"/>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38644</xdr:rowOff>
    </xdr:from>
    <xdr:to>
      <xdr:col>81</xdr:col>
      <xdr:colOff>50800</xdr:colOff>
      <xdr:row>105</xdr:row>
      <xdr:rowOff>53339</xdr:rowOff>
    </xdr:to>
    <xdr:cxnSp macro="">
      <xdr:nvCxnSpPr>
        <xdr:cNvPr id="786" name="直線コネクタ 785"/>
        <xdr:cNvCxnSpPr/>
      </xdr:nvCxnSpPr>
      <xdr:spPr>
        <a:xfrm flipV="1">
          <a:off x="14592300" y="180408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92348</xdr:rowOff>
    </xdr:from>
    <xdr:to>
      <xdr:col>72</xdr:col>
      <xdr:colOff>38100</xdr:colOff>
      <xdr:row>108</xdr:row>
      <xdr:rowOff>22498</xdr:rowOff>
    </xdr:to>
    <xdr:sp macro="" textlink="">
      <xdr:nvSpPr>
        <xdr:cNvPr id="787" name="楕円 786"/>
        <xdr:cNvSpPr/>
      </xdr:nvSpPr>
      <xdr:spPr>
        <a:xfrm>
          <a:off x="1365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107</xdr:row>
      <xdr:rowOff>143148</xdr:rowOff>
    </xdr:to>
    <xdr:cxnSp macro="">
      <xdr:nvCxnSpPr>
        <xdr:cNvPr id="788" name="直線コネクタ 787"/>
        <xdr:cNvCxnSpPr/>
      </xdr:nvCxnSpPr>
      <xdr:spPr>
        <a:xfrm flipV="1">
          <a:off x="13703300" y="18055589"/>
          <a:ext cx="889000" cy="4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67855</xdr:rowOff>
    </xdr:from>
    <xdr:to>
      <xdr:col>67</xdr:col>
      <xdr:colOff>101600</xdr:colOff>
      <xdr:row>107</xdr:row>
      <xdr:rowOff>169455</xdr:rowOff>
    </xdr:to>
    <xdr:sp macro="" textlink="">
      <xdr:nvSpPr>
        <xdr:cNvPr id="789" name="楕円 788"/>
        <xdr:cNvSpPr/>
      </xdr:nvSpPr>
      <xdr:spPr>
        <a:xfrm>
          <a:off x="1276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118655</xdr:rowOff>
    </xdr:from>
    <xdr:to>
      <xdr:col>71</xdr:col>
      <xdr:colOff>177800</xdr:colOff>
      <xdr:row>107</xdr:row>
      <xdr:rowOff>143148</xdr:rowOff>
    </xdr:to>
    <xdr:cxnSp macro="">
      <xdr:nvCxnSpPr>
        <xdr:cNvPr id="790" name="直線コネクタ 789"/>
        <xdr:cNvCxnSpPr/>
      </xdr:nvCxnSpPr>
      <xdr:spPr>
        <a:xfrm>
          <a:off x="12814300" y="184638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105971</xdr:rowOff>
    </xdr:from>
    <xdr:ext cx="405111" cy="259045"/>
    <xdr:sp macro="" textlink="">
      <xdr:nvSpPr>
        <xdr:cNvPr id="795" name="n_1mainValue【公民館】&#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96" name="n_2main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13625</xdr:rowOff>
    </xdr:from>
    <xdr:ext cx="405111" cy="259045"/>
    <xdr:sp macro="" textlink="">
      <xdr:nvSpPr>
        <xdr:cNvPr id="797" name="n_3mainValue【公民館】&#10;有形固定資産減価償却率"/>
        <xdr:cNvSpPr txBox="1"/>
      </xdr:nvSpPr>
      <xdr:spPr>
        <a:xfrm>
          <a:off x="13500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160582</xdr:rowOff>
    </xdr:from>
    <xdr:ext cx="405111" cy="259045"/>
    <xdr:sp macro="" textlink="">
      <xdr:nvSpPr>
        <xdr:cNvPr id="798" name="n_4mainValue【公民館】&#10;有形固定資産減価償却率"/>
        <xdr:cNvSpPr txBox="1"/>
      </xdr:nvSpPr>
      <xdr:spPr>
        <a:xfrm>
          <a:off x="12611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123698</xdr:rowOff>
    </xdr:from>
    <xdr:to>
      <xdr:col>116</xdr:col>
      <xdr:colOff>114300</xdr:colOff>
      <xdr:row>105</xdr:row>
      <xdr:rowOff>53848</xdr:rowOff>
    </xdr:to>
    <xdr:sp macro="" textlink="">
      <xdr:nvSpPr>
        <xdr:cNvPr id="836" name="楕円 835"/>
        <xdr:cNvSpPr/>
      </xdr:nvSpPr>
      <xdr:spPr>
        <a:xfrm>
          <a:off x="221107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146575</xdr:rowOff>
    </xdr:from>
    <xdr:ext cx="469744" cy="259045"/>
    <xdr:sp macro="" textlink="">
      <xdr:nvSpPr>
        <xdr:cNvPr id="837" name="【公民館】&#10;一人当たり面積該当値テキスト"/>
        <xdr:cNvSpPr txBox="1"/>
      </xdr:nvSpPr>
      <xdr:spPr>
        <a:xfrm>
          <a:off x="22199600" y="17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146558</xdr:rowOff>
    </xdr:from>
    <xdr:to>
      <xdr:col>112</xdr:col>
      <xdr:colOff>38100</xdr:colOff>
      <xdr:row>105</xdr:row>
      <xdr:rowOff>76708</xdr:rowOff>
    </xdr:to>
    <xdr:sp macro="" textlink="">
      <xdr:nvSpPr>
        <xdr:cNvPr id="838" name="楕円 837"/>
        <xdr:cNvSpPr/>
      </xdr:nvSpPr>
      <xdr:spPr>
        <a:xfrm>
          <a:off x="21272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xdr:rowOff>
    </xdr:from>
    <xdr:to>
      <xdr:col>116</xdr:col>
      <xdr:colOff>63500</xdr:colOff>
      <xdr:row>105</xdr:row>
      <xdr:rowOff>25908</xdr:rowOff>
    </xdr:to>
    <xdr:cxnSp macro="">
      <xdr:nvCxnSpPr>
        <xdr:cNvPr id="839" name="直線コネクタ 838"/>
        <xdr:cNvCxnSpPr/>
      </xdr:nvCxnSpPr>
      <xdr:spPr>
        <a:xfrm flipV="1">
          <a:off x="21323300" y="180052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40" name="楕円 839"/>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25908</xdr:rowOff>
    </xdr:from>
    <xdr:to>
      <xdr:col>111</xdr:col>
      <xdr:colOff>177800</xdr:colOff>
      <xdr:row>106</xdr:row>
      <xdr:rowOff>19050</xdr:rowOff>
    </xdr:to>
    <xdr:cxnSp macro="">
      <xdr:nvCxnSpPr>
        <xdr:cNvPr id="841" name="直線コネクタ 840"/>
        <xdr:cNvCxnSpPr/>
      </xdr:nvCxnSpPr>
      <xdr:spPr>
        <a:xfrm flipV="1">
          <a:off x="20434300" y="1802815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155702</xdr:rowOff>
    </xdr:from>
    <xdr:to>
      <xdr:col>102</xdr:col>
      <xdr:colOff>165100</xdr:colOff>
      <xdr:row>105</xdr:row>
      <xdr:rowOff>85852</xdr:rowOff>
    </xdr:to>
    <xdr:sp macro="" textlink="">
      <xdr:nvSpPr>
        <xdr:cNvPr id="842" name="楕円 841"/>
        <xdr:cNvSpPr/>
      </xdr:nvSpPr>
      <xdr:spPr>
        <a:xfrm>
          <a:off x="19494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35052</xdr:rowOff>
    </xdr:from>
    <xdr:to>
      <xdr:col>107</xdr:col>
      <xdr:colOff>50800</xdr:colOff>
      <xdr:row>106</xdr:row>
      <xdr:rowOff>19050</xdr:rowOff>
    </xdr:to>
    <xdr:cxnSp macro="">
      <xdr:nvCxnSpPr>
        <xdr:cNvPr id="843" name="直線コネクタ 842"/>
        <xdr:cNvCxnSpPr/>
      </xdr:nvCxnSpPr>
      <xdr:spPr>
        <a:xfrm>
          <a:off x="19545300" y="1803730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xdr:rowOff>
    </xdr:from>
    <xdr:to>
      <xdr:col>98</xdr:col>
      <xdr:colOff>38100</xdr:colOff>
      <xdr:row>105</xdr:row>
      <xdr:rowOff>110998</xdr:rowOff>
    </xdr:to>
    <xdr:sp macro="" textlink="">
      <xdr:nvSpPr>
        <xdr:cNvPr id="844" name="楕円 843"/>
        <xdr:cNvSpPr/>
      </xdr:nvSpPr>
      <xdr:spPr>
        <a:xfrm>
          <a:off x="18605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35052</xdr:rowOff>
    </xdr:from>
    <xdr:to>
      <xdr:col>102</xdr:col>
      <xdr:colOff>114300</xdr:colOff>
      <xdr:row>105</xdr:row>
      <xdr:rowOff>60198</xdr:rowOff>
    </xdr:to>
    <xdr:cxnSp macro="">
      <xdr:nvCxnSpPr>
        <xdr:cNvPr id="845" name="直線コネクタ 844"/>
        <xdr:cNvCxnSpPr/>
      </xdr:nvCxnSpPr>
      <xdr:spPr>
        <a:xfrm flipV="1">
          <a:off x="18656300" y="180373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93235</xdr:rowOff>
    </xdr:from>
    <xdr:ext cx="469744" cy="259045"/>
    <xdr:sp macro="" textlink="">
      <xdr:nvSpPr>
        <xdr:cNvPr id="850" name="n_1main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851" name="n_2mainValue【公民館】&#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102379</xdr:rowOff>
    </xdr:from>
    <xdr:ext cx="469744" cy="259045"/>
    <xdr:sp macro="" textlink="">
      <xdr:nvSpPr>
        <xdr:cNvPr id="852" name="n_3mainValue【公民館】&#10;一人当たり面積"/>
        <xdr:cNvSpPr txBox="1"/>
      </xdr:nvSpPr>
      <xdr:spPr>
        <a:xfrm>
          <a:off x="19310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127525</xdr:rowOff>
    </xdr:from>
    <xdr:ext cx="469744" cy="259045"/>
    <xdr:sp macro="" textlink="">
      <xdr:nvSpPr>
        <xdr:cNvPr id="853" name="n_4mainValue【公民館】&#10;一人当たり面積"/>
        <xdr:cNvSpPr txBox="1"/>
      </xdr:nvSpPr>
      <xdr:spPr>
        <a:xfrm>
          <a:off x="18421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児童館は築４０年以上経過している建物が多いため類似団体平均を上回っている。個別施設計画に基づき、必要な維持補修を行いながら長寿命化を図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年度には移設改修を行っており、今後低下していく見込みである。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30,040
29,832
88.02
20,241,591
18,729,752
1,241,901
8,898,095
19,106,100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6" name="楕円 75"/>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43543</xdr:rowOff>
    </xdr:to>
    <xdr:cxnSp macro="">
      <xdr:nvCxnSpPr>
        <xdr:cNvPr id="77" name="直線コネクタ 76"/>
        <xdr:cNvCxnSpPr/>
      </xdr:nvCxnSpPr>
      <xdr:spPr>
        <a:xfrm>
          <a:off x="3797300" y="651782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100511</xdr:rowOff>
    </xdr:from>
    <xdr:to>
      <xdr:col>15</xdr:col>
      <xdr:colOff>101600</xdr:colOff>
      <xdr:row>38</xdr:row>
      <xdr:rowOff>30662</xdr:rowOff>
    </xdr:to>
    <xdr:sp macro="" textlink="">
      <xdr:nvSpPr>
        <xdr:cNvPr id="78" name="楕円 77"/>
        <xdr:cNvSpPr/>
      </xdr:nvSpPr>
      <xdr:spPr>
        <a:xfrm>
          <a:off x="2857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151311</xdr:rowOff>
    </xdr:from>
    <xdr:to>
      <xdr:col>19</xdr:col>
      <xdr:colOff>177800</xdr:colOff>
      <xdr:row>38</xdr:row>
      <xdr:rowOff>2722</xdr:rowOff>
    </xdr:to>
    <xdr:cxnSp macro="">
      <xdr:nvCxnSpPr>
        <xdr:cNvPr id="79" name="直線コネクタ 78"/>
        <xdr:cNvCxnSpPr/>
      </xdr:nvCxnSpPr>
      <xdr:spPr>
        <a:xfrm>
          <a:off x="2908300" y="649496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80" name="楕円 79"/>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151311</xdr:rowOff>
    </xdr:to>
    <xdr:cxnSp macro="">
      <xdr:nvCxnSpPr>
        <xdr:cNvPr id="81" name="直線コネクタ 80"/>
        <xdr:cNvCxnSpPr/>
      </xdr:nvCxnSpPr>
      <xdr:spPr>
        <a:xfrm>
          <a:off x="2019300" y="645414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23767</xdr:rowOff>
    </xdr:from>
    <xdr:to>
      <xdr:col>6</xdr:col>
      <xdr:colOff>38100</xdr:colOff>
      <xdr:row>37</xdr:row>
      <xdr:rowOff>125367</xdr:rowOff>
    </xdr:to>
    <xdr:sp macro="" textlink="">
      <xdr:nvSpPr>
        <xdr:cNvPr id="82" name="楕円 81"/>
        <xdr:cNvSpPr/>
      </xdr:nvSpPr>
      <xdr:spPr>
        <a:xfrm>
          <a:off x="1079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74567</xdr:rowOff>
    </xdr:from>
    <xdr:to>
      <xdr:col>10</xdr:col>
      <xdr:colOff>114300</xdr:colOff>
      <xdr:row>37</xdr:row>
      <xdr:rowOff>110490</xdr:rowOff>
    </xdr:to>
    <xdr:cxnSp macro="">
      <xdr:nvCxnSpPr>
        <xdr:cNvPr id="83" name="直線コネクタ 82"/>
        <xdr:cNvCxnSpPr/>
      </xdr:nvCxnSpPr>
      <xdr:spPr>
        <a:xfrm>
          <a:off x="1130300" y="641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44649</xdr:rowOff>
    </xdr:from>
    <xdr:ext cx="405111" cy="259045"/>
    <xdr:sp macro="" textlink="">
      <xdr:nvSpPr>
        <xdr:cNvPr id="88" name="n_1mainValue【図書館】&#10;有形固定資産減価償却率"/>
        <xdr:cNvSpPr txBox="1"/>
      </xdr:nvSpPr>
      <xdr:spPr>
        <a:xfrm>
          <a:off x="3582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9" name="n_2main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90" name="n_3mainValue【図書館】&#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141894</xdr:rowOff>
    </xdr:from>
    <xdr:ext cx="405111" cy="259045"/>
    <xdr:sp macro="" textlink="">
      <xdr:nvSpPr>
        <xdr:cNvPr id="91" name="n_4mainValue【図書館】&#10;有形固定資産減価償却率"/>
        <xdr:cNvSpPr txBox="1"/>
      </xdr:nvSpPr>
      <xdr:spPr>
        <a:xfrm>
          <a:off x="927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31" name="楕円 130"/>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2" name="【図書館】&#10;一人当たり面積該当値テキスト"/>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3" name="楕円 132"/>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87630</xdr:rowOff>
    </xdr:to>
    <xdr:cxnSp macro="">
      <xdr:nvCxnSpPr>
        <xdr:cNvPr id="134" name="直線コネクタ 133"/>
        <xdr:cNvCxnSpPr/>
      </xdr:nvCxnSpPr>
      <xdr:spPr>
        <a:xfrm>
          <a:off x="9639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5" name="楕円 134"/>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87630</xdr:rowOff>
    </xdr:to>
    <xdr:cxnSp macro="">
      <xdr:nvCxnSpPr>
        <xdr:cNvPr id="136" name="直線コネクタ 135"/>
        <xdr:cNvCxnSpPr/>
      </xdr:nvCxnSpPr>
      <xdr:spPr>
        <a:xfrm>
          <a:off x="8750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7" name="楕円 136"/>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87630</xdr:rowOff>
    </xdr:to>
    <xdr:cxnSp macro="">
      <xdr:nvCxnSpPr>
        <xdr:cNvPr id="138" name="直線コネクタ 137"/>
        <xdr:cNvCxnSpPr/>
      </xdr:nvCxnSpPr>
      <xdr:spPr>
        <a:xfrm>
          <a:off x="7861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87630</xdr:rowOff>
    </xdr:to>
    <xdr:cxnSp macro="">
      <xdr:nvCxnSpPr>
        <xdr:cNvPr id="140" name="直線コネクタ 139"/>
        <xdr:cNvCxnSpPr/>
      </xdr:nvCxnSpPr>
      <xdr:spPr>
        <a:xfrm>
          <a:off x="6972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5"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6" name="n_2mainValue【図書館】&#10;一人当たり面積"/>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7"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89" name="楕円 188"/>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90" name="【体育館・プー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91" name="楕円 190"/>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135255</xdr:rowOff>
    </xdr:from>
    <xdr:to>
      <xdr:col>24</xdr:col>
      <xdr:colOff>63500</xdr:colOff>
      <xdr:row>59</xdr:row>
      <xdr:rowOff>152400</xdr:rowOff>
    </xdr:to>
    <xdr:cxnSp macro="">
      <xdr:nvCxnSpPr>
        <xdr:cNvPr id="192" name="直線コネクタ 191"/>
        <xdr:cNvCxnSpPr/>
      </xdr:nvCxnSpPr>
      <xdr:spPr>
        <a:xfrm>
          <a:off x="3797300" y="1007935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93" name="楕円 192"/>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59</xdr:row>
      <xdr:rowOff>154305</xdr:rowOff>
    </xdr:to>
    <xdr:cxnSp macro="">
      <xdr:nvCxnSpPr>
        <xdr:cNvPr id="194" name="直線コネクタ 193"/>
        <xdr:cNvCxnSpPr/>
      </xdr:nvCxnSpPr>
      <xdr:spPr>
        <a:xfrm flipV="1">
          <a:off x="2908300" y="1007935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5" name="楕円 194"/>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154305</xdr:rowOff>
    </xdr:to>
    <xdr:cxnSp macro="">
      <xdr:nvCxnSpPr>
        <xdr:cNvPr id="196" name="直線コネクタ 195"/>
        <xdr:cNvCxnSpPr/>
      </xdr:nvCxnSpPr>
      <xdr:spPr>
        <a:xfrm>
          <a:off x="2019300" y="101784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139700</xdr:rowOff>
    </xdr:from>
    <xdr:to>
      <xdr:col>6</xdr:col>
      <xdr:colOff>38100</xdr:colOff>
      <xdr:row>59</xdr:row>
      <xdr:rowOff>69850</xdr:rowOff>
    </xdr:to>
    <xdr:sp macro="" textlink="">
      <xdr:nvSpPr>
        <xdr:cNvPr id="197" name="楕円 196"/>
        <xdr:cNvSpPr/>
      </xdr:nvSpPr>
      <xdr:spPr>
        <a:xfrm>
          <a:off x="107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19050</xdr:rowOff>
    </xdr:from>
    <xdr:to>
      <xdr:col>10</xdr:col>
      <xdr:colOff>114300</xdr:colOff>
      <xdr:row>59</xdr:row>
      <xdr:rowOff>62865</xdr:rowOff>
    </xdr:to>
    <xdr:cxnSp macro="">
      <xdr:nvCxnSpPr>
        <xdr:cNvPr id="198" name="直線コネクタ 197"/>
        <xdr:cNvCxnSpPr/>
      </xdr:nvCxnSpPr>
      <xdr:spPr>
        <a:xfrm>
          <a:off x="1130300" y="101346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3" name="n_1mainValue【体育館・プー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204" name="n_2mainValue【体育館・プー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205" name="n_3mainValue【体育館・プール】&#10;有形固定資産減価償却率"/>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6" name="n_4mainValue【体育館・プール】&#10;有形固定資産減価償却率"/>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66766</xdr:rowOff>
    </xdr:from>
    <xdr:to>
      <xdr:col>55</xdr:col>
      <xdr:colOff>50800</xdr:colOff>
      <xdr:row>57</xdr:row>
      <xdr:rowOff>168366</xdr:rowOff>
    </xdr:to>
    <xdr:sp macro="" textlink="">
      <xdr:nvSpPr>
        <xdr:cNvPr id="248" name="楕円 247"/>
        <xdr:cNvSpPr/>
      </xdr:nvSpPr>
      <xdr:spPr>
        <a:xfrm>
          <a:off x="104267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89643</xdr:rowOff>
    </xdr:from>
    <xdr:ext cx="469744" cy="259045"/>
    <xdr:sp macro="" textlink="">
      <xdr:nvSpPr>
        <xdr:cNvPr id="249" name="【体育館・プール】&#10;一人当たり面積該当値テキスト"/>
        <xdr:cNvSpPr txBox="1"/>
      </xdr:nvSpPr>
      <xdr:spPr>
        <a:xfrm>
          <a:off x="10515600" y="969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153307</xdr:rowOff>
    </xdr:from>
    <xdr:to>
      <xdr:col>50</xdr:col>
      <xdr:colOff>165100</xdr:colOff>
      <xdr:row>59</xdr:row>
      <xdr:rowOff>83457</xdr:rowOff>
    </xdr:to>
    <xdr:sp macro="" textlink="">
      <xdr:nvSpPr>
        <xdr:cNvPr id="250" name="楕円 249"/>
        <xdr:cNvSpPr/>
      </xdr:nvSpPr>
      <xdr:spPr>
        <a:xfrm>
          <a:off x="9588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117566</xdr:rowOff>
    </xdr:from>
    <xdr:to>
      <xdr:col>55</xdr:col>
      <xdr:colOff>0</xdr:colOff>
      <xdr:row>59</xdr:row>
      <xdr:rowOff>32657</xdr:rowOff>
    </xdr:to>
    <xdr:cxnSp macro="">
      <xdr:nvCxnSpPr>
        <xdr:cNvPr id="251" name="直線コネクタ 250"/>
        <xdr:cNvCxnSpPr/>
      </xdr:nvCxnSpPr>
      <xdr:spPr>
        <a:xfrm flipV="1">
          <a:off x="9639300" y="9890216"/>
          <a:ext cx="8382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136978</xdr:rowOff>
    </xdr:from>
    <xdr:to>
      <xdr:col>46</xdr:col>
      <xdr:colOff>38100</xdr:colOff>
      <xdr:row>60</xdr:row>
      <xdr:rowOff>67128</xdr:rowOff>
    </xdr:to>
    <xdr:sp macro="" textlink="">
      <xdr:nvSpPr>
        <xdr:cNvPr id="252" name="楕円 251"/>
        <xdr:cNvSpPr/>
      </xdr:nvSpPr>
      <xdr:spPr>
        <a:xfrm>
          <a:off x="869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32657</xdr:rowOff>
    </xdr:from>
    <xdr:to>
      <xdr:col>50</xdr:col>
      <xdr:colOff>114300</xdr:colOff>
      <xdr:row>60</xdr:row>
      <xdr:rowOff>16328</xdr:rowOff>
    </xdr:to>
    <xdr:cxnSp macro="">
      <xdr:nvCxnSpPr>
        <xdr:cNvPr id="253" name="直線コネクタ 252"/>
        <xdr:cNvCxnSpPr/>
      </xdr:nvCxnSpPr>
      <xdr:spPr>
        <a:xfrm flipV="1">
          <a:off x="8750300" y="101482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133713</xdr:rowOff>
    </xdr:from>
    <xdr:to>
      <xdr:col>41</xdr:col>
      <xdr:colOff>101600</xdr:colOff>
      <xdr:row>59</xdr:row>
      <xdr:rowOff>63863</xdr:rowOff>
    </xdr:to>
    <xdr:sp macro="" textlink="">
      <xdr:nvSpPr>
        <xdr:cNvPr id="254" name="楕円 253"/>
        <xdr:cNvSpPr/>
      </xdr:nvSpPr>
      <xdr:spPr>
        <a:xfrm>
          <a:off x="7810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13063</xdr:rowOff>
    </xdr:from>
    <xdr:to>
      <xdr:col>45</xdr:col>
      <xdr:colOff>177800</xdr:colOff>
      <xdr:row>60</xdr:row>
      <xdr:rowOff>16328</xdr:rowOff>
    </xdr:to>
    <xdr:cxnSp macro="">
      <xdr:nvCxnSpPr>
        <xdr:cNvPr id="255" name="直線コネクタ 254"/>
        <xdr:cNvCxnSpPr/>
      </xdr:nvCxnSpPr>
      <xdr:spPr>
        <a:xfrm>
          <a:off x="7861300" y="10128613"/>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135346</xdr:rowOff>
    </xdr:from>
    <xdr:to>
      <xdr:col>36</xdr:col>
      <xdr:colOff>165100</xdr:colOff>
      <xdr:row>59</xdr:row>
      <xdr:rowOff>65496</xdr:rowOff>
    </xdr:to>
    <xdr:sp macro="" textlink="">
      <xdr:nvSpPr>
        <xdr:cNvPr id="256" name="楕円 255"/>
        <xdr:cNvSpPr/>
      </xdr:nvSpPr>
      <xdr:spPr>
        <a:xfrm>
          <a:off x="692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13063</xdr:rowOff>
    </xdr:from>
    <xdr:to>
      <xdr:col>41</xdr:col>
      <xdr:colOff>50800</xdr:colOff>
      <xdr:row>59</xdr:row>
      <xdr:rowOff>14696</xdr:rowOff>
    </xdr:to>
    <xdr:cxnSp macro="">
      <xdr:nvCxnSpPr>
        <xdr:cNvPr id="257" name="直線コネクタ 256"/>
        <xdr:cNvCxnSpPr/>
      </xdr:nvCxnSpPr>
      <xdr:spPr>
        <a:xfrm flipV="1">
          <a:off x="6972300" y="101286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99984</xdr:rowOff>
    </xdr:from>
    <xdr:ext cx="469744" cy="259045"/>
    <xdr:sp macro="" textlink="">
      <xdr:nvSpPr>
        <xdr:cNvPr id="262" name="n_1mainValue【体育館・プール】&#10;一人当たり面積"/>
        <xdr:cNvSpPr txBox="1"/>
      </xdr:nvSpPr>
      <xdr:spPr>
        <a:xfrm>
          <a:off x="9391727" y="98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83655</xdr:rowOff>
    </xdr:from>
    <xdr:ext cx="469744" cy="259045"/>
    <xdr:sp macro="" textlink="">
      <xdr:nvSpPr>
        <xdr:cNvPr id="263" name="n_2mainValue【体育館・プール】&#10;一人当たり面積"/>
        <xdr:cNvSpPr txBox="1"/>
      </xdr:nvSpPr>
      <xdr:spPr>
        <a:xfrm>
          <a:off x="85154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80390</xdr:rowOff>
    </xdr:from>
    <xdr:ext cx="469744" cy="259045"/>
    <xdr:sp macro="" textlink="">
      <xdr:nvSpPr>
        <xdr:cNvPr id="264" name="n_3mainValue【体育館・プール】&#10;一人当たり面積"/>
        <xdr:cNvSpPr txBox="1"/>
      </xdr:nvSpPr>
      <xdr:spPr>
        <a:xfrm>
          <a:off x="7626427" y="98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82023</xdr:rowOff>
    </xdr:from>
    <xdr:ext cx="469744" cy="259045"/>
    <xdr:sp macro="" textlink="">
      <xdr:nvSpPr>
        <xdr:cNvPr id="265" name="n_4mainValue【体育館・プール】&#10;一人当たり面積"/>
        <xdr:cNvSpPr txBox="1"/>
      </xdr:nvSpPr>
      <xdr:spPr>
        <a:xfrm>
          <a:off x="6737427" y="985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103505</xdr:rowOff>
    </xdr:from>
    <xdr:to>
      <xdr:col>10</xdr:col>
      <xdr:colOff>165100</xdr:colOff>
      <xdr:row>82</xdr:row>
      <xdr:rowOff>33655</xdr:rowOff>
    </xdr:to>
    <xdr:sp macro="" textlink="">
      <xdr:nvSpPr>
        <xdr:cNvPr id="306" name="楕円 305"/>
        <xdr:cNvSpPr/>
      </xdr:nvSpPr>
      <xdr:spPr>
        <a:xfrm>
          <a:off x="1968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307" name="楕円 306"/>
        <xdr:cNvSpPr/>
      </xdr:nvSpPr>
      <xdr:spPr>
        <a:xfrm>
          <a:off x="107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81</xdr:row>
      <xdr:rowOff>154305</xdr:rowOff>
    </xdr:to>
    <xdr:cxnSp macro="">
      <xdr:nvCxnSpPr>
        <xdr:cNvPr id="308" name="直線コネクタ 307"/>
        <xdr:cNvCxnSpPr/>
      </xdr:nvCxnSpPr>
      <xdr:spPr>
        <a:xfrm>
          <a:off x="1130300" y="1398651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09"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0"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1"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2"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24782</xdr:rowOff>
    </xdr:from>
    <xdr:ext cx="405111" cy="259045"/>
    <xdr:sp macro="" textlink="">
      <xdr:nvSpPr>
        <xdr:cNvPr id="313" name="n_3mainValue【福祉施設】&#10;有形固定資産減価償却率"/>
        <xdr:cNvSpPr txBox="1"/>
      </xdr:nvSpPr>
      <xdr:spPr>
        <a:xfrm>
          <a:off x="1816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314" name="n_4mainValue【福祉施設】&#10;有形固定資産減価償却率"/>
        <xdr:cNvSpPr txBox="1"/>
      </xdr:nvSpPr>
      <xdr:spPr>
        <a:xfrm>
          <a:off x="927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36" name="直線コネクタ 335"/>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37"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38" name="直線コネクタ 337"/>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39"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0" name="直線コネクタ 339"/>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41"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42" name="フローチャート: 判断 341"/>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43" name="フローチャート: 判断 342"/>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44" name="フローチャート: 判断 343"/>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45" name="フローチャート: 判断 344"/>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46" name="フローチャート: 判断 345"/>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126746</xdr:rowOff>
    </xdr:from>
    <xdr:to>
      <xdr:col>41</xdr:col>
      <xdr:colOff>101600</xdr:colOff>
      <xdr:row>84</xdr:row>
      <xdr:rowOff>56896</xdr:rowOff>
    </xdr:to>
    <xdr:sp macro="" textlink="">
      <xdr:nvSpPr>
        <xdr:cNvPr id="352" name="楕円 351"/>
        <xdr:cNvSpPr/>
      </xdr:nvSpPr>
      <xdr:spPr>
        <a:xfrm>
          <a:off x="781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126746</xdr:rowOff>
    </xdr:from>
    <xdr:to>
      <xdr:col>36</xdr:col>
      <xdr:colOff>165100</xdr:colOff>
      <xdr:row>84</xdr:row>
      <xdr:rowOff>56896</xdr:rowOff>
    </xdr:to>
    <xdr:sp macro="" textlink="">
      <xdr:nvSpPr>
        <xdr:cNvPr id="353" name="楕円 352"/>
        <xdr:cNvSpPr/>
      </xdr:nvSpPr>
      <xdr:spPr>
        <a:xfrm>
          <a:off x="6921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xdr:rowOff>
    </xdr:from>
    <xdr:to>
      <xdr:col>41</xdr:col>
      <xdr:colOff>50800</xdr:colOff>
      <xdr:row>84</xdr:row>
      <xdr:rowOff>6096</xdr:rowOff>
    </xdr:to>
    <xdr:cxnSp macro="">
      <xdr:nvCxnSpPr>
        <xdr:cNvPr id="354" name="直線コネクタ 353"/>
        <xdr:cNvCxnSpPr/>
      </xdr:nvCxnSpPr>
      <xdr:spPr>
        <a:xfrm>
          <a:off x="6972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55"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56"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57"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58"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73423</xdr:rowOff>
    </xdr:from>
    <xdr:ext cx="469744" cy="259045"/>
    <xdr:sp macro="" textlink="">
      <xdr:nvSpPr>
        <xdr:cNvPr id="359" name="n_3mainValue【福祉施設】&#10;一人当たり面積"/>
        <xdr:cNvSpPr txBox="1"/>
      </xdr:nvSpPr>
      <xdr:spPr>
        <a:xfrm>
          <a:off x="7626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73423</xdr:rowOff>
    </xdr:from>
    <xdr:ext cx="469744" cy="259045"/>
    <xdr:sp macro="" textlink="">
      <xdr:nvSpPr>
        <xdr:cNvPr id="360" name="n_4mainValue【福祉施設】&#10;一人当たり面積"/>
        <xdr:cNvSpPr txBox="1"/>
      </xdr:nvSpPr>
      <xdr:spPr>
        <a:xfrm>
          <a:off x="6737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386" name="直線コネクタ 385"/>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387"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388" name="直線コネクタ 387"/>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389"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390" name="直線コネクタ 389"/>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1"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2" name="フローチャート: 判断 391"/>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93" name="フローチャート: 判断 392"/>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94" name="フローチャート: 判断 393"/>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95" name="フローチャート: 判断 394"/>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396" name="フローチャート: 判断 395"/>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402" name="楕円 401"/>
        <xdr:cNvSpPr/>
      </xdr:nvSpPr>
      <xdr:spPr>
        <a:xfrm>
          <a:off x="4584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38479</xdr:rowOff>
    </xdr:from>
    <xdr:ext cx="405111" cy="259045"/>
    <xdr:sp macro="" textlink="">
      <xdr:nvSpPr>
        <xdr:cNvPr id="403" name="【市民会館】&#10;有形固定資産減価償却率該当値テキスト"/>
        <xdr:cNvSpPr txBox="1"/>
      </xdr:nvSpPr>
      <xdr:spPr>
        <a:xfrm>
          <a:off x="4673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404" name="楕円 403"/>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66402</xdr:rowOff>
    </xdr:from>
    <xdr:to>
      <xdr:col>24</xdr:col>
      <xdr:colOff>63500</xdr:colOff>
      <xdr:row>105</xdr:row>
      <xdr:rowOff>68036</xdr:rowOff>
    </xdr:to>
    <xdr:cxnSp macro="">
      <xdr:nvCxnSpPr>
        <xdr:cNvPr id="405" name="直線コネクタ 404"/>
        <xdr:cNvCxnSpPr/>
      </xdr:nvCxnSpPr>
      <xdr:spPr>
        <a:xfrm flipV="1">
          <a:off x="3797300" y="17725752"/>
          <a:ext cx="838200" cy="3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406" name="楕円 405"/>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68036</xdr:rowOff>
    </xdr:from>
    <xdr:to>
      <xdr:col>19</xdr:col>
      <xdr:colOff>177800</xdr:colOff>
      <xdr:row>105</xdr:row>
      <xdr:rowOff>76200</xdr:rowOff>
    </xdr:to>
    <xdr:cxnSp macro="">
      <xdr:nvCxnSpPr>
        <xdr:cNvPr id="407" name="直線コネクタ 406"/>
        <xdr:cNvCxnSpPr/>
      </xdr:nvCxnSpPr>
      <xdr:spPr>
        <a:xfrm flipV="1">
          <a:off x="2908300" y="180702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164193</xdr:rowOff>
    </xdr:from>
    <xdr:to>
      <xdr:col>10</xdr:col>
      <xdr:colOff>165100</xdr:colOff>
      <xdr:row>105</xdr:row>
      <xdr:rowOff>94343</xdr:rowOff>
    </xdr:to>
    <xdr:sp macro="" textlink="">
      <xdr:nvSpPr>
        <xdr:cNvPr id="408" name="楕円 407"/>
        <xdr:cNvSpPr/>
      </xdr:nvSpPr>
      <xdr:spPr>
        <a:xfrm>
          <a:off x="1968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43543</xdr:rowOff>
    </xdr:from>
    <xdr:to>
      <xdr:col>15</xdr:col>
      <xdr:colOff>50800</xdr:colOff>
      <xdr:row>105</xdr:row>
      <xdr:rowOff>76200</xdr:rowOff>
    </xdr:to>
    <xdr:cxnSp macro="">
      <xdr:nvCxnSpPr>
        <xdr:cNvPr id="409" name="直線コネクタ 408"/>
        <xdr:cNvCxnSpPr/>
      </xdr:nvCxnSpPr>
      <xdr:spPr>
        <a:xfrm>
          <a:off x="2019300" y="1804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30299</xdr:rowOff>
    </xdr:from>
    <xdr:to>
      <xdr:col>6</xdr:col>
      <xdr:colOff>38100</xdr:colOff>
      <xdr:row>105</xdr:row>
      <xdr:rowOff>131899</xdr:rowOff>
    </xdr:to>
    <xdr:sp macro="" textlink="">
      <xdr:nvSpPr>
        <xdr:cNvPr id="410" name="楕円 409"/>
        <xdr:cNvSpPr/>
      </xdr:nvSpPr>
      <xdr:spPr>
        <a:xfrm>
          <a:off x="1079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43543</xdr:rowOff>
    </xdr:from>
    <xdr:to>
      <xdr:col>10</xdr:col>
      <xdr:colOff>114300</xdr:colOff>
      <xdr:row>105</xdr:row>
      <xdr:rowOff>81099</xdr:rowOff>
    </xdr:to>
    <xdr:cxnSp macro="">
      <xdr:nvCxnSpPr>
        <xdr:cNvPr id="411" name="直線コネクタ 410"/>
        <xdr:cNvCxnSpPr/>
      </xdr:nvCxnSpPr>
      <xdr:spPr>
        <a:xfrm flipV="1">
          <a:off x="1130300" y="180457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12"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13"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14"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15"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416"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17"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85470</xdr:rowOff>
    </xdr:from>
    <xdr:ext cx="405111" cy="259045"/>
    <xdr:sp macro="" textlink="">
      <xdr:nvSpPr>
        <xdr:cNvPr id="418" name="n_3mainValue【市民会館】&#10;有形固定資産減価償却率"/>
        <xdr:cNvSpPr txBox="1"/>
      </xdr:nvSpPr>
      <xdr:spPr>
        <a:xfrm>
          <a:off x="1816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123026</xdr:rowOff>
    </xdr:from>
    <xdr:ext cx="405111" cy="259045"/>
    <xdr:sp macro="" textlink="">
      <xdr:nvSpPr>
        <xdr:cNvPr id="419" name="n_4mainValue【市民会館】&#10;有形固定資産減価償却率"/>
        <xdr:cNvSpPr txBox="1"/>
      </xdr:nvSpPr>
      <xdr:spPr>
        <a:xfrm>
          <a:off x="927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1" name="テキスト ボックス 4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3" name="テキスト ボックス 4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5" name="テキスト ボックス 4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7" name="テキスト ボックス 4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9" name="テキスト ボックス 4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43" name="直線コネクタ 442"/>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44"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45" name="直線コネクタ 444"/>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46"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47" name="直線コネクタ 446"/>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48"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49" name="フローチャート: 判断 448"/>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50" name="フローチャート: 判断 449"/>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51" name="フローチャート: 判断 450"/>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52" name="フローチャート: 判断 451"/>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53" name="フローチャート: 判断 452"/>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59" name="楕円 458"/>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60"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61" name="楕円 460"/>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110489</xdr:rowOff>
    </xdr:to>
    <xdr:cxnSp macro="">
      <xdr:nvCxnSpPr>
        <xdr:cNvPr id="462" name="直線コネクタ 461"/>
        <xdr:cNvCxnSpPr/>
      </xdr:nvCxnSpPr>
      <xdr:spPr>
        <a:xfrm>
          <a:off x="9639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55880</xdr:rowOff>
    </xdr:from>
    <xdr:to>
      <xdr:col>46</xdr:col>
      <xdr:colOff>38100</xdr:colOff>
      <xdr:row>107</xdr:row>
      <xdr:rowOff>157480</xdr:rowOff>
    </xdr:to>
    <xdr:sp macro="" textlink="">
      <xdr:nvSpPr>
        <xdr:cNvPr id="463" name="楕円 462"/>
        <xdr:cNvSpPr/>
      </xdr:nvSpPr>
      <xdr:spPr>
        <a:xfrm>
          <a:off x="8699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106680</xdr:rowOff>
    </xdr:from>
    <xdr:to>
      <xdr:col>50</xdr:col>
      <xdr:colOff>114300</xdr:colOff>
      <xdr:row>107</xdr:row>
      <xdr:rowOff>110489</xdr:rowOff>
    </xdr:to>
    <xdr:cxnSp macro="">
      <xdr:nvCxnSpPr>
        <xdr:cNvPr id="464" name="直線コネクタ 463"/>
        <xdr:cNvCxnSpPr/>
      </xdr:nvCxnSpPr>
      <xdr:spPr>
        <a:xfrm>
          <a:off x="8750300" y="1845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465" name="楕円 464"/>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106680</xdr:rowOff>
    </xdr:to>
    <xdr:cxnSp macro="">
      <xdr:nvCxnSpPr>
        <xdr:cNvPr id="466" name="直線コネクタ 465"/>
        <xdr:cNvCxnSpPr/>
      </xdr:nvCxnSpPr>
      <xdr:spPr>
        <a:xfrm>
          <a:off x="7861300" y="184175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67" name="楕円 466"/>
        <xdr:cNvSpPr/>
      </xdr:nvSpPr>
      <xdr:spPr>
        <a:xfrm>
          <a:off x="6921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72389</xdr:rowOff>
    </xdr:from>
    <xdr:to>
      <xdr:col>41</xdr:col>
      <xdr:colOff>50800</xdr:colOff>
      <xdr:row>107</xdr:row>
      <xdr:rowOff>72389</xdr:rowOff>
    </xdr:to>
    <xdr:cxnSp macro="">
      <xdr:nvCxnSpPr>
        <xdr:cNvPr id="468" name="直線コネクタ 467"/>
        <xdr:cNvCxnSpPr/>
      </xdr:nvCxnSpPr>
      <xdr:spPr>
        <a:xfrm>
          <a:off x="6972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69"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70"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71"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72"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73"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148607</xdr:rowOff>
    </xdr:from>
    <xdr:ext cx="469744" cy="259045"/>
    <xdr:sp macro="" textlink="">
      <xdr:nvSpPr>
        <xdr:cNvPr id="474" name="n_2mainValue【市民会館】&#10;一人当たり面積"/>
        <xdr:cNvSpPr txBox="1"/>
      </xdr:nvSpPr>
      <xdr:spPr>
        <a:xfrm>
          <a:off x="8515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475"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76" name="n_4mainValue【市民会館】&#10;一人当たり面積"/>
        <xdr:cNvSpPr txBox="1"/>
      </xdr:nvSpPr>
      <xdr:spPr>
        <a:xfrm>
          <a:off x="6737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01" name="直線コネクタ 500"/>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02"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03" name="直線コネクタ 502"/>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04"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05" name="直線コネクタ 504"/>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06"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07" name="フローチャート: 判断 506"/>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08" name="フローチャート: 判断 507"/>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10" name="フローチャート: 判断 509"/>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11" name="フローチャート: 判断 510"/>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517" name="楕円 516"/>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518" name="【一般廃棄物処理施設】&#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519" name="楕円 518"/>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120015</xdr:rowOff>
    </xdr:from>
    <xdr:to>
      <xdr:col>85</xdr:col>
      <xdr:colOff>127000</xdr:colOff>
      <xdr:row>37</xdr:row>
      <xdr:rowOff>26670</xdr:rowOff>
    </xdr:to>
    <xdr:cxnSp macro="">
      <xdr:nvCxnSpPr>
        <xdr:cNvPr id="520" name="直線コネクタ 519"/>
        <xdr:cNvCxnSpPr/>
      </xdr:nvCxnSpPr>
      <xdr:spPr>
        <a:xfrm>
          <a:off x="15481300" y="5949315"/>
          <a:ext cx="8382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80645</xdr:rowOff>
    </xdr:from>
    <xdr:to>
      <xdr:col>76</xdr:col>
      <xdr:colOff>165100</xdr:colOff>
      <xdr:row>35</xdr:row>
      <xdr:rowOff>10795</xdr:rowOff>
    </xdr:to>
    <xdr:sp macro="" textlink="">
      <xdr:nvSpPr>
        <xdr:cNvPr id="521" name="楕円 520"/>
        <xdr:cNvSpPr/>
      </xdr:nvSpPr>
      <xdr:spPr>
        <a:xfrm>
          <a:off x="14541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120015</xdr:rowOff>
    </xdr:from>
    <xdr:to>
      <xdr:col>81</xdr:col>
      <xdr:colOff>50800</xdr:colOff>
      <xdr:row>34</xdr:row>
      <xdr:rowOff>131445</xdr:rowOff>
    </xdr:to>
    <xdr:cxnSp macro="">
      <xdr:nvCxnSpPr>
        <xdr:cNvPr id="522" name="直線コネクタ 521"/>
        <xdr:cNvCxnSpPr/>
      </xdr:nvCxnSpPr>
      <xdr:spPr>
        <a:xfrm flipV="1">
          <a:off x="14592300" y="5949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31115</xdr:rowOff>
    </xdr:from>
    <xdr:to>
      <xdr:col>72</xdr:col>
      <xdr:colOff>38100</xdr:colOff>
      <xdr:row>35</xdr:row>
      <xdr:rowOff>132715</xdr:rowOff>
    </xdr:to>
    <xdr:sp macro="" textlink="">
      <xdr:nvSpPr>
        <xdr:cNvPr id="523" name="楕円 522"/>
        <xdr:cNvSpPr/>
      </xdr:nvSpPr>
      <xdr:spPr>
        <a:xfrm>
          <a:off x="13652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35</xdr:row>
      <xdr:rowOff>81915</xdr:rowOff>
    </xdr:to>
    <xdr:cxnSp macro="">
      <xdr:nvCxnSpPr>
        <xdr:cNvPr id="524" name="直線コネクタ 523"/>
        <xdr:cNvCxnSpPr/>
      </xdr:nvCxnSpPr>
      <xdr:spPr>
        <a:xfrm flipV="1">
          <a:off x="13703300" y="596074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153035</xdr:rowOff>
    </xdr:from>
    <xdr:to>
      <xdr:col>67</xdr:col>
      <xdr:colOff>101600</xdr:colOff>
      <xdr:row>35</xdr:row>
      <xdr:rowOff>83185</xdr:rowOff>
    </xdr:to>
    <xdr:sp macro="" textlink="">
      <xdr:nvSpPr>
        <xdr:cNvPr id="525" name="楕円 524"/>
        <xdr:cNvSpPr/>
      </xdr:nvSpPr>
      <xdr:spPr>
        <a:xfrm>
          <a:off x="12763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32385</xdr:rowOff>
    </xdr:from>
    <xdr:to>
      <xdr:col>71</xdr:col>
      <xdr:colOff>177800</xdr:colOff>
      <xdr:row>35</xdr:row>
      <xdr:rowOff>81915</xdr:rowOff>
    </xdr:to>
    <xdr:cxnSp macro="">
      <xdr:nvCxnSpPr>
        <xdr:cNvPr id="526" name="直線コネクタ 525"/>
        <xdr:cNvCxnSpPr/>
      </xdr:nvCxnSpPr>
      <xdr:spPr>
        <a:xfrm>
          <a:off x="12814300" y="60331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27"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8"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29"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30"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15892</xdr:rowOff>
    </xdr:from>
    <xdr:ext cx="405111" cy="259045"/>
    <xdr:sp macro="" textlink="">
      <xdr:nvSpPr>
        <xdr:cNvPr id="531" name="n_1mainValue【一般廃棄物処理施設】&#10;有形固定資産減価償却率"/>
        <xdr:cNvSpPr txBox="1"/>
      </xdr:nvSpPr>
      <xdr:spPr>
        <a:xfrm>
          <a:off x="15266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27322</xdr:rowOff>
    </xdr:from>
    <xdr:ext cx="405111" cy="259045"/>
    <xdr:sp macro="" textlink="">
      <xdr:nvSpPr>
        <xdr:cNvPr id="532" name="n_2mainValue【一般廃棄物処理施設】&#10;有形固定資産減価償却率"/>
        <xdr:cNvSpPr txBox="1"/>
      </xdr:nvSpPr>
      <xdr:spPr>
        <a:xfrm>
          <a:off x="14389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149242</xdr:rowOff>
    </xdr:from>
    <xdr:ext cx="405111" cy="259045"/>
    <xdr:sp macro="" textlink="">
      <xdr:nvSpPr>
        <xdr:cNvPr id="533" name="n_3mainValue【一般廃棄物処理施設】&#10;有形固定資産減価償却率"/>
        <xdr:cNvSpPr txBox="1"/>
      </xdr:nvSpPr>
      <xdr:spPr>
        <a:xfrm>
          <a:off x="13500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99712</xdr:rowOff>
    </xdr:from>
    <xdr:ext cx="405111" cy="259045"/>
    <xdr:sp macro="" textlink="">
      <xdr:nvSpPr>
        <xdr:cNvPr id="534" name="n_4mainValue【一般廃棄物処理施設】&#10;有形固定資産減価償却率"/>
        <xdr:cNvSpPr txBox="1"/>
      </xdr:nvSpPr>
      <xdr:spPr>
        <a:xfrm>
          <a:off x="126117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5" name="直線コネクタ 5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6" name="テキスト ボックス 5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7" name="直線コネクタ 5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8" name="テキスト ボックス 5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9" name="直線コネクタ 5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0" name="テキスト ボックス 5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1" name="直線コネクタ 5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2" name="テキスト ボックス 5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3" name="直線コネクタ 5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4" name="テキスト ボックス 55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5" name="直線コネクタ 5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6" name="テキスト ボックス 55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60" name="直線コネクタ 559"/>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61"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62" name="直線コネクタ 561"/>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63"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64" name="直線コネクタ 563"/>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65"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66" name="フローチャート: 判断 565"/>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67" name="フローチャート: 判断 566"/>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68" name="フローチャート: 判断 567"/>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69" name="フローチャート: 判断 568"/>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70" name="フローチャート: 判断 569"/>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143057</xdr:rowOff>
    </xdr:from>
    <xdr:to>
      <xdr:col>116</xdr:col>
      <xdr:colOff>114300</xdr:colOff>
      <xdr:row>41</xdr:row>
      <xdr:rowOff>73207</xdr:rowOff>
    </xdr:to>
    <xdr:sp macro="" textlink="">
      <xdr:nvSpPr>
        <xdr:cNvPr id="576" name="楕円 575"/>
        <xdr:cNvSpPr/>
      </xdr:nvSpPr>
      <xdr:spPr>
        <a:xfrm>
          <a:off x="22110700" y="70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121484</xdr:rowOff>
    </xdr:from>
    <xdr:ext cx="534377" cy="259045"/>
    <xdr:sp macro="" textlink="">
      <xdr:nvSpPr>
        <xdr:cNvPr id="577" name="【一般廃棄物処理施設】&#10;一人当たり有形固定資産（償却資産）額該当値テキスト"/>
        <xdr:cNvSpPr txBox="1"/>
      </xdr:nvSpPr>
      <xdr:spPr>
        <a:xfrm>
          <a:off x="22199600" y="697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55020</xdr:rowOff>
    </xdr:from>
    <xdr:to>
      <xdr:col>112</xdr:col>
      <xdr:colOff>38100</xdr:colOff>
      <xdr:row>38</xdr:row>
      <xdr:rowOff>156620</xdr:rowOff>
    </xdr:to>
    <xdr:sp macro="" textlink="">
      <xdr:nvSpPr>
        <xdr:cNvPr id="578" name="楕円 577"/>
        <xdr:cNvSpPr/>
      </xdr:nvSpPr>
      <xdr:spPr>
        <a:xfrm>
          <a:off x="21272500" y="65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105820</xdr:rowOff>
    </xdr:from>
    <xdr:to>
      <xdr:col>116</xdr:col>
      <xdr:colOff>63500</xdr:colOff>
      <xdr:row>41</xdr:row>
      <xdr:rowOff>22407</xdr:rowOff>
    </xdr:to>
    <xdr:cxnSp macro="">
      <xdr:nvCxnSpPr>
        <xdr:cNvPr id="579" name="直線コネクタ 578"/>
        <xdr:cNvCxnSpPr/>
      </xdr:nvCxnSpPr>
      <xdr:spPr>
        <a:xfrm>
          <a:off x="21323300" y="6620920"/>
          <a:ext cx="838200" cy="4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80241</xdr:rowOff>
    </xdr:from>
    <xdr:to>
      <xdr:col>107</xdr:col>
      <xdr:colOff>101600</xdr:colOff>
      <xdr:row>39</xdr:row>
      <xdr:rowOff>10391</xdr:rowOff>
    </xdr:to>
    <xdr:sp macro="" textlink="">
      <xdr:nvSpPr>
        <xdr:cNvPr id="580" name="楕円 579"/>
        <xdr:cNvSpPr/>
      </xdr:nvSpPr>
      <xdr:spPr>
        <a:xfrm>
          <a:off x="20383500" y="65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105820</xdr:rowOff>
    </xdr:from>
    <xdr:to>
      <xdr:col>111</xdr:col>
      <xdr:colOff>177800</xdr:colOff>
      <xdr:row>38</xdr:row>
      <xdr:rowOff>131041</xdr:rowOff>
    </xdr:to>
    <xdr:cxnSp macro="">
      <xdr:nvCxnSpPr>
        <xdr:cNvPr id="581" name="直線コネクタ 580"/>
        <xdr:cNvCxnSpPr/>
      </xdr:nvCxnSpPr>
      <xdr:spPr>
        <a:xfrm flipV="1">
          <a:off x="20434300" y="6620920"/>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138257</xdr:rowOff>
    </xdr:from>
    <xdr:to>
      <xdr:col>102</xdr:col>
      <xdr:colOff>165100</xdr:colOff>
      <xdr:row>40</xdr:row>
      <xdr:rowOff>68407</xdr:rowOff>
    </xdr:to>
    <xdr:sp macro="" textlink="">
      <xdr:nvSpPr>
        <xdr:cNvPr id="582" name="楕円 581"/>
        <xdr:cNvSpPr/>
      </xdr:nvSpPr>
      <xdr:spPr>
        <a:xfrm>
          <a:off x="19494500" y="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131041</xdr:rowOff>
    </xdr:from>
    <xdr:to>
      <xdr:col>107</xdr:col>
      <xdr:colOff>50800</xdr:colOff>
      <xdr:row>40</xdr:row>
      <xdr:rowOff>17607</xdr:rowOff>
    </xdr:to>
    <xdr:cxnSp macro="">
      <xdr:nvCxnSpPr>
        <xdr:cNvPr id="583" name="直線コネクタ 582"/>
        <xdr:cNvCxnSpPr/>
      </xdr:nvCxnSpPr>
      <xdr:spPr>
        <a:xfrm flipV="1">
          <a:off x="19545300" y="6646141"/>
          <a:ext cx="889000" cy="2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151202</xdr:rowOff>
    </xdr:from>
    <xdr:to>
      <xdr:col>98</xdr:col>
      <xdr:colOff>38100</xdr:colOff>
      <xdr:row>40</xdr:row>
      <xdr:rowOff>81352</xdr:rowOff>
    </xdr:to>
    <xdr:sp macro="" textlink="">
      <xdr:nvSpPr>
        <xdr:cNvPr id="584" name="楕円 583"/>
        <xdr:cNvSpPr/>
      </xdr:nvSpPr>
      <xdr:spPr>
        <a:xfrm>
          <a:off x="18605500" y="68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17607</xdr:rowOff>
    </xdr:from>
    <xdr:to>
      <xdr:col>102</xdr:col>
      <xdr:colOff>114300</xdr:colOff>
      <xdr:row>40</xdr:row>
      <xdr:rowOff>30552</xdr:rowOff>
    </xdr:to>
    <xdr:cxnSp macro="">
      <xdr:nvCxnSpPr>
        <xdr:cNvPr id="585" name="直線コネクタ 584"/>
        <xdr:cNvCxnSpPr/>
      </xdr:nvCxnSpPr>
      <xdr:spPr>
        <a:xfrm flipV="1">
          <a:off x="18656300" y="6875607"/>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586" name="n_1aveValue【一般廃棄物処理施設】&#10;一人当たり有形固定資産（償却資産）額"/>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587" name="n_2aveValue【一般廃棄物処理施設】&#10;一人当たり有形固定資産（償却資産）額"/>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588" name="n_3aveValue【一般廃棄物処理施設】&#10;一人当たり有形固定資産（償却資産）額"/>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589"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1697</xdr:rowOff>
    </xdr:from>
    <xdr:ext cx="599010" cy="259045"/>
    <xdr:sp macro="" textlink="">
      <xdr:nvSpPr>
        <xdr:cNvPr id="590" name="n_1mainValue【一般廃棄物処理施設】&#10;一人当たり有形固定資産（償却資産）額"/>
        <xdr:cNvSpPr txBox="1"/>
      </xdr:nvSpPr>
      <xdr:spPr>
        <a:xfrm>
          <a:off x="21011095" y="634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26918</xdr:rowOff>
    </xdr:from>
    <xdr:ext cx="599010" cy="259045"/>
    <xdr:sp macro="" textlink="">
      <xdr:nvSpPr>
        <xdr:cNvPr id="591" name="n_2mainValue【一般廃棄物処理施設】&#10;一人当たり有形固定資産（償却資産）額"/>
        <xdr:cNvSpPr txBox="1"/>
      </xdr:nvSpPr>
      <xdr:spPr>
        <a:xfrm>
          <a:off x="20134795" y="637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84934</xdr:rowOff>
    </xdr:from>
    <xdr:ext cx="599010" cy="259045"/>
    <xdr:sp macro="" textlink="">
      <xdr:nvSpPr>
        <xdr:cNvPr id="592" name="n_3mainValue【一般廃棄物処理施設】&#10;一人当たり有形固定資産（償却資産）額"/>
        <xdr:cNvSpPr txBox="1"/>
      </xdr:nvSpPr>
      <xdr:spPr>
        <a:xfrm>
          <a:off x="19245795" y="660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97879</xdr:rowOff>
    </xdr:from>
    <xdr:ext cx="599010" cy="259045"/>
    <xdr:sp macro="" textlink="">
      <xdr:nvSpPr>
        <xdr:cNvPr id="593" name="n_4mainValue【一般廃棄物処理施設】&#10;一人当たり有形固定資産（償却資産）額"/>
        <xdr:cNvSpPr txBox="1"/>
      </xdr:nvSpPr>
      <xdr:spPr>
        <a:xfrm>
          <a:off x="18356795" y="66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1" name="直線コネクタ 6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2" name="テキスト ボックス 62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3" name="直線コネクタ 6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4" name="テキスト ボックス 6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5" name="直線コネクタ 6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6" name="テキスト ボックス 6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7" name="直線コネクタ 6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8" name="テキスト ボックス 6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9" name="直線コネクタ 6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0" name="テキスト ボックス 62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2" name="テキスト ボックス 6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34" name="直線コネクタ 633"/>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35"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36" name="直線コネクタ 635"/>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37"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8" name="直線コネクタ 63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39"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40" name="フローチャート: 判断 639"/>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41" name="フローチャート: 判断 640"/>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42" name="フローチャート: 判断 641"/>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43" name="フローチャート: 判断 642"/>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44" name="フローチャート: 判断 643"/>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650" name="楕円 649"/>
        <xdr:cNvSpPr/>
      </xdr:nvSpPr>
      <xdr:spPr>
        <a:xfrm>
          <a:off x="16268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57802</xdr:rowOff>
    </xdr:from>
    <xdr:ext cx="405111" cy="259045"/>
    <xdr:sp macro="" textlink="">
      <xdr:nvSpPr>
        <xdr:cNvPr id="651" name="【消防施設】&#10;有形固定資産減価償却率該当値テキスト"/>
        <xdr:cNvSpPr txBox="1"/>
      </xdr:nvSpPr>
      <xdr:spPr>
        <a:xfrm>
          <a:off x="16357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652" name="楕円 651"/>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85725</xdr:rowOff>
    </xdr:to>
    <xdr:cxnSp macro="">
      <xdr:nvCxnSpPr>
        <xdr:cNvPr id="653" name="直線コネクタ 652"/>
        <xdr:cNvCxnSpPr/>
      </xdr:nvCxnSpPr>
      <xdr:spPr>
        <a:xfrm>
          <a:off x="15481300" y="13891261"/>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4" name="楕円 653"/>
        <xdr:cNvSpPr/>
      </xdr:nvSpPr>
      <xdr:spPr>
        <a:xfrm>
          <a:off x="14541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43814</xdr:rowOff>
    </xdr:from>
    <xdr:to>
      <xdr:col>81</xdr:col>
      <xdr:colOff>50800</xdr:colOff>
      <xdr:row>81</xdr:row>
      <xdr:rowOff>3811</xdr:rowOff>
    </xdr:to>
    <xdr:cxnSp macro="">
      <xdr:nvCxnSpPr>
        <xdr:cNvPr id="655" name="直線コネクタ 654"/>
        <xdr:cNvCxnSpPr/>
      </xdr:nvCxnSpPr>
      <xdr:spPr>
        <a:xfrm>
          <a:off x="14592300" y="1375981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656" name="楕円 655"/>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43814</xdr:rowOff>
    </xdr:from>
    <xdr:to>
      <xdr:col>76</xdr:col>
      <xdr:colOff>114300</xdr:colOff>
      <xdr:row>81</xdr:row>
      <xdr:rowOff>20955</xdr:rowOff>
    </xdr:to>
    <xdr:cxnSp macro="">
      <xdr:nvCxnSpPr>
        <xdr:cNvPr id="657" name="直線コネクタ 656"/>
        <xdr:cNvCxnSpPr/>
      </xdr:nvCxnSpPr>
      <xdr:spPr>
        <a:xfrm flipV="1">
          <a:off x="13703300" y="1375981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92075</xdr:rowOff>
    </xdr:from>
    <xdr:to>
      <xdr:col>67</xdr:col>
      <xdr:colOff>101600</xdr:colOff>
      <xdr:row>81</xdr:row>
      <xdr:rowOff>22225</xdr:rowOff>
    </xdr:to>
    <xdr:sp macro="" textlink="">
      <xdr:nvSpPr>
        <xdr:cNvPr id="658" name="楕円 657"/>
        <xdr:cNvSpPr/>
      </xdr:nvSpPr>
      <xdr:spPr>
        <a:xfrm>
          <a:off x="12763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142875</xdr:rowOff>
    </xdr:from>
    <xdr:to>
      <xdr:col>71</xdr:col>
      <xdr:colOff>177800</xdr:colOff>
      <xdr:row>81</xdr:row>
      <xdr:rowOff>20955</xdr:rowOff>
    </xdr:to>
    <xdr:cxnSp macro="">
      <xdr:nvCxnSpPr>
        <xdr:cNvPr id="659" name="直線コネクタ 658"/>
        <xdr:cNvCxnSpPr/>
      </xdr:nvCxnSpPr>
      <xdr:spPr>
        <a:xfrm>
          <a:off x="12814300" y="138588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60"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61"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62"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63"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664" name="n_1mainValue【消防施設】&#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65" name="n_2mainValue【消防施設】&#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666" name="n_3mainValue【消防施設】&#10;有形固定資産減価償却率"/>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38752</xdr:rowOff>
    </xdr:from>
    <xdr:ext cx="405111" cy="259045"/>
    <xdr:sp macro="" textlink="">
      <xdr:nvSpPr>
        <xdr:cNvPr id="667" name="n_4mainValue【消防施設】&#10;有形固定資産減価償却率"/>
        <xdr:cNvSpPr txBox="1"/>
      </xdr:nvSpPr>
      <xdr:spPr>
        <a:xfrm>
          <a:off x="12611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93" name="直線コネクタ 692"/>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694"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695" name="直線コネクタ 694"/>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696"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697" name="直線コネクタ 696"/>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698"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99" name="フローチャート: 判断 698"/>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00" name="フローチャート: 判断 699"/>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01" name="フローチャート: 判断 700"/>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02" name="フローチャート: 判断 701"/>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03" name="フローチャート: 判断 702"/>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168548</xdr:rowOff>
    </xdr:from>
    <xdr:to>
      <xdr:col>116</xdr:col>
      <xdr:colOff>114300</xdr:colOff>
      <xdr:row>86</xdr:row>
      <xdr:rowOff>98698</xdr:rowOff>
    </xdr:to>
    <xdr:sp macro="" textlink="">
      <xdr:nvSpPr>
        <xdr:cNvPr id="709" name="楕円 708"/>
        <xdr:cNvSpPr/>
      </xdr:nvSpPr>
      <xdr:spPr>
        <a:xfrm>
          <a:off x="22110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710" name="【消防施設】&#10;一人当たり面積該当値テキスト"/>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133713</xdr:rowOff>
    </xdr:from>
    <xdr:to>
      <xdr:col>112</xdr:col>
      <xdr:colOff>38100</xdr:colOff>
      <xdr:row>86</xdr:row>
      <xdr:rowOff>63863</xdr:rowOff>
    </xdr:to>
    <xdr:sp macro="" textlink="">
      <xdr:nvSpPr>
        <xdr:cNvPr id="711" name="楕円 710"/>
        <xdr:cNvSpPr/>
      </xdr:nvSpPr>
      <xdr:spPr>
        <a:xfrm>
          <a:off x="21272500" y="147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13063</xdr:rowOff>
    </xdr:from>
    <xdr:to>
      <xdr:col>116</xdr:col>
      <xdr:colOff>63500</xdr:colOff>
      <xdr:row>86</xdr:row>
      <xdr:rowOff>47898</xdr:rowOff>
    </xdr:to>
    <xdr:cxnSp macro="">
      <xdr:nvCxnSpPr>
        <xdr:cNvPr id="712" name="直線コネクタ 711"/>
        <xdr:cNvCxnSpPr/>
      </xdr:nvCxnSpPr>
      <xdr:spPr>
        <a:xfrm>
          <a:off x="21323300" y="14757763"/>
          <a:ext cx="8382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134801</xdr:rowOff>
    </xdr:from>
    <xdr:to>
      <xdr:col>107</xdr:col>
      <xdr:colOff>101600</xdr:colOff>
      <xdr:row>86</xdr:row>
      <xdr:rowOff>64951</xdr:rowOff>
    </xdr:to>
    <xdr:sp macro="" textlink="">
      <xdr:nvSpPr>
        <xdr:cNvPr id="713" name="楕円 712"/>
        <xdr:cNvSpPr/>
      </xdr:nvSpPr>
      <xdr:spPr>
        <a:xfrm>
          <a:off x="20383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13063</xdr:rowOff>
    </xdr:from>
    <xdr:to>
      <xdr:col>111</xdr:col>
      <xdr:colOff>177800</xdr:colOff>
      <xdr:row>86</xdr:row>
      <xdr:rowOff>14151</xdr:rowOff>
    </xdr:to>
    <xdr:cxnSp macro="">
      <xdr:nvCxnSpPr>
        <xdr:cNvPr id="714" name="直線コネクタ 713"/>
        <xdr:cNvCxnSpPr/>
      </xdr:nvCxnSpPr>
      <xdr:spPr>
        <a:xfrm flipV="1">
          <a:off x="20434300" y="147577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138068</xdr:rowOff>
    </xdr:from>
    <xdr:to>
      <xdr:col>102</xdr:col>
      <xdr:colOff>165100</xdr:colOff>
      <xdr:row>86</xdr:row>
      <xdr:rowOff>68218</xdr:rowOff>
    </xdr:to>
    <xdr:sp macro="" textlink="">
      <xdr:nvSpPr>
        <xdr:cNvPr id="715" name="楕円 714"/>
        <xdr:cNvSpPr/>
      </xdr:nvSpPr>
      <xdr:spPr>
        <a:xfrm>
          <a:off x="19494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14151</xdr:rowOff>
    </xdr:from>
    <xdr:to>
      <xdr:col>107</xdr:col>
      <xdr:colOff>50800</xdr:colOff>
      <xdr:row>86</xdr:row>
      <xdr:rowOff>17418</xdr:rowOff>
    </xdr:to>
    <xdr:cxnSp macro="">
      <xdr:nvCxnSpPr>
        <xdr:cNvPr id="716" name="直線コネクタ 715"/>
        <xdr:cNvCxnSpPr/>
      </xdr:nvCxnSpPr>
      <xdr:spPr>
        <a:xfrm flipV="1">
          <a:off x="19545300" y="1475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138068</xdr:rowOff>
    </xdr:from>
    <xdr:to>
      <xdr:col>98</xdr:col>
      <xdr:colOff>38100</xdr:colOff>
      <xdr:row>86</xdr:row>
      <xdr:rowOff>68218</xdr:rowOff>
    </xdr:to>
    <xdr:sp macro="" textlink="">
      <xdr:nvSpPr>
        <xdr:cNvPr id="717" name="楕円 716"/>
        <xdr:cNvSpPr/>
      </xdr:nvSpPr>
      <xdr:spPr>
        <a:xfrm>
          <a:off x="18605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17418</xdr:rowOff>
    </xdr:from>
    <xdr:to>
      <xdr:col>102</xdr:col>
      <xdr:colOff>114300</xdr:colOff>
      <xdr:row>86</xdr:row>
      <xdr:rowOff>17418</xdr:rowOff>
    </xdr:to>
    <xdr:cxnSp macro="">
      <xdr:nvCxnSpPr>
        <xdr:cNvPr id="718" name="直線コネクタ 717"/>
        <xdr:cNvCxnSpPr/>
      </xdr:nvCxnSpPr>
      <xdr:spPr>
        <a:xfrm>
          <a:off x="18656300" y="147621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719" name="n_1ave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720"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721"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722" name="n_4ave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80390</xdr:rowOff>
    </xdr:from>
    <xdr:ext cx="469744" cy="259045"/>
    <xdr:sp macro="" textlink="">
      <xdr:nvSpPr>
        <xdr:cNvPr id="723" name="n_1mainValue【消防施設】&#10;一人当たり面積"/>
        <xdr:cNvSpPr txBox="1"/>
      </xdr:nvSpPr>
      <xdr:spPr>
        <a:xfrm>
          <a:off x="21075727" y="1448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81478</xdr:rowOff>
    </xdr:from>
    <xdr:ext cx="469744" cy="259045"/>
    <xdr:sp macro="" textlink="">
      <xdr:nvSpPr>
        <xdr:cNvPr id="724" name="n_2mainValue【消防施設】&#10;一人当たり面積"/>
        <xdr:cNvSpPr txBox="1"/>
      </xdr:nvSpPr>
      <xdr:spPr>
        <a:xfrm>
          <a:off x="20199427" y="1448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84745</xdr:rowOff>
    </xdr:from>
    <xdr:ext cx="469744" cy="259045"/>
    <xdr:sp macro="" textlink="">
      <xdr:nvSpPr>
        <xdr:cNvPr id="725" name="n_3mainValue【消防施設】&#10;一人当たり面積"/>
        <xdr:cNvSpPr txBox="1"/>
      </xdr:nvSpPr>
      <xdr:spPr>
        <a:xfrm>
          <a:off x="19310427" y="144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84745</xdr:rowOff>
    </xdr:from>
    <xdr:ext cx="469744" cy="259045"/>
    <xdr:sp macro="" textlink="">
      <xdr:nvSpPr>
        <xdr:cNvPr id="726" name="n_4mainValue【消防施設】&#10;一人当たり面積"/>
        <xdr:cNvSpPr txBox="1"/>
      </xdr:nvSpPr>
      <xdr:spPr>
        <a:xfrm>
          <a:off x="18421427" y="144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8" name="直線コネクタ 7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9" name="テキスト ボックス 7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0" name="直線コネクタ 7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1" name="テキスト ボックス 7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2" name="直線コネクタ 7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3" name="テキスト ボックス 7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4" name="直線コネクタ 7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5" name="テキスト ボックス 7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6" name="直線コネクタ 7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7" name="テキスト ボックス 7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8" name="直線コネクタ 7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9" name="テキスト ボックス 7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52" name="直線コネクタ 751"/>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3"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4" name="直線コネクタ 753"/>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6" name="直線コネクタ 75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57"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58" name="フローチャート: 判断 757"/>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59" name="フローチャート: 判断 758"/>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0" name="フローチャート: 判断 759"/>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61" name="フローチャート: 判断 760"/>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62" name="フローチャート: 判断 761"/>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768" name="楕円 767"/>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769" name="【庁舎】&#10;有形固定資産減価償却率該当値テキスト"/>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770" name="楕円 769"/>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106</xdr:row>
      <xdr:rowOff>43543</xdr:rowOff>
    </xdr:to>
    <xdr:cxnSp macro="">
      <xdr:nvCxnSpPr>
        <xdr:cNvPr id="771" name="直線コネクタ 770"/>
        <xdr:cNvCxnSpPr/>
      </xdr:nvCxnSpPr>
      <xdr:spPr>
        <a:xfrm>
          <a:off x="15481300" y="1820254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772" name="楕円 771"/>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38644</xdr:rowOff>
    </xdr:to>
    <xdr:cxnSp macro="">
      <xdr:nvCxnSpPr>
        <xdr:cNvPr id="773" name="直線コネクタ 772"/>
        <xdr:cNvCxnSpPr/>
      </xdr:nvCxnSpPr>
      <xdr:spPr>
        <a:xfrm flipV="1">
          <a:off x="14592300" y="1820254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74" name="楕円 773"/>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115388</xdr:rowOff>
    </xdr:from>
    <xdr:to>
      <xdr:col>76</xdr:col>
      <xdr:colOff>114300</xdr:colOff>
      <xdr:row>106</xdr:row>
      <xdr:rowOff>38644</xdr:rowOff>
    </xdr:to>
    <xdr:cxnSp macro="">
      <xdr:nvCxnSpPr>
        <xdr:cNvPr id="775" name="直線コネクタ 774"/>
        <xdr:cNvCxnSpPr/>
      </xdr:nvCxnSpPr>
      <xdr:spPr>
        <a:xfrm>
          <a:off x="13703300" y="1811763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31931</xdr:rowOff>
    </xdr:from>
    <xdr:to>
      <xdr:col>67</xdr:col>
      <xdr:colOff>101600</xdr:colOff>
      <xdr:row>105</xdr:row>
      <xdr:rowOff>133531</xdr:rowOff>
    </xdr:to>
    <xdr:sp macro="" textlink="">
      <xdr:nvSpPr>
        <xdr:cNvPr id="776" name="楕円 775"/>
        <xdr:cNvSpPr/>
      </xdr:nvSpPr>
      <xdr:spPr>
        <a:xfrm>
          <a:off x="12763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82731</xdr:rowOff>
    </xdr:from>
    <xdr:to>
      <xdr:col>71</xdr:col>
      <xdr:colOff>177800</xdr:colOff>
      <xdr:row>105</xdr:row>
      <xdr:rowOff>115388</xdr:rowOff>
    </xdr:to>
    <xdr:cxnSp macro="">
      <xdr:nvCxnSpPr>
        <xdr:cNvPr id="777" name="直線コネクタ 776"/>
        <xdr:cNvCxnSpPr/>
      </xdr:nvCxnSpPr>
      <xdr:spPr>
        <a:xfrm>
          <a:off x="12814300" y="1808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78"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79"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80"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81"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782" name="n_1mainValue【庁舎】&#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783" name="n_2mainValue【庁舎】&#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84" name="n_3mainValue【庁舎】&#10;有形固定資産減価償却率"/>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785" name="n_4main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6" name="直線コネクタ 7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7" name="テキスト ボックス 7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8" name="直線コネクタ 7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9" name="テキスト ボックス 7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2" name="直線コネクタ 8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3" name="テキスト ボックス 8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4" name="直線コネクタ 8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5" name="テキスト ボックス 8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09" name="直線コネクタ 808"/>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10"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11" name="直線コネクタ 8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12"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13" name="直線コネクタ 812"/>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14"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15" name="フローチャート: 判断 814"/>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16" name="フローチャート: 判断 815"/>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17" name="フローチャート: 判断 816"/>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18" name="フローチャート: 判断 817"/>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19" name="フローチャート: 判断 818"/>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825" name="楕円 824"/>
        <xdr:cNvSpPr/>
      </xdr:nvSpPr>
      <xdr:spPr>
        <a:xfrm>
          <a:off x="22110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32402</xdr:rowOff>
    </xdr:from>
    <xdr:ext cx="469744" cy="259045"/>
    <xdr:sp macro="" textlink="">
      <xdr:nvSpPr>
        <xdr:cNvPr id="826" name="【庁舎】&#10;一人当たり面積該当値テキスト"/>
        <xdr:cNvSpPr txBox="1"/>
      </xdr:nvSpPr>
      <xdr:spPr>
        <a:xfrm>
          <a:off x="22199600"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99695</xdr:rowOff>
    </xdr:from>
    <xdr:to>
      <xdr:col>112</xdr:col>
      <xdr:colOff>38100</xdr:colOff>
      <xdr:row>107</xdr:row>
      <xdr:rowOff>29845</xdr:rowOff>
    </xdr:to>
    <xdr:sp macro="" textlink="">
      <xdr:nvSpPr>
        <xdr:cNvPr id="827" name="楕円 826"/>
        <xdr:cNvSpPr/>
      </xdr:nvSpPr>
      <xdr:spPr>
        <a:xfrm>
          <a:off x="21272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150495</xdr:rowOff>
    </xdr:to>
    <xdr:cxnSp macro="">
      <xdr:nvCxnSpPr>
        <xdr:cNvPr id="828" name="直線コネクタ 827"/>
        <xdr:cNvCxnSpPr/>
      </xdr:nvCxnSpPr>
      <xdr:spPr>
        <a:xfrm flipV="1">
          <a:off x="21323300" y="18278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829" name="楕円 828"/>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150495</xdr:rowOff>
    </xdr:from>
    <xdr:to>
      <xdr:col>111</xdr:col>
      <xdr:colOff>177800</xdr:colOff>
      <xdr:row>106</xdr:row>
      <xdr:rowOff>152400</xdr:rowOff>
    </xdr:to>
    <xdr:cxnSp macro="">
      <xdr:nvCxnSpPr>
        <xdr:cNvPr id="830" name="直線コネクタ 829"/>
        <xdr:cNvCxnSpPr/>
      </xdr:nvCxnSpPr>
      <xdr:spPr>
        <a:xfrm flipV="1">
          <a:off x="20434300" y="1832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831" name="楕円 830"/>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152400</xdr:rowOff>
    </xdr:to>
    <xdr:cxnSp macro="">
      <xdr:nvCxnSpPr>
        <xdr:cNvPr id="832" name="直線コネクタ 831"/>
        <xdr:cNvCxnSpPr/>
      </xdr:nvCxnSpPr>
      <xdr:spPr>
        <a:xfrm>
          <a:off x="19545300" y="18307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105411</xdr:rowOff>
    </xdr:from>
    <xdr:to>
      <xdr:col>98</xdr:col>
      <xdr:colOff>38100</xdr:colOff>
      <xdr:row>107</xdr:row>
      <xdr:rowOff>35561</xdr:rowOff>
    </xdr:to>
    <xdr:sp macro="" textlink="">
      <xdr:nvSpPr>
        <xdr:cNvPr id="833" name="楕円 832"/>
        <xdr:cNvSpPr/>
      </xdr:nvSpPr>
      <xdr:spPr>
        <a:xfrm>
          <a:off x="18605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156211</xdr:rowOff>
    </xdr:to>
    <xdr:cxnSp macro="">
      <xdr:nvCxnSpPr>
        <xdr:cNvPr id="834" name="直線コネクタ 833"/>
        <xdr:cNvCxnSpPr/>
      </xdr:nvCxnSpPr>
      <xdr:spPr>
        <a:xfrm flipV="1">
          <a:off x="18656300" y="18307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35"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36"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37"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38"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20972</xdr:rowOff>
    </xdr:from>
    <xdr:ext cx="469744" cy="259045"/>
    <xdr:sp macro="" textlink="">
      <xdr:nvSpPr>
        <xdr:cNvPr id="839" name="n_1mainValue【庁舎】&#10;一人当たり面積"/>
        <xdr:cNvSpPr txBox="1"/>
      </xdr:nvSpPr>
      <xdr:spPr>
        <a:xfrm>
          <a:off x="21075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840" name="n_2mainValue【庁舎】&#10;一人当たり面積"/>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41"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26688</xdr:rowOff>
    </xdr:from>
    <xdr:ext cx="469744" cy="259045"/>
    <xdr:sp macro="" textlink="">
      <xdr:nvSpPr>
        <xdr:cNvPr id="842" name="n_4mainValue【庁舎】&#10;一人当たり面積"/>
        <xdr:cNvSpPr txBox="1"/>
      </xdr:nvSpPr>
      <xdr:spPr>
        <a:xfrm>
          <a:off x="18421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類似団体と比較して有形固定資産減価償却率が高くなっている施設は、図書館、庁舎である。特に庁舎は築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年以上経過しており老朽化が進んでいるため、類似団体内平均値より</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ポイント高くなっている。個別施設計画に基づき、令和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年度以降順次長寿命化改修を行い、老朽化対策に取り組んでいくこととしている。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図書館については、令和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年度に施設の機能拡充等の改修を実施しており、今後減少が見込まれる。市民会館については、中央公民館及びサンライズもとみやの災害復旧改良工事に伴い前年度より</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30,040
29,832
88.02
20,241,591
18,729,752
1,241,901
8,898,095
19,106,100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千円減となったが、市町村民税が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千円増、市たばこ税が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千円増となった。また地方譲与税、各種交付金及び地方特例交付金等が前年度比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ポイント上回っている状況であるが、引き続き、税収の徴収向上に努めるとともに事業の見直し等を行い、効率的・効果的な事業実施により、財政の健全化を図る。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46567</xdr:rowOff>
    </xdr:to>
    <xdr:cxnSp macro="">
      <xdr:nvCxnSpPr>
        <xdr:cNvPr id="75" name="直線コネクタ 74"/>
        <xdr:cNvCxnSpPr/>
      </xdr:nvCxnSpPr>
      <xdr:spPr>
        <a:xfrm flipV="1">
          <a:off x="2336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経常的一般財源支出が前年度比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千円増となったものの、地方譲与税、各種交付金、地方特例交付金等及び地方交付税の合計が前年度比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千円増となるなど、経常一般財源の歳入増加により、経常収支比率が下がった。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経常的一般財源支出は今後も増加することが見込まれるため、適宜事業内容及び手法を見直し、経費の圧縮に努める。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77046</xdr:rowOff>
    </xdr:to>
    <xdr:cxnSp macro="">
      <xdr:nvCxnSpPr>
        <xdr:cNvPr id="132" name="直線コネクタ 131"/>
        <xdr:cNvCxnSpPr/>
      </xdr:nvCxnSpPr>
      <xdr:spPr>
        <a:xfrm flipV="1">
          <a:off x="4114800" y="1101217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65</xdr:row>
      <xdr:rowOff>141394</xdr:rowOff>
    </xdr:to>
    <xdr:cxnSp macro="">
      <xdr:nvCxnSpPr>
        <xdr:cNvPr id="135" name="直線コネクタ 134"/>
        <xdr:cNvCxnSpPr/>
      </xdr:nvCxnSpPr>
      <xdr:spPr>
        <a:xfrm flipV="1">
          <a:off x="3225800" y="1122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65</xdr:row>
      <xdr:rowOff>141394</xdr:rowOff>
    </xdr:to>
    <xdr:cxnSp macro="">
      <xdr:nvCxnSpPr>
        <xdr:cNvPr id="138" name="直線コネクタ 137"/>
        <xdr:cNvCxnSpPr/>
      </xdr:nvCxnSpPr>
      <xdr:spPr>
        <a:xfrm>
          <a:off x="2336800" y="10859346"/>
          <a:ext cx="889000" cy="4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138430</xdr:rowOff>
    </xdr:to>
    <xdr:cxnSp macro="">
      <xdr:nvCxnSpPr>
        <xdr:cNvPr id="141" name="直線コネクタ 140"/>
        <xdr:cNvCxnSpPr/>
      </xdr:nvCxnSpPr>
      <xdr:spPr>
        <a:xfrm flipV="1">
          <a:off x="1447800" y="1085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3" name="楕円 152"/>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138023</xdr:rowOff>
    </xdr:from>
    <xdr:ext cx="736600" cy="259045"/>
    <xdr:sp macro="" textlink="">
      <xdr:nvSpPr>
        <xdr:cNvPr id="154" name="テキスト ボックス 153"/>
        <xdr:cNvSpPr txBox="1"/>
      </xdr:nvSpPr>
      <xdr:spPr>
        <a:xfrm>
          <a:off x="3733800" y="1093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5" name="楕円 154"/>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30921</xdr:rowOff>
    </xdr:from>
    <xdr:ext cx="762000" cy="259045"/>
    <xdr:sp macro="" textlink="">
      <xdr:nvSpPr>
        <xdr:cNvPr id="156" name="テキスト ボックス 155"/>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8" name="テキスト ボックス 157"/>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60" name="テキスト ボックス 159"/>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年以降、人件費及び物件費等が減少しているのは、除染業務がピークを越えたためである。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除染業務が縮小しているものの令和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年度まで継続されることから、類似団体平均を上回る状況が続くことが想定される。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定員適正化計画に基づいた職員採用を行っており、今後も人件費の適正化と物件費等の抑制に努め、類似団体平均を下回るように努める。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135899</xdr:rowOff>
    </xdr:from>
    <xdr:to>
      <xdr:col>23</xdr:col>
      <xdr:colOff>133350</xdr:colOff>
      <xdr:row>85</xdr:row>
      <xdr:rowOff>47737</xdr:rowOff>
    </xdr:to>
    <xdr:cxnSp macro="">
      <xdr:nvCxnSpPr>
        <xdr:cNvPr id="190" name="直線コネクタ 189"/>
        <xdr:cNvCxnSpPr/>
      </xdr:nvCxnSpPr>
      <xdr:spPr>
        <a:xfrm flipV="1">
          <a:off x="4953000" y="13851899"/>
          <a:ext cx="0" cy="769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19814</xdr:rowOff>
    </xdr:from>
    <xdr:ext cx="762000" cy="259045"/>
    <xdr:sp macro="" textlink="">
      <xdr:nvSpPr>
        <xdr:cNvPr id="191" name="人件費・物件費等の状況最小値テキスト"/>
        <xdr:cNvSpPr txBox="1"/>
      </xdr:nvSpPr>
      <xdr:spPr>
        <a:xfrm>
          <a:off x="5041900" y="1459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47737</xdr:rowOff>
    </xdr:from>
    <xdr:to>
      <xdr:col>24</xdr:col>
      <xdr:colOff>12700</xdr:colOff>
      <xdr:row>85</xdr:row>
      <xdr:rowOff>47737</xdr:rowOff>
    </xdr:to>
    <xdr:cxnSp macro="">
      <xdr:nvCxnSpPr>
        <xdr:cNvPr id="192" name="直線コネクタ 191"/>
        <xdr:cNvCxnSpPr/>
      </xdr:nvCxnSpPr>
      <xdr:spPr>
        <a:xfrm>
          <a:off x="4864100" y="1462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50826</xdr:rowOff>
    </xdr:from>
    <xdr:ext cx="762000" cy="259045"/>
    <xdr:sp macro="" textlink="">
      <xdr:nvSpPr>
        <xdr:cNvPr id="193" name="人件費・物件費等の状況最大値テキスト"/>
        <xdr:cNvSpPr txBox="1"/>
      </xdr:nvSpPr>
      <xdr:spPr>
        <a:xfrm>
          <a:off x="5041900" y="1359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135899</xdr:rowOff>
    </xdr:from>
    <xdr:to>
      <xdr:col>24</xdr:col>
      <xdr:colOff>12700</xdr:colOff>
      <xdr:row>80</xdr:row>
      <xdr:rowOff>135899</xdr:rowOff>
    </xdr:to>
    <xdr:cxnSp macro="">
      <xdr:nvCxnSpPr>
        <xdr:cNvPr id="194" name="直線コネクタ 193"/>
        <xdr:cNvCxnSpPr/>
      </xdr:nvCxnSpPr>
      <xdr:spPr>
        <a:xfrm>
          <a:off x="4864100" y="1385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98549</xdr:rowOff>
    </xdr:from>
    <xdr:to>
      <xdr:col>23</xdr:col>
      <xdr:colOff>133350</xdr:colOff>
      <xdr:row>84</xdr:row>
      <xdr:rowOff>26670</xdr:rowOff>
    </xdr:to>
    <xdr:cxnSp macro="">
      <xdr:nvCxnSpPr>
        <xdr:cNvPr id="195" name="直線コネクタ 194"/>
        <xdr:cNvCxnSpPr/>
      </xdr:nvCxnSpPr>
      <xdr:spPr>
        <a:xfrm flipV="1">
          <a:off x="4114800" y="14157449"/>
          <a:ext cx="838200" cy="27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168845</xdr:rowOff>
    </xdr:from>
    <xdr:ext cx="762000" cy="259045"/>
    <xdr:sp macro="" textlink="">
      <xdr:nvSpPr>
        <xdr:cNvPr id="196" name="人件費・物件費等の状況平均値テキスト"/>
        <xdr:cNvSpPr txBox="1"/>
      </xdr:nvSpPr>
      <xdr:spPr>
        <a:xfrm>
          <a:off x="5041900" y="1388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152318</xdr:rowOff>
    </xdr:from>
    <xdr:to>
      <xdr:col>23</xdr:col>
      <xdr:colOff>184150</xdr:colOff>
      <xdr:row>82</xdr:row>
      <xdr:rowOff>82468</xdr:rowOff>
    </xdr:to>
    <xdr:sp macro="" textlink="">
      <xdr:nvSpPr>
        <xdr:cNvPr id="197" name="フローチャート: 判断 196"/>
        <xdr:cNvSpPr/>
      </xdr:nvSpPr>
      <xdr:spPr>
        <a:xfrm>
          <a:off x="4902200" y="140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133903</xdr:rowOff>
    </xdr:from>
    <xdr:to>
      <xdr:col>19</xdr:col>
      <xdr:colOff>133350</xdr:colOff>
      <xdr:row>84</xdr:row>
      <xdr:rowOff>26670</xdr:rowOff>
    </xdr:to>
    <xdr:cxnSp macro="">
      <xdr:nvCxnSpPr>
        <xdr:cNvPr id="198" name="直線コネクタ 197"/>
        <xdr:cNvCxnSpPr/>
      </xdr:nvCxnSpPr>
      <xdr:spPr>
        <a:xfrm>
          <a:off x="3225800" y="14192803"/>
          <a:ext cx="889000" cy="23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108209</xdr:rowOff>
    </xdr:from>
    <xdr:to>
      <xdr:col>19</xdr:col>
      <xdr:colOff>184150</xdr:colOff>
      <xdr:row>82</xdr:row>
      <xdr:rowOff>38359</xdr:rowOff>
    </xdr:to>
    <xdr:sp macro="" textlink="">
      <xdr:nvSpPr>
        <xdr:cNvPr id="199" name="フローチャート: 判断 198"/>
        <xdr:cNvSpPr/>
      </xdr:nvSpPr>
      <xdr:spPr>
        <a:xfrm>
          <a:off x="4064000" y="1399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48536</xdr:rowOff>
    </xdr:from>
    <xdr:ext cx="736600" cy="259045"/>
    <xdr:sp macro="" textlink="">
      <xdr:nvSpPr>
        <xdr:cNvPr id="200" name="テキスト ボックス 199"/>
        <xdr:cNvSpPr txBox="1"/>
      </xdr:nvSpPr>
      <xdr:spPr>
        <a:xfrm>
          <a:off x="3733800" y="13764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133903</xdr:rowOff>
    </xdr:from>
    <xdr:to>
      <xdr:col>15</xdr:col>
      <xdr:colOff>82550</xdr:colOff>
      <xdr:row>84</xdr:row>
      <xdr:rowOff>88297</xdr:rowOff>
    </xdr:to>
    <xdr:cxnSp macro="">
      <xdr:nvCxnSpPr>
        <xdr:cNvPr id="201" name="直線コネクタ 200"/>
        <xdr:cNvCxnSpPr/>
      </xdr:nvCxnSpPr>
      <xdr:spPr>
        <a:xfrm flipV="1">
          <a:off x="2336800" y="14192803"/>
          <a:ext cx="889000" cy="29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41494</xdr:rowOff>
    </xdr:from>
    <xdr:to>
      <xdr:col>15</xdr:col>
      <xdr:colOff>133350</xdr:colOff>
      <xdr:row>81</xdr:row>
      <xdr:rowOff>143094</xdr:rowOff>
    </xdr:to>
    <xdr:sp macro="" textlink="">
      <xdr:nvSpPr>
        <xdr:cNvPr id="202" name="フローチャート: 判断 201"/>
        <xdr:cNvSpPr/>
      </xdr:nvSpPr>
      <xdr:spPr>
        <a:xfrm>
          <a:off x="3175000" y="13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153271</xdr:rowOff>
    </xdr:from>
    <xdr:ext cx="762000" cy="259045"/>
    <xdr:sp macro="" textlink="">
      <xdr:nvSpPr>
        <xdr:cNvPr id="203" name="テキスト ボックス 202"/>
        <xdr:cNvSpPr txBox="1"/>
      </xdr:nvSpPr>
      <xdr:spPr>
        <a:xfrm>
          <a:off x="2844800" y="136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88297</xdr:rowOff>
    </xdr:from>
    <xdr:to>
      <xdr:col>11</xdr:col>
      <xdr:colOff>31750</xdr:colOff>
      <xdr:row>89</xdr:row>
      <xdr:rowOff>99619</xdr:rowOff>
    </xdr:to>
    <xdr:cxnSp macro="">
      <xdr:nvCxnSpPr>
        <xdr:cNvPr id="204" name="直線コネクタ 203"/>
        <xdr:cNvCxnSpPr/>
      </xdr:nvCxnSpPr>
      <xdr:spPr>
        <a:xfrm flipV="1">
          <a:off x="1447800" y="14490097"/>
          <a:ext cx="889000" cy="86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20315</xdr:rowOff>
    </xdr:from>
    <xdr:to>
      <xdr:col>11</xdr:col>
      <xdr:colOff>82550</xdr:colOff>
      <xdr:row>81</xdr:row>
      <xdr:rowOff>121915</xdr:rowOff>
    </xdr:to>
    <xdr:sp macro="" textlink="">
      <xdr:nvSpPr>
        <xdr:cNvPr id="205" name="フローチャート: 判断 204"/>
        <xdr:cNvSpPr/>
      </xdr:nvSpPr>
      <xdr:spPr>
        <a:xfrm>
          <a:off x="2286000" y="139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132092</xdr:rowOff>
    </xdr:from>
    <xdr:ext cx="762000" cy="259045"/>
    <xdr:sp macro="" textlink="">
      <xdr:nvSpPr>
        <xdr:cNvPr id="206" name="テキスト ボックス 205"/>
        <xdr:cNvSpPr txBox="1"/>
      </xdr:nvSpPr>
      <xdr:spPr>
        <a:xfrm>
          <a:off x="1955800" y="1367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30840</xdr:rowOff>
    </xdr:from>
    <xdr:to>
      <xdr:col>7</xdr:col>
      <xdr:colOff>31750</xdr:colOff>
      <xdr:row>81</xdr:row>
      <xdr:rowOff>132440</xdr:rowOff>
    </xdr:to>
    <xdr:sp macro="" textlink="">
      <xdr:nvSpPr>
        <xdr:cNvPr id="207" name="フローチャート: 判断 206"/>
        <xdr:cNvSpPr/>
      </xdr:nvSpPr>
      <xdr:spPr>
        <a:xfrm>
          <a:off x="13970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142617</xdr:rowOff>
    </xdr:from>
    <xdr:ext cx="762000" cy="259045"/>
    <xdr:sp macro="" textlink="">
      <xdr:nvSpPr>
        <xdr:cNvPr id="208" name="テキスト ボックス 207"/>
        <xdr:cNvSpPr txBox="1"/>
      </xdr:nvSpPr>
      <xdr:spPr>
        <a:xfrm>
          <a:off x="1066800" y="1368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47749</xdr:rowOff>
    </xdr:from>
    <xdr:to>
      <xdr:col>23</xdr:col>
      <xdr:colOff>184150</xdr:colOff>
      <xdr:row>82</xdr:row>
      <xdr:rowOff>149349</xdr:rowOff>
    </xdr:to>
    <xdr:sp macro="" textlink="">
      <xdr:nvSpPr>
        <xdr:cNvPr id="214" name="楕円 213"/>
        <xdr:cNvSpPr/>
      </xdr:nvSpPr>
      <xdr:spPr>
        <a:xfrm>
          <a:off x="4902200" y="141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19826</xdr:rowOff>
    </xdr:from>
    <xdr:ext cx="762000" cy="259045"/>
    <xdr:sp macro="" textlink="">
      <xdr:nvSpPr>
        <xdr:cNvPr id="215" name="人件費・物件費等の状況該当値テキスト"/>
        <xdr:cNvSpPr txBox="1"/>
      </xdr:nvSpPr>
      <xdr:spPr>
        <a:xfrm>
          <a:off x="5041900" y="1407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147320</xdr:rowOff>
    </xdr:from>
    <xdr:to>
      <xdr:col>19</xdr:col>
      <xdr:colOff>184150</xdr:colOff>
      <xdr:row>84</xdr:row>
      <xdr:rowOff>77470</xdr:rowOff>
    </xdr:to>
    <xdr:sp macro="" textlink="">
      <xdr:nvSpPr>
        <xdr:cNvPr id="216" name="楕円 215"/>
        <xdr:cNvSpPr/>
      </xdr:nvSpPr>
      <xdr:spPr>
        <a:xfrm>
          <a:off x="40640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62247</xdr:rowOff>
    </xdr:from>
    <xdr:ext cx="736600" cy="259045"/>
    <xdr:sp macro="" textlink="">
      <xdr:nvSpPr>
        <xdr:cNvPr id="217" name="テキスト ボックス 216"/>
        <xdr:cNvSpPr txBox="1"/>
      </xdr:nvSpPr>
      <xdr:spPr>
        <a:xfrm>
          <a:off x="3733800" y="14464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83103</xdr:rowOff>
    </xdr:from>
    <xdr:to>
      <xdr:col>15</xdr:col>
      <xdr:colOff>133350</xdr:colOff>
      <xdr:row>83</xdr:row>
      <xdr:rowOff>13253</xdr:rowOff>
    </xdr:to>
    <xdr:sp macro="" textlink="">
      <xdr:nvSpPr>
        <xdr:cNvPr id="218" name="楕円 217"/>
        <xdr:cNvSpPr/>
      </xdr:nvSpPr>
      <xdr:spPr>
        <a:xfrm>
          <a:off x="3175000" y="141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169480</xdr:rowOff>
    </xdr:from>
    <xdr:ext cx="762000" cy="259045"/>
    <xdr:sp macro="" textlink="">
      <xdr:nvSpPr>
        <xdr:cNvPr id="219" name="テキスト ボックス 218"/>
        <xdr:cNvSpPr txBox="1"/>
      </xdr:nvSpPr>
      <xdr:spPr>
        <a:xfrm>
          <a:off x="2844800" y="1422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37497</xdr:rowOff>
    </xdr:from>
    <xdr:to>
      <xdr:col>11</xdr:col>
      <xdr:colOff>82550</xdr:colOff>
      <xdr:row>84</xdr:row>
      <xdr:rowOff>139097</xdr:rowOff>
    </xdr:to>
    <xdr:sp macro="" textlink="">
      <xdr:nvSpPr>
        <xdr:cNvPr id="220" name="楕円 219"/>
        <xdr:cNvSpPr/>
      </xdr:nvSpPr>
      <xdr:spPr>
        <a:xfrm>
          <a:off x="2286000" y="144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123874</xdr:rowOff>
    </xdr:from>
    <xdr:ext cx="762000" cy="259045"/>
    <xdr:sp macro="" textlink="">
      <xdr:nvSpPr>
        <xdr:cNvPr id="221" name="テキスト ボックス 220"/>
        <xdr:cNvSpPr txBox="1"/>
      </xdr:nvSpPr>
      <xdr:spPr>
        <a:xfrm>
          <a:off x="1955800" y="1452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48819</xdr:rowOff>
    </xdr:from>
    <xdr:to>
      <xdr:col>7</xdr:col>
      <xdr:colOff>31750</xdr:colOff>
      <xdr:row>89</xdr:row>
      <xdr:rowOff>150419</xdr:rowOff>
    </xdr:to>
    <xdr:sp macro="" textlink="">
      <xdr:nvSpPr>
        <xdr:cNvPr id="222" name="楕円 221"/>
        <xdr:cNvSpPr/>
      </xdr:nvSpPr>
      <xdr:spPr>
        <a:xfrm>
          <a:off x="1397000" y="153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135196</xdr:rowOff>
    </xdr:from>
    <xdr:ext cx="762000" cy="259045"/>
    <xdr:sp macro="" textlink="">
      <xdr:nvSpPr>
        <xdr:cNvPr id="223" name="テキスト ボックス 222"/>
        <xdr:cNvSpPr txBox="1"/>
      </xdr:nvSpPr>
      <xdr:spPr>
        <a:xfrm>
          <a:off x="1066800" y="1539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で、前年同率となり、類似団体平均を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ポイント上回っている。災害対応等により時間外勤務手当が前年度比</a:t>
          </a:r>
          <a:r>
            <a:rPr kumimoji="1" lang="en-US" altLang="ja-JP" sz="1300">
              <a:latin typeface="ＭＳ Ｐゴシック" panose="020B0600070205080204" pitchFamily="50" charset="-128"/>
              <a:ea typeface="ＭＳ Ｐゴシック" panose="020B0600070205080204" pitchFamily="50" charset="-128"/>
            </a:rPr>
            <a:t>15,971</a:t>
          </a:r>
          <a:r>
            <a:rPr kumimoji="1" lang="ja-JP" altLang="en-US" sz="1300">
              <a:latin typeface="ＭＳ Ｐゴシック" panose="020B0600070205080204" pitchFamily="50" charset="-128"/>
              <a:ea typeface="ＭＳ Ｐゴシック" panose="020B0600070205080204" pitchFamily="50" charset="-128"/>
            </a:rPr>
            <a:t>千円増となっているが、業務の見直し等を行い、効率的な事務執行により、当該手当の縮減に努める。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7" name="直線コネクタ 256"/>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86</xdr:row>
      <xdr:rowOff>74789</xdr:rowOff>
    </xdr:to>
    <xdr:cxnSp macro="">
      <xdr:nvCxnSpPr>
        <xdr:cNvPr id="260" name="直線コネクタ 259"/>
        <xdr:cNvCxnSpPr/>
      </xdr:nvCxnSpPr>
      <xdr:spPr>
        <a:xfrm>
          <a:off x="15290800" y="147122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138995</xdr:rowOff>
    </xdr:to>
    <xdr:cxnSp macro="">
      <xdr:nvCxnSpPr>
        <xdr:cNvPr id="263" name="直線コネクタ 262"/>
        <xdr:cNvCxnSpPr/>
      </xdr:nvCxnSpPr>
      <xdr:spPr>
        <a:xfrm>
          <a:off x="14401800" y="145915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71966</xdr:rowOff>
    </xdr:to>
    <xdr:cxnSp macro="">
      <xdr:nvCxnSpPr>
        <xdr:cNvPr id="266" name="直線コネクタ 265"/>
        <xdr:cNvCxnSpPr/>
      </xdr:nvCxnSpPr>
      <xdr:spPr>
        <a:xfrm flipV="1">
          <a:off x="13512800" y="145915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6" name="楕円 275"/>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7" name="給与水準   （国との比較）該当値テキスト"/>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8" name="楕円 277"/>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9" name="テキスト ボックス 27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0" name="楕円 279"/>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81" name="テキスト ボックス 280"/>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3" name="テキスト ボックス 282"/>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5" name="テキスト ボックス 284"/>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人で、類似団体平均値比較では、</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人減となってる。市民サービスを低下させることなく、最小の経費で最大の効果を上げられるよう、定員の適正管理と業務の効率化を進めていく。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48498</xdr:rowOff>
    </xdr:from>
    <xdr:to>
      <xdr:col>81</xdr:col>
      <xdr:colOff>44450</xdr:colOff>
      <xdr:row>61</xdr:row>
      <xdr:rowOff>53022</xdr:rowOff>
    </xdr:to>
    <xdr:cxnSp macro="">
      <xdr:nvCxnSpPr>
        <xdr:cNvPr id="324" name="直線コネクタ 323"/>
        <xdr:cNvCxnSpPr/>
      </xdr:nvCxnSpPr>
      <xdr:spPr>
        <a:xfrm>
          <a:off x="16179800" y="10506948"/>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25876</xdr:rowOff>
    </xdr:from>
    <xdr:to>
      <xdr:col>77</xdr:col>
      <xdr:colOff>44450</xdr:colOff>
      <xdr:row>61</xdr:row>
      <xdr:rowOff>48498</xdr:rowOff>
    </xdr:to>
    <xdr:cxnSp macro="">
      <xdr:nvCxnSpPr>
        <xdr:cNvPr id="327" name="直線コネクタ 326"/>
        <xdr:cNvCxnSpPr/>
      </xdr:nvCxnSpPr>
      <xdr:spPr>
        <a:xfrm>
          <a:off x="15290800" y="10484326"/>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25876</xdr:rowOff>
    </xdr:to>
    <xdr:cxnSp macro="">
      <xdr:nvCxnSpPr>
        <xdr:cNvPr id="330" name="直線コネクタ 329"/>
        <xdr:cNvCxnSpPr/>
      </xdr:nvCxnSpPr>
      <xdr:spPr>
        <a:xfrm>
          <a:off x="14401800" y="1046924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167163</xdr:rowOff>
    </xdr:from>
    <xdr:to>
      <xdr:col>68</xdr:col>
      <xdr:colOff>152400</xdr:colOff>
      <xdr:row>61</xdr:row>
      <xdr:rowOff>10795</xdr:rowOff>
    </xdr:to>
    <xdr:cxnSp macro="">
      <xdr:nvCxnSpPr>
        <xdr:cNvPr id="333" name="直線コネクタ 332"/>
        <xdr:cNvCxnSpPr/>
      </xdr:nvCxnSpPr>
      <xdr:spPr>
        <a:xfrm>
          <a:off x="13512800" y="10454163"/>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2222</xdr:rowOff>
    </xdr:from>
    <xdr:to>
      <xdr:col>81</xdr:col>
      <xdr:colOff>95250</xdr:colOff>
      <xdr:row>61</xdr:row>
      <xdr:rowOff>103822</xdr:rowOff>
    </xdr:to>
    <xdr:sp macro="" textlink="">
      <xdr:nvSpPr>
        <xdr:cNvPr id="343" name="楕円 342"/>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18749</xdr:rowOff>
    </xdr:from>
    <xdr:ext cx="762000" cy="259045"/>
    <xdr:sp macro="" textlink="">
      <xdr:nvSpPr>
        <xdr:cNvPr id="344"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169148</xdr:rowOff>
    </xdr:from>
    <xdr:to>
      <xdr:col>77</xdr:col>
      <xdr:colOff>95250</xdr:colOff>
      <xdr:row>61</xdr:row>
      <xdr:rowOff>99298</xdr:rowOff>
    </xdr:to>
    <xdr:sp macro="" textlink="">
      <xdr:nvSpPr>
        <xdr:cNvPr id="345" name="楕円 344"/>
        <xdr:cNvSpPr/>
      </xdr:nvSpPr>
      <xdr:spPr>
        <a:xfrm>
          <a:off x="16129000" y="10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109475</xdr:rowOff>
    </xdr:from>
    <xdr:ext cx="736600" cy="259045"/>
    <xdr:sp macro="" textlink="">
      <xdr:nvSpPr>
        <xdr:cNvPr id="346" name="テキスト ボックス 345"/>
        <xdr:cNvSpPr txBox="1"/>
      </xdr:nvSpPr>
      <xdr:spPr>
        <a:xfrm>
          <a:off x="15798800" y="1022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146526</xdr:rowOff>
    </xdr:from>
    <xdr:to>
      <xdr:col>73</xdr:col>
      <xdr:colOff>44450</xdr:colOff>
      <xdr:row>61</xdr:row>
      <xdr:rowOff>76676</xdr:rowOff>
    </xdr:to>
    <xdr:sp macro="" textlink="">
      <xdr:nvSpPr>
        <xdr:cNvPr id="347" name="楕円 346"/>
        <xdr:cNvSpPr/>
      </xdr:nvSpPr>
      <xdr:spPr>
        <a:xfrm>
          <a:off x="15240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86853</xdr:rowOff>
    </xdr:from>
    <xdr:ext cx="762000" cy="259045"/>
    <xdr:sp macro="" textlink="">
      <xdr:nvSpPr>
        <xdr:cNvPr id="348" name="テキスト ボックス 347"/>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9" name="楕円 348"/>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50" name="テキスト ボックス 349"/>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116363</xdr:rowOff>
    </xdr:from>
    <xdr:to>
      <xdr:col>64</xdr:col>
      <xdr:colOff>152400</xdr:colOff>
      <xdr:row>61</xdr:row>
      <xdr:rowOff>46513</xdr:rowOff>
    </xdr:to>
    <xdr:sp macro="" textlink="">
      <xdr:nvSpPr>
        <xdr:cNvPr id="351" name="楕円 350"/>
        <xdr:cNvSpPr/>
      </xdr:nvSpPr>
      <xdr:spPr>
        <a:xfrm>
          <a:off x="13462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56690</xdr:rowOff>
    </xdr:from>
    <xdr:ext cx="762000" cy="259045"/>
    <xdr:sp macro="" textlink="">
      <xdr:nvSpPr>
        <xdr:cNvPr id="352" name="テキスト ボックス 351"/>
        <xdr:cNvSpPr txBox="1"/>
      </xdr:nvSpPr>
      <xdr:spPr>
        <a:xfrm>
          <a:off x="13131800" y="1017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実質公債費比率算定の分子は総額で前年度比</a:t>
          </a:r>
          <a:r>
            <a:rPr kumimoji="1" lang="en-US" altLang="ja-JP" sz="1300">
              <a:latin typeface="ＭＳ Ｐゴシック" panose="020B0600070205080204" pitchFamily="50" charset="-128"/>
              <a:ea typeface="ＭＳ Ｐゴシック" panose="020B0600070205080204" pitchFamily="50" charset="-128"/>
            </a:rPr>
            <a:t>4,844</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％増）となったが、標準財政規模が</a:t>
          </a:r>
          <a:r>
            <a:rPr kumimoji="1" lang="en-US" altLang="ja-JP" sz="1300">
              <a:latin typeface="ＭＳ Ｐゴシック" panose="020B0600070205080204" pitchFamily="50" charset="-128"/>
              <a:ea typeface="ＭＳ Ｐゴシック" panose="020B0600070205080204" pitchFamily="50" charset="-128"/>
            </a:rPr>
            <a:t>284,395</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％増）となったことから、実質公債費比率は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となり、前年度よりも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ポイント改善された。</a:t>
          </a:r>
        </a:p>
        <a:p>
          <a:r>
            <a:rPr kumimoji="1" lang="ja-JP" altLang="en-US" sz="1300">
              <a:latin typeface="ＭＳ Ｐゴシック" panose="020B0600070205080204" pitchFamily="50" charset="-128"/>
              <a:ea typeface="ＭＳ Ｐゴシック" panose="020B0600070205080204" pitchFamily="50" charset="-128"/>
            </a:rPr>
            <a:t>　今後も本宮市財政運営計画に基づき、計画的な市債の発行と償還に努め、当該比率を減少させていく。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40</xdr:row>
      <xdr:rowOff>605</xdr:rowOff>
    </xdr:to>
    <xdr:cxnSp macro="">
      <xdr:nvCxnSpPr>
        <xdr:cNvPr id="388" name="直線コネクタ 387"/>
        <xdr:cNvCxnSpPr/>
      </xdr:nvCxnSpPr>
      <xdr:spPr>
        <a:xfrm flipV="1">
          <a:off x="16179800" y="67781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81038</xdr:rowOff>
    </xdr:to>
    <xdr:cxnSp macro="">
      <xdr:nvCxnSpPr>
        <xdr:cNvPr id="391" name="直線コネクタ 390"/>
        <xdr:cNvCxnSpPr/>
      </xdr:nvCxnSpPr>
      <xdr:spPr>
        <a:xfrm flipV="1">
          <a:off x="15290800" y="68586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138491</xdr:rowOff>
    </xdr:to>
    <xdr:cxnSp macro="">
      <xdr:nvCxnSpPr>
        <xdr:cNvPr id="394" name="直線コネクタ 393"/>
        <xdr:cNvCxnSpPr/>
      </xdr:nvCxnSpPr>
      <xdr:spPr>
        <a:xfrm flipV="1">
          <a:off x="14401800" y="693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47474</xdr:rowOff>
    </xdr:to>
    <xdr:cxnSp macro="">
      <xdr:nvCxnSpPr>
        <xdr:cNvPr id="397" name="直線コネクタ 396"/>
        <xdr:cNvCxnSpPr/>
      </xdr:nvCxnSpPr>
      <xdr:spPr>
        <a:xfrm flipV="1">
          <a:off x="13512800" y="69964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7" name="楕円 406"/>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8"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9" name="楕円 408"/>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10" name="テキスト ボックス 409"/>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11" name="楕円 410"/>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12" name="テキスト ボックス 411"/>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13" name="楕円 412"/>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28018</xdr:rowOff>
    </xdr:from>
    <xdr:ext cx="762000" cy="259045"/>
    <xdr:sp macro="" textlink="">
      <xdr:nvSpPr>
        <xdr:cNvPr id="414" name="テキスト ボックス 413"/>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5" name="楕円 414"/>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6" name="テキスト ボックス 415"/>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標準財政規模が前年度比</a:t>
          </a:r>
          <a:r>
            <a:rPr kumimoji="1" lang="en-US" altLang="ja-JP" sz="1300">
              <a:latin typeface="ＭＳ Ｐゴシック" panose="020B0600070205080204" pitchFamily="50" charset="-128"/>
              <a:ea typeface="ＭＳ Ｐゴシック" panose="020B0600070205080204" pitchFamily="50" charset="-128"/>
            </a:rPr>
            <a:t>284,395</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％増）となったが、地方債残高は普通債の発行額が</a:t>
          </a:r>
          <a:r>
            <a:rPr kumimoji="1" lang="en-US" altLang="ja-JP" sz="1300">
              <a:latin typeface="ＭＳ Ｐゴシック" panose="020B0600070205080204" pitchFamily="50" charset="-128"/>
              <a:ea typeface="ＭＳ Ｐゴシック" panose="020B0600070205080204" pitchFamily="50" charset="-128"/>
            </a:rPr>
            <a:t>642,000</a:t>
          </a:r>
          <a:r>
            <a:rPr kumimoji="1" lang="ja-JP" altLang="en-US" sz="1300">
              <a:latin typeface="ＭＳ Ｐゴシック" panose="020B0600070205080204" pitchFamily="50" charset="-128"/>
              <a:ea typeface="ＭＳ Ｐゴシック" panose="020B0600070205080204" pitchFamily="50" charset="-128"/>
            </a:rPr>
            <a:t>千円増となったこと、令和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月福島県沖地震に係る災害復旧事業債等の発行額が</a:t>
          </a:r>
          <a:r>
            <a:rPr kumimoji="1" lang="en-US" altLang="ja-JP" sz="1300">
              <a:latin typeface="ＭＳ Ｐゴシック" panose="020B0600070205080204" pitchFamily="50" charset="-128"/>
              <a:ea typeface="ＭＳ Ｐゴシック" panose="020B0600070205080204" pitchFamily="50" charset="-128"/>
            </a:rPr>
            <a:t>165,100</a:t>
          </a:r>
          <a:r>
            <a:rPr kumimoji="1" lang="ja-JP" altLang="en-US" sz="1300">
              <a:latin typeface="ＭＳ Ｐゴシック" panose="020B0600070205080204" pitchFamily="50" charset="-128"/>
              <a:ea typeface="ＭＳ Ｐゴシック" panose="020B0600070205080204" pitchFamily="50" charset="-128"/>
            </a:rPr>
            <a:t>千円増となったことなどにより、前年度比</a:t>
          </a:r>
          <a:r>
            <a:rPr kumimoji="1" lang="en-US" altLang="ja-JP" sz="1300">
              <a:latin typeface="ＭＳ Ｐゴシック" panose="020B0600070205080204" pitchFamily="50" charset="-128"/>
              <a:ea typeface="ＭＳ Ｐゴシック" panose="020B0600070205080204" pitchFamily="50" charset="-128"/>
            </a:rPr>
            <a:t>1,462,259</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将来負担額が</a:t>
          </a:r>
          <a:r>
            <a:rPr kumimoji="1" lang="en-US" altLang="ja-JP" sz="1300">
              <a:latin typeface="ＭＳ Ｐゴシック" panose="020B0600070205080204" pitchFamily="50" charset="-128"/>
              <a:ea typeface="ＭＳ Ｐゴシック" panose="020B0600070205080204" pitchFamily="50" charset="-128"/>
            </a:rPr>
            <a:t>918,410</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％増）となったことから、本年度の将来負担比率は、</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％となり、前年度よりも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災害復旧事業債の発行額の増加等に伴い、地方債残高が増加傾向にあるため、今後も本宮市財政運営計画に基づき、計画的な市債の発行と償還に努め、当該比率を減少させていく。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3365</xdr:rowOff>
    </xdr:from>
    <xdr:to>
      <xdr:col>81</xdr:col>
      <xdr:colOff>44450</xdr:colOff>
      <xdr:row>17</xdr:row>
      <xdr:rowOff>19050</xdr:rowOff>
    </xdr:to>
    <xdr:cxnSp macro="">
      <xdr:nvCxnSpPr>
        <xdr:cNvPr id="446" name="直線コネクタ 445"/>
        <xdr:cNvCxnSpPr/>
      </xdr:nvCxnSpPr>
      <xdr:spPr>
        <a:xfrm>
          <a:off x="16179800" y="2918015"/>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3365</xdr:rowOff>
    </xdr:from>
    <xdr:to>
      <xdr:col>77</xdr:col>
      <xdr:colOff>44450</xdr:colOff>
      <xdr:row>17</xdr:row>
      <xdr:rowOff>18447</xdr:rowOff>
    </xdr:to>
    <xdr:cxnSp macro="">
      <xdr:nvCxnSpPr>
        <xdr:cNvPr id="449" name="直線コネクタ 448"/>
        <xdr:cNvCxnSpPr/>
      </xdr:nvCxnSpPr>
      <xdr:spPr>
        <a:xfrm flipV="1">
          <a:off x="15290800" y="2918015"/>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8795</xdr:rowOff>
    </xdr:from>
    <xdr:to>
      <xdr:col>72</xdr:col>
      <xdr:colOff>203200</xdr:colOff>
      <xdr:row>17</xdr:row>
      <xdr:rowOff>18447</xdr:rowOff>
    </xdr:to>
    <xdr:cxnSp macro="">
      <xdr:nvCxnSpPr>
        <xdr:cNvPr id="452" name="直線コネクタ 451"/>
        <xdr:cNvCxnSpPr/>
      </xdr:nvCxnSpPr>
      <xdr:spPr>
        <a:xfrm>
          <a:off x="14401800" y="29234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8795</xdr:rowOff>
    </xdr:from>
    <xdr:to>
      <xdr:col>68</xdr:col>
      <xdr:colOff>152400</xdr:colOff>
      <xdr:row>17</xdr:row>
      <xdr:rowOff>124015</xdr:rowOff>
    </xdr:to>
    <xdr:cxnSp macro="">
      <xdr:nvCxnSpPr>
        <xdr:cNvPr id="455" name="直線コネクタ 454"/>
        <xdr:cNvCxnSpPr/>
      </xdr:nvCxnSpPr>
      <xdr:spPr>
        <a:xfrm flipV="1">
          <a:off x="13512800" y="2923445"/>
          <a:ext cx="889000" cy="1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139700</xdr:rowOff>
    </xdr:from>
    <xdr:to>
      <xdr:col>81</xdr:col>
      <xdr:colOff>95250</xdr:colOff>
      <xdr:row>17</xdr:row>
      <xdr:rowOff>69850</xdr:rowOff>
    </xdr:to>
    <xdr:sp macro="" textlink="">
      <xdr:nvSpPr>
        <xdr:cNvPr id="465" name="楕円 464"/>
        <xdr:cNvSpPr/>
      </xdr:nvSpPr>
      <xdr:spPr>
        <a:xfrm>
          <a:off x="16967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111777</xdr:rowOff>
    </xdr:from>
    <xdr:ext cx="762000" cy="259045"/>
    <xdr:sp macro="" textlink="">
      <xdr:nvSpPr>
        <xdr:cNvPr id="466" name="将来負担の状況該当値テキスト"/>
        <xdr:cNvSpPr txBox="1"/>
      </xdr:nvSpPr>
      <xdr:spPr>
        <a:xfrm>
          <a:off x="17106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124015</xdr:rowOff>
    </xdr:from>
    <xdr:to>
      <xdr:col>77</xdr:col>
      <xdr:colOff>95250</xdr:colOff>
      <xdr:row>17</xdr:row>
      <xdr:rowOff>54165</xdr:rowOff>
    </xdr:to>
    <xdr:sp macro="" textlink="">
      <xdr:nvSpPr>
        <xdr:cNvPr id="467" name="楕円 466"/>
        <xdr:cNvSpPr/>
      </xdr:nvSpPr>
      <xdr:spPr>
        <a:xfrm>
          <a:off x="16129000" y="2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38942</xdr:rowOff>
    </xdr:from>
    <xdr:ext cx="736600" cy="259045"/>
    <xdr:sp macro="" textlink="">
      <xdr:nvSpPr>
        <xdr:cNvPr id="468" name="テキスト ボックス 467"/>
        <xdr:cNvSpPr txBox="1"/>
      </xdr:nvSpPr>
      <xdr:spPr>
        <a:xfrm>
          <a:off x="15798800" y="295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139097</xdr:rowOff>
    </xdr:from>
    <xdr:to>
      <xdr:col>73</xdr:col>
      <xdr:colOff>44450</xdr:colOff>
      <xdr:row>17</xdr:row>
      <xdr:rowOff>69247</xdr:rowOff>
    </xdr:to>
    <xdr:sp macro="" textlink="">
      <xdr:nvSpPr>
        <xdr:cNvPr id="469" name="楕円 468"/>
        <xdr:cNvSpPr/>
      </xdr:nvSpPr>
      <xdr:spPr>
        <a:xfrm>
          <a:off x="15240000" y="28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54024</xdr:rowOff>
    </xdr:from>
    <xdr:ext cx="762000" cy="259045"/>
    <xdr:sp macro="" textlink="">
      <xdr:nvSpPr>
        <xdr:cNvPr id="470" name="テキスト ボックス 469"/>
        <xdr:cNvSpPr txBox="1"/>
      </xdr:nvSpPr>
      <xdr:spPr>
        <a:xfrm>
          <a:off x="14909800" y="296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129445</xdr:rowOff>
    </xdr:from>
    <xdr:to>
      <xdr:col>68</xdr:col>
      <xdr:colOff>203200</xdr:colOff>
      <xdr:row>17</xdr:row>
      <xdr:rowOff>59595</xdr:rowOff>
    </xdr:to>
    <xdr:sp macro="" textlink="">
      <xdr:nvSpPr>
        <xdr:cNvPr id="471" name="楕円 470"/>
        <xdr:cNvSpPr/>
      </xdr:nvSpPr>
      <xdr:spPr>
        <a:xfrm>
          <a:off x="14351000" y="28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44372</xdr:rowOff>
    </xdr:from>
    <xdr:ext cx="762000" cy="259045"/>
    <xdr:sp macro="" textlink="">
      <xdr:nvSpPr>
        <xdr:cNvPr id="472" name="テキスト ボックス 471"/>
        <xdr:cNvSpPr txBox="1"/>
      </xdr:nvSpPr>
      <xdr:spPr>
        <a:xfrm>
          <a:off x="14020800" y="295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73215</xdr:rowOff>
    </xdr:from>
    <xdr:to>
      <xdr:col>64</xdr:col>
      <xdr:colOff>152400</xdr:colOff>
      <xdr:row>18</xdr:row>
      <xdr:rowOff>3365</xdr:rowOff>
    </xdr:to>
    <xdr:sp macro="" textlink="">
      <xdr:nvSpPr>
        <xdr:cNvPr id="473" name="楕円 472"/>
        <xdr:cNvSpPr/>
      </xdr:nvSpPr>
      <xdr:spPr>
        <a:xfrm>
          <a:off x="13462000" y="29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159592</xdr:rowOff>
    </xdr:from>
    <xdr:ext cx="762000" cy="259045"/>
    <xdr:sp macro="" textlink="">
      <xdr:nvSpPr>
        <xdr:cNvPr id="474" name="テキスト ボックス 473"/>
        <xdr:cNvSpPr txBox="1"/>
      </xdr:nvSpPr>
      <xdr:spPr>
        <a:xfrm>
          <a:off x="13131800" y="307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40822</xdr:rowOff>
    </xdr:from>
    <xdr:ext cx="9099176" cy="425758"/>
    <xdr:sp macro="" textlink="">
      <xdr:nvSpPr>
        <xdr:cNvPr id="477" name="テキスト ボックス 476">
          <a:extLst>
            <a:ext uri="{FF2B5EF4-FFF2-40B4-BE49-F238E27FC236}">
              <a16:creationId xmlns:a16="http://schemas.microsoft.com/office/drawing/2014/main" id="{B7833EC5-7802-49C9-93AF-5F55205E114C}"/>
            </a:ext>
          </a:extLst>
        </xdr:cNvPr>
        <xdr:cNvSpPr txBox="1"/>
      </xdr:nvSpPr>
      <xdr:spPr>
        <a:xfrm>
          <a:off x="748393" y="4640036"/>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30,040
29,832
88.02
20,241,591
18,729,752
1,241,901
8,898,095
19,106,100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再任用職員等の減少により前年度比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ポイント減少となった。依然として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今後も本宮市財政運営計画及び定員適正化計画に基づき人件費の抑制に努める。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116115</xdr:rowOff>
    </xdr:from>
    <xdr:to>
      <xdr:col>24</xdr:col>
      <xdr:colOff>25400</xdr:colOff>
      <xdr:row>40</xdr:row>
      <xdr:rowOff>12700</xdr:rowOff>
    </xdr:to>
    <xdr:cxnSp macro="">
      <xdr:nvCxnSpPr>
        <xdr:cNvPr id="68" name="直線コネクタ 67"/>
        <xdr:cNvCxnSpPr/>
      </xdr:nvCxnSpPr>
      <xdr:spPr>
        <a:xfrm flipV="1">
          <a:off x="3987800" y="6631215"/>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40</xdr:row>
      <xdr:rowOff>12700</xdr:rowOff>
    </xdr:to>
    <xdr:cxnSp macro="">
      <xdr:nvCxnSpPr>
        <xdr:cNvPr id="71" name="直線コネクタ 70"/>
        <xdr:cNvCxnSpPr/>
      </xdr:nvCxnSpPr>
      <xdr:spPr>
        <a:xfrm>
          <a:off x="3098800" y="6489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80736</xdr:rowOff>
    </xdr:from>
    <xdr:to>
      <xdr:col>15</xdr:col>
      <xdr:colOff>98425</xdr:colOff>
      <xdr:row>37</xdr:row>
      <xdr:rowOff>146050</xdr:rowOff>
    </xdr:to>
    <xdr:cxnSp macro="">
      <xdr:nvCxnSpPr>
        <xdr:cNvPr id="74" name="直線コネクタ 73"/>
        <xdr:cNvCxnSpPr/>
      </xdr:nvCxnSpPr>
      <xdr:spPr>
        <a:xfrm>
          <a:off x="2209800" y="642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80736</xdr:rowOff>
    </xdr:from>
    <xdr:to>
      <xdr:col>11</xdr:col>
      <xdr:colOff>9525</xdr:colOff>
      <xdr:row>38</xdr:row>
      <xdr:rowOff>7257</xdr:rowOff>
    </xdr:to>
    <xdr:cxnSp macro="">
      <xdr:nvCxnSpPr>
        <xdr:cNvPr id="77" name="直線コネクタ 76"/>
        <xdr:cNvCxnSpPr/>
      </xdr:nvCxnSpPr>
      <xdr:spPr>
        <a:xfrm flipV="1">
          <a:off x="1320800" y="642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65315</xdr:rowOff>
    </xdr:from>
    <xdr:to>
      <xdr:col>24</xdr:col>
      <xdr:colOff>76200</xdr:colOff>
      <xdr:row>38</xdr:row>
      <xdr:rowOff>166915</xdr:rowOff>
    </xdr:to>
    <xdr:sp macro="" textlink="">
      <xdr:nvSpPr>
        <xdr:cNvPr id="87" name="楕円 86"/>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37392</xdr:rowOff>
    </xdr:from>
    <xdr:ext cx="762000" cy="259045"/>
    <xdr:sp macro="" textlink="">
      <xdr:nvSpPr>
        <xdr:cNvPr id="88"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91" name="楕円 90"/>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2" name="テキスト ボックス 91"/>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29936</xdr:rowOff>
    </xdr:from>
    <xdr:to>
      <xdr:col>11</xdr:col>
      <xdr:colOff>60325</xdr:colOff>
      <xdr:row>37</xdr:row>
      <xdr:rowOff>131536</xdr:rowOff>
    </xdr:to>
    <xdr:sp macro="" textlink="">
      <xdr:nvSpPr>
        <xdr:cNvPr id="93" name="楕円 92"/>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116312</xdr:rowOff>
    </xdr:from>
    <xdr:ext cx="762000" cy="259045"/>
    <xdr:sp macro="" textlink="">
      <xdr:nvSpPr>
        <xdr:cNvPr id="94" name="テキスト ボックス 93"/>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95" name="楕円 94"/>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96" name="テキスト ボックス 95"/>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施設の維持管理に係る支出が多く、依然として類似団体平均を上回っている状況である。特にエネルギー価格の高騰による光熱水費は前年度比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17,508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千円増となっており、この傾向は次年度以降も続くことが想定される。管理方法の見直しを行い経費の縮減に努める。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27940</xdr:rowOff>
    </xdr:to>
    <xdr:cxnSp macro="">
      <xdr:nvCxnSpPr>
        <xdr:cNvPr id="129" name="直線コネクタ 128"/>
        <xdr:cNvCxnSpPr/>
      </xdr:nvCxnSpPr>
      <xdr:spPr>
        <a:xfrm>
          <a:off x="15671800" y="306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142240</xdr:rowOff>
    </xdr:to>
    <xdr:cxnSp macro="">
      <xdr:nvCxnSpPr>
        <xdr:cNvPr id="132" name="直線コネクタ 131"/>
        <xdr:cNvCxnSpPr/>
      </xdr:nvCxnSpPr>
      <xdr:spPr>
        <a:xfrm flipV="1">
          <a:off x="14782800" y="3068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142240</xdr:rowOff>
    </xdr:to>
    <xdr:cxnSp macro="">
      <xdr:nvCxnSpPr>
        <xdr:cNvPr id="135" name="直線コネクタ 134"/>
        <xdr:cNvCxnSpPr/>
      </xdr:nvCxnSpPr>
      <xdr:spPr>
        <a:xfrm>
          <a:off x="13893800" y="3098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12700</xdr:rowOff>
    </xdr:to>
    <xdr:cxnSp macro="">
      <xdr:nvCxnSpPr>
        <xdr:cNvPr id="138" name="直線コネクタ 137"/>
        <xdr:cNvCxnSpPr/>
      </xdr:nvCxnSpPr>
      <xdr:spPr>
        <a:xfrm>
          <a:off x="13004800" y="309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8" name="楕円 147"/>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9"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50" name="楕円 149"/>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51" name="テキスト ボックス 150"/>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52" name="楕円 151"/>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53" name="テキスト ボックス 152"/>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6" name="楕円 155"/>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7" name="テキスト ボックス 156"/>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類似団体平均よりも下回っており、前年同率となっている。障がい介護給付費は前年度比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32,797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千円増となっており、給付費全体としては今後増加していくことが想定されるため、引き続き注視していく。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63500</xdr:rowOff>
    </xdr:to>
    <xdr:cxnSp macro="">
      <xdr:nvCxnSpPr>
        <xdr:cNvPr id="190" name="直線コネクタ 189"/>
        <xdr:cNvCxnSpPr/>
      </xdr:nvCxnSpPr>
      <xdr:spPr>
        <a:xfrm>
          <a:off x="3987800" y="932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165100</xdr:rowOff>
    </xdr:to>
    <xdr:cxnSp macro="">
      <xdr:nvCxnSpPr>
        <xdr:cNvPr id="193" name="直線コネクタ 192"/>
        <xdr:cNvCxnSpPr/>
      </xdr:nvCxnSpPr>
      <xdr:spPr>
        <a:xfrm flipV="1">
          <a:off x="3098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165100</xdr:rowOff>
    </xdr:to>
    <xdr:cxnSp macro="">
      <xdr:nvCxnSpPr>
        <xdr:cNvPr id="196" name="直線コネクタ 195"/>
        <xdr:cNvCxnSpPr/>
      </xdr:nvCxnSpPr>
      <xdr:spPr>
        <a:xfrm>
          <a:off x="2209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76200</xdr:rowOff>
    </xdr:to>
    <xdr:cxnSp macro="">
      <xdr:nvCxnSpPr>
        <xdr:cNvPr id="199" name="直線コネクタ 198"/>
        <xdr:cNvCxnSpPr/>
      </xdr:nvCxnSpPr>
      <xdr:spPr>
        <a:xfrm>
          <a:off x="1320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1" name="楕円 210"/>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2" name="テキスト ボックス 211"/>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他会計等への繰出金は前年度比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千円減となったが、前年度比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ポイント増となった。少子高齢化により、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後期高齢者療養給付費負担事業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介護保険特別会計繰出金事業への繰出金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は今後増加することが見込まれる。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各特別会計事業については、経費の削減に努め、普通会計からの負担額を減らしていくよう努める。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168910</xdr:rowOff>
    </xdr:to>
    <xdr:cxnSp macro="">
      <xdr:nvCxnSpPr>
        <xdr:cNvPr id="251" name="直線コネクタ 250"/>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153670</xdr:rowOff>
    </xdr:to>
    <xdr:cxnSp macro="">
      <xdr:nvCxnSpPr>
        <xdr:cNvPr id="254" name="直線コネクタ 253"/>
        <xdr:cNvCxnSpPr/>
      </xdr:nvCxnSpPr>
      <xdr:spPr>
        <a:xfrm>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57</xdr:row>
      <xdr:rowOff>85090</xdr:rowOff>
    </xdr:to>
    <xdr:cxnSp macro="">
      <xdr:nvCxnSpPr>
        <xdr:cNvPr id="257" name="直線コネクタ 256"/>
        <xdr:cNvCxnSpPr/>
      </xdr:nvCxnSpPr>
      <xdr:spPr>
        <a:xfrm flipV="1">
          <a:off x="13893800" y="95758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85090</xdr:rowOff>
    </xdr:to>
    <xdr:cxnSp macro="">
      <xdr:nvCxnSpPr>
        <xdr:cNvPr id="260" name="直線コネクタ 259"/>
        <xdr:cNvCxnSpPr/>
      </xdr:nvCxnSpPr>
      <xdr:spPr>
        <a:xfrm>
          <a:off x="13004800" y="982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77" name="テキスト ボックス 276"/>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9" name="テキスト ボックス 278"/>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本文"/>
              <a:ea typeface="ＭＳ ゴシック" panose="020B0609070205080204" pitchFamily="49" charset="-128"/>
            </a:rPr>
            <a:t>　前年度比横ばいとなっているが、依然として類似団体平均を上回っている状況であるため、既存の補助金の見直し等を行い、経費の圧縮に努めていく。</a:t>
          </a:r>
          <a:endParaRPr kumimoji="1" lang="en-US" altLang="ja-JP" sz="1100">
            <a:latin typeface="游ゴシック 本文"/>
            <a:ea typeface="ＭＳ ゴシック" panose="020B0609070205080204" pitchFamily="49" charset="-128"/>
          </a:endParaRPr>
        </a:p>
        <a:p>
          <a:r>
            <a:rPr kumimoji="1" lang="ja-JP" altLang="en-US" sz="1100">
              <a:latin typeface="游ゴシック 本文"/>
              <a:ea typeface="ＭＳ ゴシック" panose="020B0609070205080204" pitchFamily="49"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72136</xdr:rowOff>
    </xdr:to>
    <xdr:cxnSp macro="">
      <xdr:nvCxnSpPr>
        <xdr:cNvPr id="309" name="直線コネクタ 308"/>
        <xdr:cNvCxnSpPr/>
      </xdr:nvCxnSpPr>
      <xdr:spPr>
        <a:xfrm flipV="1">
          <a:off x="15671800" y="6568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127000</xdr:rowOff>
    </xdr:to>
    <xdr:cxnSp macro="">
      <xdr:nvCxnSpPr>
        <xdr:cNvPr id="312" name="直線コネクタ 311"/>
        <xdr:cNvCxnSpPr/>
      </xdr:nvCxnSpPr>
      <xdr:spPr>
        <a:xfrm flipV="1">
          <a:off x="14782800" y="65872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38</xdr:row>
      <xdr:rowOff>127000</xdr:rowOff>
    </xdr:to>
    <xdr:cxnSp macro="">
      <xdr:nvCxnSpPr>
        <xdr:cNvPr id="315" name="直線コネクタ 314"/>
        <xdr:cNvCxnSpPr/>
      </xdr:nvCxnSpPr>
      <xdr:spPr>
        <a:xfrm>
          <a:off x="13893800" y="638606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74422</xdr:rowOff>
    </xdr:to>
    <xdr:cxnSp macro="">
      <xdr:nvCxnSpPr>
        <xdr:cNvPr id="318" name="直線コネクタ 317"/>
        <xdr:cNvCxnSpPr/>
      </xdr:nvCxnSpPr>
      <xdr:spPr>
        <a:xfrm flipV="1">
          <a:off x="13004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8" name="楕円 327"/>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9"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2" name="楕円 331"/>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3" name="テキスト ボックス 33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4" name="楕円 333"/>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5" name="テキスト ボックス 33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なり、類似団体平均を下回っている状況であるが、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今後は令和元年東日本台風災害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年福島県沖地震災害に係る災害復旧事業債の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償還が始まることから、公債費の割合が上昇することが想定される。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後年度財政負担を考慮しながら、計画的な地方債の発行及び償還を行う。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27939</xdr:rowOff>
    </xdr:to>
    <xdr:cxnSp macro="">
      <xdr:nvCxnSpPr>
        <xdr:cNvPr id="370" name="直線コネクタ 369"/>
        <xdr:cNvCxnSpPr/>
      </xdr:nvCxnSpPr>
      <xdr:spPr>
        <a:xfrm flipV="1">
          <a:off x="3987800" y="129971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50800</xdr:rowOff>
    </xdr:to>
    <xdr:cxnSp macro="">
      <xdr:nvCxnSpPr>
        <xdr:cNvPr id="373" name="直線コネクタ 372"/>
        <xdr:cNvCxnSpPr/>
      </xdr:nvCxnSpPr>
      <xdr:spPr>
        <a:xfrm flipV="1">
          <a:off x="3098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50800</xdr:rowOff>
    </xdr:to>
    <xdr:cxnSp macro="">
      <xdr:nvCxnSpPr>
        <xdr:cNvPr id="376" name="直線コネクタ 375"/>
        <xdr:cNvCxnSpPr/>
      </xdr:nvCxnSpPr>
      <xdr:spPr>
        <a:xfrm>
          <a:off x="2209800" y="13050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27939</xdr:rowOff>
    </xdr:to>
    <xdr:cxnSp macro="">
      <xdr:nvCxnSpPr>
        <xdr:cNvPr id="379" name="直線コネクタ 378"/>
        <xdr:cNvCxnSpPr/>
      </xdr:nvCxnSpPr>
      <xdr:spPr>
        <a:xfrm flipV="1">
          <a:off x="1320800" y="13050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9" name="楕円 388"/>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0"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1" name="楕円 390"/>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2" name="テキスト ボックス 391"/>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3" name="楕円 392"/>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4" name="テキスト ボックス 393"/>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5" name="楕円 394"/>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6" name="テキスト ボックス 395"/>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7" name="楕円 396"/>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8" name="テキスト ボックス 397"/>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となったが、類似団体よりも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ポイント上回っている。繰出金が大きなウエイトを占めていることから、各特別会計の経費を節減するとともに、各種使用料や保険料等の適正化を図り、普通会計からの負担額を減らしていくよう努める。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40132</xdr:rowOff>
    </xdr:to>
    <xdr:cxnSp macro="">
      <xdr:nvCxnSpPr>
        <xdr:cNvPr id="429" name="直線コネクタ 428"/>
        <xdr:cNvCxnSpPr/>
      </xdr:nvCxnSpPr>
      <xdr:spPr>
        <a:xfrm flipV="1">
          <a:off x="15671800" y="133309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62992</xdr:rowOff>
    </xdr:to>
    <xdr:cxnSp macro="">
      <xdr:nvCxnSpPr>
        <xdr:cNvPr id="432" name="直線コネクタ 431"/>
        <xdr:cNvCxnSpPr/>
      </xdr:nvCxnSpPr>
      <xdr:spPr>
        <a:xfrm flipV="1">
          <a:off x="14782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78</xdr:row>
      <xdr:rowOff>62992</xdr:rowOff>
    </xdr:to>
    <xdr:cxnSp macro="">
      <xdr:nvCxnSpPr>
        <xdr:cNvPr id="435" name="直線コネクタ 434"/>
        <xdr:cNvCxnSpPr/>
      </xdr:nvCxnSpPr>
      <xdr:spPr>
        <a:xfrm>
          <a:off x="13893800" y="13212063"/>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51563</xdr:rowOff>
    </xdr:to>
    <xdr:cxnSp macro="">
      <xdr:nvCxnSpPr>
        <xdr:cNvPr id="438" name="直線コネクタ 437"/>
        <xdr:cNvCxnSpPr/>
      </xdr:nvCxnSpPr>
      <xdr:spPr>
        <a:xfrm flipV="1">
          <a:off x="13004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8" name="楕円 447"/>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9"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0" name="楕円 449"/>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1" name="テキスト ボックス 450"/>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2" name="楕円 451"/>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3" name="テキスト ボックス 452"/>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4" name="楕円 453"/>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5" name="テキスト ボックス 454"/>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6" name="楕円 455"/>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7" name="テキスト ボックス 456"/>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112417</xdr:rowOff>
    </xdr:from>
    <xdr:to>
      <xdr:col>29</xdr:col>
      <xdr:colOff>127000</xdr:colOff>
      <xdr:row>16</xdr:row>
      <xdr:rowOff>131120</xdr:rowOff>
    </xdr:to>
    <xdr:cxnSp macro="">
      <xdr:nvCxnSpPr>
        <xdr:cNvPr id="54" name="直線コネクタ 53"/>
        <xdr:cNvCxnSpPr/>
      </xdr:nvCxnSpPr>
      <xdr:spPr bwMode="auto">
        <a:xfrm>
          <a:off x="5003800" y="2903242"/>
          <a:ext cx="647700" cy="18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112417</xdr:rowOff>
    </xdr:from>
    <xdr:to>
      <xdr:col>26</xdr:col>
      <xdr:colOff>50800</xdr:colOff>
      <xdr:row>16</xdr:row>
      <xdr:rowOff>153894</xdr:rowOff>
    </xdr:to>
    <xdr:cxnSp macro="">
      <xdr:nvCxnSpPr>
        <xdr:cNvPr id="57" name="直線コネクタ 56"/>
        <xdr:cNvCxnSpPr/>
      </xdr:nvCxnSpPr>
      <xdr:spPr bwMode="auto">
        <a:xfrm flipV="1">
          <a:off x="4305300" y="2903242"/>
          <a:ext cx="698500" cy="41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153894</xdr:rowOff>
    </xdr:from>
    <xdr:to>
      <xdr:col>22</xdr:col>
      <xdr:colOff>114300</xdr:colOff>
      <xdr:row>17</xdr:row>
      <xdr:rowOff>31793</xdr:rowOff>
    </xdr:to>
    <xdr:cxnSp macro="">
      <xdr:nvCxnSpPr>
        <xdr:cNvPr id="60" name="直線コネクタ 59"/>
        <xdr:cNvCxnSpPr/>
      </xdr:nvCxnSpPr>
      <xdr:spPr bwMode="auto">
        <a:xfrm flipV="1">
          <a:off x="3606800" y="2944719"/>
          <a:ext cx="698500" cy="4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30150</xdr:rowOff>
    </xdr:from>
    <xdr:to>
      <xdr:col>18</xdr:col>
      <xdr:colOff>177800</xdr:colOff>
      <xdr:row>17</xdr:row>
      <xdr:rowOff>31793</xdr:rowOff>
    </xdr:to>
    <xdr:cxnSp macro="">
      <xdr:nvCxnSpPr>
        <xdr:cNvPr id="63" name="直線コネクタ 62"/>
        <xdr:cNvCxnSpPr/>
      </xdr:nvCxnSpPr>
      <xdr:spPr bwMode="auto">
        <a:xfrm>
          <a:off x="2908300" y="2992425"/>
          <a:ext cx="698500" cy="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80320</xdr:rowOff>
    </xdr:from>
    <xdr:to>
      <xdr:col>29</xdr:col>
      <xdr:colOff>177800</xdr:colOff>
      <xdr:row>17</xdr:row>
      <xdr:rowOff>10470</xdr:rowOff>
    </xdr:to>
    <xdr:sp macro="" textlink="">
      <xdr:nvSpPr>
        <xdr:cNvPr id="73" name="楕円 72"/>
        <xdr:cNvSpPr/>
      </xdr:nvSpPr>
      <xdr:spPr bwMode="auto">
        <a:xfrm>
          <a:off x="5600700" y="287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52397</xdr:rowOff>
    </xdr:from>
    <xdr:ext cx="762000" cy="259045"/>
    <xdr:sp macro="" textlink="">
      <xdr:nvSpPr>
        <xdr:cNvPr id="74" name="人口1人当たり決算額の推移該当値テキスト130"/>
        <xdr:cNvSpPr txBox="1"/>
      </xdr:nvSpPr>
      <xdr:spPr>
        <a:xfrm>
          <a:off x="5740400" y="28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61617</xdr:rowOff>
    </xdr:from>
    <xdr:to>
      <xdr:col>26</xdr:col>
      <xdr:colOff>101600</xdr:colOff>
      <xdr:row>16</xdr:row>
      <xdr:rowOff>163217</xdr:rowOff>
    </xdr:to>
    <xdr:sp macro="" textlink="">
      <xdr:nvSpPr>
        <xdr:cNvPr id="75" name="楕円 74"/>
        <xdr:cNvSpPr/>
      </xdr:nvSpPr>
      <xdr:spPr bwMode="auto">
        <a:xfrm>
          <a:off x="4953000" y="285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1944</xdr:rowOff>
    </xdr:from>
    <xdr:ext cx="736600" cy="259045"/>
    <xdr:sp macro="" textlink="">
      <xdr:nvSpPr>
        <xdr:cNvPr id="76" name="テキスト ボックス 75"/>
        <xdr:cNvSpPr txBox="1"/>
      </xdr:nvSpPr>
      <xdr:spPr>
        <a:xfrm>
          <a:off x="4622800" y="262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103094</xdr:rowOff>
    </xdr:from>
    <xdr:to>
      <xdr:col>22</xdr:col>
      <xdr:colOff>165100</xdr:colOff>
      <xdr:row>17</xdr:row>
      <xdr:rowOff>33244</xdr:rowOff>
    </xdr:to>
    <xdr:sp macro="" textlink="">
      <xdr:nvSpPr>
        <xdr:cNvPr id="77" name="楕円 76"/>
        <xdr:cNvSpPr/>
      </xdr:nvSpPr>
      <xdr:spPr bwMode="auto">
        <a:xfrm>
          <a:off x="4254500" y="289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43421</xdr:rowOff>
    </xdr:from>
    <xdr:ext cx="762000" cy="259045"/>
    <xdr:sp macro="" textlink="">
      <xdr:nvSpPr>
        <xdr:cNvPr id="78" name="テキスト ボックス 77"/>
        <xdr:cNvSpPr txBox="1"/>
      </xdr:nvSpPr>
      <xdr:spPr>
        <a:xfrm>
          <a:off x="3924300" y="266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152443</xdr:rowOff>
    </xdr:from>
    <xdr:to>
      <xdr:col>19</xdr:col>
      <xdr:colOff>38100</xdr:colOff>
      <xdr:row>17</xdr:row>
      <xdr:rowOff>82593</xdr:rowOff>
    </xdr:to>
    <xdr:sp macro="" textlink="">
      <xdr:nvSpPr>
        <xdr:cNvPr id="79" name="楕円 78"/>
        <xdr:cNvSpPr/>
      </xdr:nvSpPr>
      <xdr:spPr bwMode="auto">
        <a:xfrm>
          <a:off x="3556000" y="294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92770</xdr:rowOff>
    </xdr:from>
    <xdr:ext cx="762000" cy="259045"/>
    <xdr:sp macro="" textlink="">
      <xdr:nvSpPr>
        <xdr:cNvPr id="80" name="テキスト ボックス 79"/>
        <xdr:cNvSpPr txBox="1"/>
      </xdr:nvSpPr>
      <xdr:spPr>
        <a:xfrm>
          <a:off x="3225800" y="271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150800</xdr:rowOff>
    </xdr:from>
    <xdr:to>
      <xdr:col>15</xdr:col>
      <xdr:colOff>101600</xdr:colOff>
      <xdr:row>17</xdr:row>
      <xdr:rowOff>80950</xdr:rowOff>
    </xdr:to>
    <xdr:sp macro="" textlink="">
      <xdr:nvSpPr>
        <xdr:cNvPr id="81" name="楕円 80"/>
        <xdr:cNvSpPr/>
      </xdr:nvSpPr>
      <xdr:spPr bwMode="auto">
        <a:xfrm>
          <a:off x="2857500" y="294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91127</xdr:rowOff>
    </xdr:from>
    <xdr:ext cx="762000" cy="259045"/>
    <xdr:sp macro="" textlink="">
      <xdr:nvSpPr>
        <xdr:cNvPr id="82" name="テキスト ボックス 81"/>
        <xdr:cNvSpPr txBox="1"/>
      </xdr:nvSpPr>
      <xdr:spPr>
        <a:xfrm>
          <a:off x="2527300" y="271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39969</xdr:rowOff>
    </xdr:from>
    <xdr:to>
      <xdr:col>29</xdr:col>
      <xdr:colOff>127000</xdr:colOff>
      <xdr:row>37</xdr:row>
      <xdr:rowOff>46794</xdr:rowOff>
    </xdr:to>
    <xdr:cxnSp macro="">
      <xdr:nvCxnSpPr>
        <xdr:cNvPr id="118" name="直線コネクタ 117"/>
        <xdr:cNvCxnSpPr/>
      </xdr:nvCxnSpPr>
      <xdr:spPr bwMode="auto">
        <a:xfrm flipV="1">
          <a:off x="5003800" y="7164669"/>
          <a:ext cx="647700" cy="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119293</xdr:rowOff>
    </xdr:from>
    <xdr:to>
      <xdr:col>26</xdr:col>
      <xdr:colOff>50800</xdr:colOff>
      <xdr:row>37</xdr:row>
      <xdr:rowOff>46794</xdr:rowOff>
    </xdr:to>
    <xdr:cxnSp macro="">
      <xdr:nvCxnSpPr>
        <xdr:cNvPr id="121" name="直線コネクタ 120"/>
        <xdr:cNvCxnSpPr/>
      </xdr:nvCxnSpPr>
      <xdr:spPr bwMode="auto">
        <a:xfrm>
          <a:off x="4305300" y="7072543"/>
          <a:ext cx="698500" cy="9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105120</xdr:rowOff>
    </xdr:from>
    <xdr:to>
      <xdr:col>22</xdr:col>
      <xdr:colOff>114300</xdr:colOff>
      <xdr:row>36</xdr:row>
      <xdr:rowOff>119293</xdr:rowOff>
    </xdr:to>
    <xdr:cxnSp macro="">
      <xdr:nvCxnSpPr>
        <xdr:cNvPr id="124" name="直線コネクタ 123"/>
        <xdr:cNvCxnSpPr/>
      </xdr:nvCxnSpPr>
      <xdr:spPr bwMode="auto">
        <a:xfrm>
          <a:off x="3606800" y="7058370"/>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70242</xdr:rowOff>
    </xdr:from>
    <xdr:to>
      <xdr:col>18</xdr:col>
      <xdr:colOff>177800</xdr:colOff>
      <xdr:row>36</xdr:row>
      <xdr:rowOff>105120</xdr:rowOff>
    </xdr:to>
    <xdr:cxnSp macro="">
      <xdr:nvCxnSpPr>
        <xdr:cNvPr id="127" name="直線コネクタ 126"/>
        <xdr:cNvCxnSpPr/>
      </xdr:nvCxnSpPr>
      <xdr:spPr bwMode="auto">
        <a:xfrm>
          <a:off x="2908300" y="7023492"/>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160619</xdr:rowOff>
    </xdr:from>
    <xdr:to>
      <xdr:col>29</xdr:col>
      <xdr:colOff>177800</xdr:colOff>
      <xdr:row>37</xdr:row>
      <xdr:rowOff>90769</xdr:rowOff>
    </xdr:to>
    <xdr:sp macro="" textlink="">
      <xdr:nvSpPr>
        <xdr:cNvPr id="137" name="楕円 136"/>
        <xdr:cNvSpPr/>
      </xdr:nvSpPr>
      <xdr:spPr bwMode="auto">
        <a:xfrm>
          <a:off x="5600700" y="711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132696</xdr:rowOff>
    </xdr:from>
    <xdr:ext cx="762000" cy="259045"/>
    <xdr:sp macro="" textlink="">
      <xdr:nvSpPr>
        <xdr:cNvPr id="138" name="人口1人当たり決算額の推移該当値テキスト445"/>
        <xdr:cNvSpPr txBox="1"/>
      </xdr:nvSpPr>
      <xdr:spPr>
        <a:xfrm>
          <a:off x="5740400" y="708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167444</xdr:rowOff>
    </xdr:from>
    <xdr:to>
      <xdr:col>26</xdr:col>
      <xdr:colOff>101600</xdr:colOff>
      <xdr:row>37</xdr:row>
      <xdr:rowOff>97594</xdr:rowOff>
    </xdr:to>
    <xdr:sp macro="" textlink="">
      <xdr:nvSpPr>
        <xdr:cNvPr id="139" name="楕円 138"/>
        <xdr:cNvSpPr/>
      </xdr:nvSpPr>
      <xdr:spPr bwMode="auto">
        <a:xfrm>
          <a:off x="4953000" y="712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82371</xdr:rowOff>
    </xdr:from>
    <xdr:ext cx="736600" cy="259045"/>
    <xdr:sp macro="" textlink="">
      <xdr:nvSpPr>
        <xdr:cNvPr id="140" name="テキスト ボックス 139"/>
        <xdr:cNvSpPr txBox="1"/>
      </xdr:nvSpPr>
      <xdr:spPr>
        <a:xfrm>
          <a:off x="4622800" y="7207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68493</xdr:rowOff>
    </xdr:from>
    <xdr:to>
      <xdr:col>22</xdr:col>
      <xdr:colOff>165100</xdr:colOff>
      <xdr:row>36</xdr:row>
      <xdr:rowOff>170093</xdr:rowOff>
    </xdr:to>
    <xdr:sp macro="" textlink="">
      <xdr:nvSpPr>
        <xdr:cNvPr id="141" name="楕円 140"/>
        <xdr:cNvSpPr/>
      </xdr:nvSpPr>
      <xdr:spPr bwMode="auto">
        <a:xfrm>
          <a:off x="4254500" y="702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154870</xdr:rowOff>
    </xdr:from>
    <xdr:ext cx="762000" cy="259045"/>
    <xdr:sp macro="" textlink="">
      <xdr:nvSpPr>
        <xdr:cNvPr id="142" name="テキスト ボックス 141"/>
        <xdr:cNvSpPr txBox="1"/>
      </xdr:nvSpPr>
      <xdr:spPr>
        <a:xfrm>
          <a:off x="3924300" y="71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54320</xdr:rowOff>
    </xdr:from>
    <xdr:to>
      <xdr:col>19</xdr:col>
      <xdr:colOff>38100</xdr:colOff>
      <xdr:row>36</xdr:row>
      <xdr:rowOff>155920</xdr:rowOff>
    </xdr:to>
    <xdr:sp macro="" textlink="">
      <xdr:nvSpPr>
        <xdr:cNvPr id="143" name="楕円 142"/>
        <xdr:cNvSpPr/>
      </xdr:nvSpPr>
      <xdr:spPr bwMode="auto">
        <a:xfrm>
          <a:off x="3556000" y="700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140697</xdr:rowOff>
    </xdr:from>
    <xdr:ext cx="762000" cy="259045"/>
    <xdr:sp macro="" textlink="">
      <xdr:nvSpPr>
        <xdr:cNvPr id="144" name="テキスト ボックス 143"/>
        <xdr:cNvSpPr txBox="1"/>
      </xdr:nvSpPr>
      <xdr:spPr>
        <a:xfrm>
          <a:off x="3225800" y="709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19442</xdr:rowOff>
    </xdr:from>
    <xdr:to>
      <xdr:col>15</xdr:col>
      <xdr:colOff>101600</xdr:colOff>
      <xdr:row>36</xdr:row>
      <xdr:rowOff>121042</xdr:rowOff>
    </xdr:to>
    <xdr:sp macro="" textlink="">
      <xdr:nvSpPr>
        <xdr:cNvPr id="145" name="楕円 144"/>
        <xdr:cNvSpPr/>
      </xdr:nvSpPr>
      <xdr:spPr bwMode="auto">
        <a:xfrm>
          <a:off x="2857500" y="697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105819</xdr:rowOff>
    </xdr:from>
    <xdr:ext cx="762000" cy="259045"/>
    <xdr:sp macro="" textlink="">
      <xdr:nvSpPr>
        <xdr:cNvPr id="146" name="テキスト ボックス 145"/>
        <xdr:cNvSpPr txBox="1"/>
      </xdr:nvSpPr>
      <xdr:spPr>
        <a:xfrm>
          <a:off x="2527300" y="70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30,040
29,832
88.02
20,241,591
18,729,752
1,241,901
8,898,095
19,106,100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50399</xdr:rowOff>
    </xdr:from>
    <xdr:to>
      <xdr:col>24</xdr:col>
      <xdr:colOff>63500</xdr:colOff>
      <xdr:row>35</xdr:row>
      <xdr:rowOff>56441</xdr:rowOff>
    </xdr:to>
    <xdr:cxnSp macro="">
      <xdr:nvCxnSpPr>
        <xdr:cNvPr id="63" name="直線コネクタ 62"/>
        <xdr:cNvCxnSpPr/>
      </xdr:nvCxnSpPr>
      <xdr:spPr>
        <a:xfrm>
          <a:off x="3797300" y="6051149"/>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50399</xdr:rowOff>
    </xdr:from>
    <xdr:to>
      <xdr:col>19</xdr:col>
      <xdr:colOff>177800</xdr:colOff>
      <xdr:row>36</xdr:row>
      <xdr:rowOff>135683</xdr:rowOff>
    </xdr:to>
    <xdr:cxnSp macro="">
      <xdr:nvCxnSpPr>
        <xdr:cNvPr id="66" name="直線コネクタ 65"/>
        <xdr:cNvCxnSpPr/>
      </xdr:nvCxnSpPr>
      <xdr:spPr>
        <a:xfrm flipV="1">
          <a:off x="2908300" y="6051149"/>
          <a:ext cx="889000" cy="2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135683</xdr:rowOff>
    </xdr:from>
    <xdr:to>
      <xdr:col>15</xdr:col>
      <xdr:colOff>50800</xdr:colOff>
      <xdr:row>36</xdr:row>
      <xdr:rowOff>153138</xdr:rowOff>
    </xdr:to>
    <xdr:cxnSp macro="">
      <xdr:nvCxnSpPr>
        <xdr:cNvPr id="69" name="直線コネクタ 68"/>
        <xdr:cNvCxnSpPr/>
      </xdr:nvCxnSpPr>
      <xdr:spPr>
        <a:xfrm flipV="1">
          <a:off x="2019300" y="6307883"/>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134377</xdr:rowOff>
    </xdr:from>
    <xdr:to>
      <xdr:col>10</xdr:col>
      <xdr:colOff>114300</xdr:colOff>
      <xdr:row>36</xdr:row>
      <xdr:rowOff>153138</xdr:rowOff>
    </xdr:to>
    <xdr:cxnSp macro="">
      <xdr:nvCxnSpPr>
        <xdr:cNvPr id="72" name="直線コネクタ 71"/>
        <xdr:cNvCxnSpPr/>
      </xdr:nvCxnSpPr>
      <xdr:spPr>
        <a:xfrm>
          <a:off x="1130300" y="6306577"/>
          <a:ext cx="8890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5641</xdr:rowOff>
    </xdr:from>
    <xdr:to>
      <xdr:col>24</xdr:col>
      <xdr:colOff>114300</xdr:colOff>
      <xdr:row>35</xdr:row>
      <xdr:rowOff>107241</xdr:rowOff>
    </xdr:to>
    <xdr:sp macro="" textlink="">
      <xdr:nvSpPr>
        <xdr:cNvPr id="82" name="楕円 81"/>
        <xdr:cNvSpPr/>
      </xdr:nvSpPr>
      <xdr:spPr>
        <a:xfrm>
          <a:off x="4584700" y="6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155518</xdr:rowOff>
    </xdr:from>
    <xdr:ext cx="534377" cy="259045"/>
    <xdr:sp macro="" textlink="">
      <xdr:nvSpPr>
        <xdr:cNvPr id="83" name="人件費該当値テキスト"/>
        <xdr:cNvSpPr txBox="1"/>
      </xdr:nvSpPr>
      <xdr:spPr>
        <a:xfrm>
          <a:off x="4686300" y="59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171049</xdr:rowOff>
    </xdr:from>
    <xdr:to>
      <xdr:col>20</xdr:col>
      <xdr:colOff>38100</xdr:colOff>
      <xdr:row>35</xdr:row>
      <xdr:rowOff>101199</xdr:rowOff>
    </xdr:to>
    <xdr:sp macro="" textlink="">
      <xdr:nvSpPr>
        <xdr:cNvPr id="84" name="楕円 83"/>
        <xdr:cNvSpPr/>
      </xdr:nvSpPr>
      <xdr:spPr>
        <a:xfrm>
          <a:off x="3746500" y="60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117726</xdr:rowOff>
    </xdr:from>
    <xdr:ext cx="534377" cy="259045"/>
    <xdr:sp macro="" textlink="">
      <xdr:nvSpPr>
        <xdr:cNvPr id="85" name="テキスト ボックス 84"/>
        <xdr:cNvSpPr txBox="1"/>
      </xdr:nvSpPr>
      <xdr:spPr>
        <a:xfrm>
          <a:off x="3530111" y="57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84883</xdr:rowOff>
    </xdr:from>
    <xdr:to>
      <xdr:col>15</xdr:col>
      <xdr:colOff>101600</xdr:colOff>
      <xdr:row>37</xdr:row>
      <xdr:rowOff>15033</xdr:rowOff>
    </xdr:to>
    <xdr:sp macro="" textlink="">
      <xdr:nvSpPr>
        <xdr:cNvPr id="86" name="楕円 85"/>
        <xdr:cNvSpPr/>
      </xdr:nvSpPr>
      <xdr:spPr>
        <a:xfrm>
          <a:off x="2857500" y="62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6160</xdr:rowOff>
    </xdr:from>
    <xdr:ext cx="534377" cy="259045"/>
    <xdr:sp macro="" textlink="">
      <xdr:nvSpPr>
        <xdr:cNvPr id="87" name="テキスト ボックス 86"/>
        <xdr:cNvSpPr txBox="1"/>
      </xdr:nvSpPr>
      <xdr:spPr>
        <a:xfrm>
          <a:off x="2641111" y="63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102338</xdr:rowOff>
    </xdr:from>
    <xdr:to>
      <xdr:col>10</xdr:col>
      <xdr:colOff>165100</xdr:colOff>
      <xdr:row>37</xdr:row>
      <xdr:rowOff>32488</xdr:rowOff>
    </xdr:to>
    <xdr:sp macro="" textlink="">
      <xdr:nvSpPr>
        <xdr:cNvPr id="88" name="楕円 87"/>
        <xdr:cNvSpPr/>
      </xdr:nvSpPr>
      <xdr:spPr>
        <a:xfrm>
          <a:off x="1968500" y="62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23615</xdr:rowOff>
    </xdr:from>
    <xdr:ext cx="534377" cy="259045"/>
    <xdr:sp macro="" textlink="">
      <xdr:nvSpPr>
        <xdr:cNvPr id="89" name="テキスト ボックス 88"/>
        <xdr:cNvSpPr txBox="1"/>
      </xdr:nvSpPr>
      <xdr:spPr>
        <a:xfrm>
          <a:off x="1752111" y="63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83577</xdr:rowOff>
    </xdr:from>
    <xdr:to>
      <xdr:col>6</xdr:col>
      <xdr:colOff>38100</xdr:colOff>
      <xdr:row>37</xdr:row>
      <xdr:rowOff>13727</xdr:rowOff>
    </xdr:to>
    <xdr:sp macro="" textlink="">
      <xdr:nvSpPr>
        <xdr:cNvPr id="90" name="楕円 89"/>
        <xdr:cNvSpPr/>
      </xdr:nvSpPr>
      <xdr:spPr>
        <a:xfrm>
          <a:off x="1079500" y="62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30254</xdr:rowOff>
    </xdr:from>
    <xdr:ext cx="534377" cy="259045"/>
    <xdr:sp macro="" textlink="">
      <xdr:nvSpPr>
        <xdr:cNvPr id="91" name="テキスト ボックス 90"/>
        <xdr:cNvSpPr txBox="1"/>
      </xdr:nvSpPr>
      <xdr:spPr>
        <a:xfrm>
          <a:off x="863111" y="60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80744</xdr:rowOff>
    </xdr:from>
    <xdr:to>
      <xdr:col>24</xdr:col>
      <xdr:colOff>62865</xdr:colOff>
      <xdr:row>58</xdr:row>
      <xdr:rowOff>20558</xdr:rowOff>
    </xdr:to>
    <xdr:cxnSp macro="">
      <xdr:nvCxnSpPr>
        <xdr:cNvPr id="115" name="直線コネクタ 114"/>
        <xdr:cNvCxnSpPr/>
      </xdr:nvCxnSpPr>
      <xdr:spPr>
        <a:xfrm flipV="1">
          <a:off x="4633595" y="9510494"/>
          <a:ext cx="1270" cy="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24385</xdr:rowOff>
    </xdr:from>
    <xdr:ext cx="534377" cy="259045"/>
    <xdr:sp macro="" textlink="">
      <xdr:nvSpPr>
        <xdr:cNvPr id="116" name="物件費最小値テキスト"/>
        <xdr:cNvSpPr txBox="1"/>
      </xdr:nvSpPr>
      <xdr:spPr>
        <a:xfrm>
          <a:off x="4686300" y="996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20558</xdr:rowOff>
    </xdr:from>
    <xdr:to>
      <xdr:col>24</xdr:col>
      <xdr:colOff>152400</xdr:colOff>
      <xdr:row>58</xdr:row>
      <xdr:rowOff>20558</xdr:rowOff>
    </xdr:to>
    <xdr:cxnSp macro="">
      <xdr:nvCxnSpPr>
        <xdr:cNvPr id="117" name="直線コネクタ 116"/>
        <xdr:cNvCxnSpPr/>
      </xdr:nvCxnSpPr>
      <xdr:spPr>
        <a:xfrm>
          <a:off x="4546600" y="996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27421</xdr:rowOff>
    </xdr:from>
    <xdr:ext cx="599010" cy="259045"/>
    <xdr:sp macro="" textlink="">
      <xdr:nvSpPr>
        <xdr:cNvPr id="118" name="物件費最大値テキスト"/>
        <xdr:cNvSpPr txBox="1"/>
      </xdr:nvSpPr>
      <xdr:spPr>
        <a:xfrm>
          <a:off x="4686300" y="928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80744</xdr:rowOff>
    </xdr:from>
    <xdr:to>
      <xdr:col>24</xdr:col>
      <xdr:colOff>152400</xdr:colOff>
      <xdr:row>55</xdr:row>
      <xdr:rowOff>80744</xdr:rowOff>
    </xdr:to>
    <xdr:cxnSp macro="">
      <xdr:nvCxnSpPr>
        <xdr:cNvPr id="119" name="直線コネクタ 118"/>
        <xdr:cNvCxnSpPr/>
      </xdr:nvCxnSpPr>
      <xdr:spPr>
        <a:xfrm>
          <a:off x="4546600" y="95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67920</xdr:rowOff>
    </xdr:from>
    <xdr:to>
      <xdr:col>24</xdr:col>
      <xdr:colOff>63500</xdr:colOff>
      <xdr:row>56</xdr:row>
      <xdr:rowOff>162609</xdr:rowOff>
    </xdr:to>
    <xdr:cxnSp macro="">
      <xdr:nvCxnSpPr>
        <xdr:cNvPr id="120" name="直線コネクタ 119"/>
        <xdr:cNvCxnSpPr/>
      </xdr:nvCxnSpPr>
      <xdr:spPr>
        <a:xfrm>
          <a:off x="3797300" y="9497670"/>
          <a:ext cx="838200" cy="26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7853</xdr:rowOff>
    </xdr:from>
    <xdr:ext cx="534377" cy="259045"/>
    <xdr:sp macro="" textlink="">
      <xdr:nvSpPr>
        <xdr:cNvPr id="121" name="物件費平均値テキスト"/>
        <xdr:cNvSpPr txBox="1"/>
      </xdr:nvSpPr>
      <xdr:spPr>
        <a:xfrm>
          <a:off x="4686300" y="978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29426</xdr:rowOff>
    </xdr:from>
    <xdr:to>
      <xdr:col>24</xdr:col>
      <xdr:colOff>114300</xdr:colOff>
      <xdr:row>57</xdr:row>
      <xdr:rowOff>131026</xdr:rowOff>
    </xdr:to>
    <xdr:sp macro="" textlink="">
      <xdr:nvSpPr>
        <xdr:cNvPr id="122" name="フローチャート: 判断 121"/>
        <xdr:cNvSpPr/>
      </xdr:nvSpPr>
      <xdr:spPr>
        <a:xfrm>
          <a:off x="4584700" y="98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67920</xdr:rowOff>
    </xdr:from>
    <xdr:to>
      <xdr:col>19</xdr:col>
      <xdr:colOff>177800</xdr:colOff>
      <xdr:row>56</xdr:row>
      <xdr:rowOff>62026</xdr:rowOff>
    </xdr:to>
    <xdr:cxnSp macro="">
      <xdr:nvCxnSpPr>
        <xdr:cNvPr id="123" name="直線コネクタ 122"/>
        <xdr:cNvCxnSpPr/>
      </xdr:nvCxnSpPr>
      <xdr:spPr>
        <a:xfrm flipV="1">
          <a:off x="2908300" y="9497670"/>
          <a:ext cx="889000" cy="16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55132</xdr:rowOff>
    </xdr:from>
    <xdr:to>
      <xdr:col>20</xdr:col>
      <xdr:colOff>38100</xdr:colOff>
      <xdr:row>57</xdr:row>
      <xdr:rowOff>156732</xdr:rowOff>
    </xdr:to>
    <xdr:sp macro="" textlink="">
      <xdr:nvSpPr>
        <xdr:cNvPr id="124" name="フローチャート: 判断 123"/>
        <xdr:cNvSpPr/>
      </xdr:nvSpPr>
      <xdr:spPr>
        <a:xfrm>
          <a:off x="3746500" y="982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147859</xdr:rowOff>
    </xdr:from>
    <xdr:ext cx="534377" cy="259045"/>
    <xdr:sp macro="" textlink="">
      <xdr:nvSpPr>
        <xdr:cNvPr id="125" name="テキスト ボックス 124"/>
        <xdr:cNvSpPr txBox="1"/>
      </xdr:nvSpPr>
      <xdr:spPr>
        <a:xfrm>
          <a:off x="3530111" y="99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117339</xdr:rowOff>
    </xdr:from>
    <xdr:to>
      <xdr:col>15</xdr:col>
      <xdr:colOff>50800</xdr:colOff>
      <xdr:row>56</xdr:row>
      <xdr:rowOff>62026</xdr:rowOff>
    </xdr:to>
    <xdr:cxnSp macro="">
      <xdr:nvCxnSpPr>
        <xdr:cNvPr id="126" name="直線コネクタ 125"/>
        <xdr:cNvCxnSpPr/>
      </xdr:nvCxnSpPr>
      <xdr:spPr>
        <a:xfrm>
          <a:off x="2019300" y="9375639"/>
          <a:ext cx="889000" cy="2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57856</xdr:rowOff>
    </xdr:from>
    <xdr:to>
      <xdr:col>15</xdr:col>
      <xdr:colOff>101600</xdr:colOff>
      <xdr:row>57</xdr:row>
      <xdr:rowOff>159456</xdr:rowOff>
    </xdr:to>
    <xdr:sp macro="" textlink="">
      <xdr:nvSpPr>
        <xdr:cNvPr id="127" name="フローチャート: 判断 126"/>
        <xdr:cNvSpPr/>
      </xdr:nvSpPr>
      <xdr:spPr>
        <a:xfrm>
          <a:off x="2857500" y="983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150583</xdr:rowOff>
    </xdr:from>
    <xdr:ext cx="534377" cy="259045"/>
    <xdr:sp macro="" textlink="">
      <xdr:nvSpPr>
        <xdr:cNvPr id="128" name="テキスト ボックス 127"/>
        <xdr:cNvSpPr txBox="1"/>
      </xdr:nvSpPr>
      <xdr:spPr>
        <a:xfrm>
          <a:off x="2641111" y="99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152486</xdr:rowOff>
    </xdr:from>
    <xdr:to>
      <xdr:col>10</xdr:col>
      <xdr:colOff>114300</xdr:colOff>
      <xdr:row>54</xdr:row>
      <xdr:rowOff>117339</xdr:rowOff>
    </xdr:to>
    <xdr:cxnSp macro="">
      <xdr:nvCxnSpPr>
        <xdr:cNvPr id="129" name="直線コネクタ 128"/>
        <xdr:cNvCxnSpPr/>
      </xdr:nvCxnSpPr>
      <xdr:spPr>
        <a:xfrm>
          <a:off x="1130300" y="8553536"/>
          <a:ext cx="889000" cy="8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74479</xdr:rowOff>
    </xdr:from>
    <xdr:to>
      <xdr:col>10</xdr:col>
      <xdr:colOff>165100</xdr:colOff>
      <xdr:row>58</xdr:row>
      <xdr:rowOff>4629</xdr:rowOff>
    </xdr:to>
    <xdr:sp macro="" textlink="">
      <xdr:nvSpPr>
        <xdr:cNvPr id="130" name="フローチャート: 判断 129"/>
        <xdr:cNvSpPr/>
      </xdr:nvSpPr>
      <xdr:spPr>
        <a:xfrm>
          <a:off x="1968500" y="984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167206</xdr:rowOff>
    </xdr:from>
    <xdr:ext cx="534377" cy="259045"/>
    <xdr:sp macro="" textlink="">
      <xdr:nvSpPr>
        <xdr:cNvPr id="131" name="テキスト ボックス 130"/>
        <xdr:cNvSpPr txBox="1"/>
      </xdr:nvSpPr>
      <xdr:spPr>
        <a:xfrm>
          <a:off x="1752111" y="99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68345</xdr:rowOff>
    </xdr:from>
    <xdr:to>
      <xdr:col>6</xdr:col>
      <xdr:colOff>38100</xdr:colOff>
      <xdr:row>57</xdr:row>
      <xdr:rowOff>169945</xdr:rowOff>
    </xdr:to>
    <xdr:sp macro="" textlink="">
      <xdr:nvSpPr>
        <xdr:cNvPr id="132" name="フローチャート: 判断 131"/>
        <xdr:cNvSpPr/>
      </xdr:nvSpPr>
      <xdr:spPr>
        <a:xfrm>
          <a:off x="10795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161072</xdr:rowOff>
    </xdr:from>
    <xdr:ext cx="534377" cy="259045"/>
    <xdr:sp macro="" textlink="">
      <xdr:nvSpPr>
        <xdr:cNvPr id="133" name="テキスト ボックス 132"/>
        <xdr:cNvSpPr txBox="1"/>
      </xdr:nvSpPr>
      <xdr:spPr>
        <a:xfrm>
          <a:off x="863111" y="9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111809</xdr:rowOff>
    </xdr:from>
    <xdr:to>
      <xdr:col>24</xdr:col>
      <xdr:colOff>114300</xdr:colOff>
      <xdr:row>57</xdr:row>
      <xdr:rowOff>41959</xdr:rowOff>
    </xdr:to>
    <xdr:sp macro="" textlink="">
      <xdr:nvSpPr>
        <xdr:cNvPr id="139" name="楕円 138"/>
        <xdr:cNvSpPr/>
      </xdr:nvSpPr>
      <xdr:spPr>
        <a:xfrm>
          <a:off x="4584700" y="97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134686</xdr:rowOff>
    </xdr:from>
    <xdr:ext cx="599010" cy="259045"/>
    <xdr:sp macro="" textlink="">
      <xdr:nvSpPr>
        <xdr:cNvPr id="140" name="物件費該当値テキスト"/>
        <xdr:cNvSpPr txBox="1"/>
      </xdr:nvSpPr>
      <xdr:spPr>
        <a:xfrm>
          <a:off x="4686300" y="956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17120</xdr:rowOff>
    </xdr:from>
    <xdr:to>
      <xdr:col>20</xdr:col>
      <xdr:colOff>38100</xdr:colOff>
      <xdr:row>55</xdr:row>
      <xdr:rowOff>118720</xdr:rowOff>
    </xdr:to>
    <xdr:sp macro="" textlink="">
      <xdr:nvSpPr>
        <xdr:cNvPr id="141" name="楕円 140"/>
        <xdr:cNvSpPr/>
      </xdr:nvSpPr>
      <xdr:spPr>
        <a:xfrm>
          <a:off x="3746500" y="94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135247</xdr:rowOff>
    </xdr:from>
    <xdr:ext cx="599010" cy="259045"/>
    <xdr:sp macro="" textlink="">
      <xdr:nvSpPr>
        <xdr:cNvPr id="142" name="テキスト ボックス 141"/>
        <xdr:cNvSpPr txBox="1"/>
      </xdr:nvSpPr>
      <xdr:spPr>
        <a:xfrm>
          <a:off x="3497795" y="922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11226</xdr:rowOff>
    </xdr:from>
    <xdr:to>
      <xdr:col>15</xdr:col>
      <xdr:colOff>101600</xdr:colOff>
      <xdr:row>56</xdr:row>
      <xdr:rowOff>112826</xdr:rowOff>
    </xdr:to>
    <xdr:sp macro="" textlink="">
      <xdr:nvSpPr>
        <xdr:cNvPr id="143" name="楕円 142"/>
        <xdr:cNvSpPr/>
      </xdr:nvSpPr>
      <xdr:spPr>
        <a:xfrm>
          <a:off x="2857500" y="96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129353</xdr:rowOff>
    </xdr:from>
    <xdr:ext cx="599010" cy="259045"/>
    <xdr:sp macro="" textlink="">
      <xdr:nvSpPr>
        <xdr:cNvPr id="144" name="テキスト ボックス 143"/>
        <xdr:cNvSpPr txBox="1"/>
      </xdr:nvSpPr>
      <xdr:spPr>
        <a:xfrm>
          <a:off x="2608795" y="938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66539</xdr:rowOff>
    </xdr:from>
    <xdr:to>
      <xdr:col>10</xdr:col>
      <xdr:colOff>165100</xdr:colOff>
      <xdr:row>54</xdr:row>
      <xdr:rowOff>168139</xdr:rowOff>
    </xdr:to>
    <xdr:sp macro="" textlink="">
      <xdr:nvSpPr>
        <xdr:cNvPr id="145" name="楕円 144"/>
        <xdr:cNvSpPr/>
      </xdr:nvSpPr>
      <xdr:spPr>
        <a:xfrm>
          <a:off x="1968500" y="9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13216</xdr:rowOff>
    </xdr:from>
    <xdr:ext cx="599010" cy="259045"/>
    <xdr:sp macro="" textlink="">
      <xdr:nvSpPr>
        <xdr:cNvPr id="146" name="テキスト ボックス 145"/>
        <xdr:cNvSpPr txBox="1"/>
      </xdr:nvSpPr>
      <xdr:spPr>
        <a:xfrm>
          <a:off x="1719795" y="91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101686</xdr:rowOff>
    </xdr:from>
    <xdr:to>
      <xdr:col>6</xdr:col>
      <xdr:colOff>38100</xdr:colOff>
      <xdr:row>50</xdr:row>
      <xdr:rowOff>31836</xdr:rowOff>
    </xdr:to>
    <xdr:sp macro="" textlink="">
      <xdr:nvSpPr>
        <xdr:cNvPr id="147" name="楕円 146"/>
        <xdr:cNvSpPr/>
      </xdr:nvSpPr>
      <xdr:spPr>
        <a:xfrm>
          <a:off x="1079500" y="85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48363</xdr:rowOff>
    </xdr:from>
    <xdr:ext cx="599010" cy="259045"/>
    <xdr:sp macro="" textlink="">
      <xdr:nvSpPr>
        <xdr:cNvPr id="148" name="テキスト ボックス 147"/>
        <xdr:cNvSpPr txBox="1"/>
      </xdr:nvSpPr>
      <xdr:spPr>
        <a:xfrm>
          <a:off x="830795" y="82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2" name="直線コネクタ 171"/>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3"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4" name="直線コネクタ 173"/>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5"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6" name="直線コネクタ 175"/>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97467</xdr:rowOff>
    </xdr:from>
    <xdr:to>
      <xdr:col>24</xdr:col>
      <xdr:colOff>63500</xdr:colOff>
      <xdr:row>78</xdr:row>
      <xdr:rowOff>152236</xdr:rowOff>
    </xdr:to>
    <xdr:cxnSp macro="">
      <xdr:nvCxnSpPr>
        <xdr:cNvPr id="177" name="直線コネクタ 176"/>
        <xdr:cNvCxnSpPr/>
      </xdr:nvCxnSpPr>
      <xdr:spPr>
        <a:xfrm flipV="1">
          <a:off x="3797300" y="13470567"/>
          <a:ext cx="8382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78"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79" name="フローチャート: 判断 178"/>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152236</xdr:rowOff>
    </xdr:from>
    <xdr:to>
      <xdr:col>19</xdr:col>
      <xdr:colOff>177800</xdr:colOff>
      <xdr:row>78</xdr:row>
      <xdr:rowOff>154121</xdr:rowOff>
    </xdr:to>
    <xdr:cxnSp macro="">
      <xdr:nvCxnSpPr>
        <xdr:cNvPr id="180" name="直線コネクタ 179"/>
        <xdr:cNvCxnSpPr/>
      </xdr:nvCxnSpPr>
      <xdr:spPr>
        <a:xfrm flipV="1">
          <a:off x="2908300" y="13525336"/>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1" name="フローチャート: 判断 180"/>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2" name="テキスト ボックス 181"/>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146386</xdr:rowOff>
    </xdr:from>
    <xdr:to>
      <xdr:col>15</xdr:col>
      <xdr:colOff>50800</xdr:colOff>
      <xdr:row>78</xdr:row>
      <xdr:rowOff>154121</xdr:rowOff>
    </xdr:to>
    <xdr:cxnSp macro="">
      <xdr:nvCxnSpPr>
        <xdr:cNvPr id="183" name="直線コネクタ 182"/>
        <xdr:cNvCxnSpPr/>
      </xdr:nvCxnSpPr>
      <xdr:spPr>
        <a:xfrm>
          <a:off x="2019300" y="13519486"/>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4" name="フローチャート: 判断 183"/>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5" name="テキスト ボックス 184"/>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146386</xdr:rowOff>
    </xdr:from>
    <xdr:to>
      <xdr:col>10</xdr:col>
      <xdr:colOff>114300</xdr:colOff>
      <xdr:row>78</xdr:row>
      <xdr:rowOff>159150</xdr:rowOff>
    </xdr:to>
    <xdr:cxnSp macro="">
      <xdr:nvCxnSpPr>
        <xdr:cNvPr id="186" name="直線コネクタ 185"/>
        <xdr:cNvCxnSpPr/>
      </xdr:nvCxnSpPr>
      <xdr:spPr>
        <a:xfrm flipV="1">
          <a:off x="1130300" y="13519486"/>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87" name="フローチャート: 判断 186"/>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88" name="テキスト ボックス 187"/>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89" name="フローチャート: 判断 188"/>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0" name="テキスト ボックス 189"/>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46667</xdr:rowOff>
    </xdr:from>
    <xdr:to>
      <xdr:col>24</xdr:col>
      <xdr:colOff>114300</xdr:colOff>
      <xdr:row>78</xdr:row>
      <xdr:rowOff>148267</xdr:rowOff>
    </xdr:to>
    <xdr:sp macro="" textlink="">
      <xdr:nvSpPr>
        <xdr:cNvPr id="196" name="楕円 195"/>
        <xdr:cNvSpPr/>
      </xdr:nvSpPr>
      <xdr:spPr>
        <a:xfrm>
          <a:off x="4584700" y="134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148938</xdr:rowOff>
    </xdr:from>
    <xdr:ext cx="469744" cy="259045"/>
    <xdr:sp macro="" textlink="">
      <xdr:nvSpPr>
        <xdr:cNvPr id="197" name="維持補修費該当値テキスト"/>
        <xdr:cNvSpPr txBox="1"/>
      </xdr:nvSpPr>
      <xdr:spPr>
        <a:xfrm>
          <a:off x="4686300"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101436</xdr:rowOff>
    </xdr:from>
    <xdr:to>
      <xdr:col>20</xdr:col>
      <xdr:colOff>38100</xdr:colOff>
      <xdr:row>79</xdr:row>
      <xdr:rowOff>31586</xdr:rowOff>
    </xdr:to>
    <xdr:sp macro="" textlink="">
      <xdr:nvSpPr>
        <xdr:cNvPr id="198" name="楕円 197"/>
        <xdr:cNvSpPr/>
      </xdr:nvSpPr>
      <xdr:spPr>
        <a:xfrm>
          <a:off x="3746500" y="134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22713</xdr:rowOff>
    </xdr:from>
    <xdr:ext cx="469744" cy="259045"/>
    <xdr:sp macro="" textlink="">
      <xdr:nvSpPr>
        <xdr:cNvPr id="199" name="テキスト ボックス 198"/>
        <xdr:cNvSpPr txBox="1"/>
      </xdr:nvSpPr>
      <xdr:spPr>
        <a:xfrm>
          <a:off x="3562428" y="135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103321</xdr:rowOff>
    </xdr:from>
    <xdr:to>
      <xdr:col>15</xdr:col>
      <xdr:colOff>101600</xdr:colOff>
      <xdr:row>79</xdr:row>
      <xdr:rowOff>33471</xdr:rowOff>
    </xdr:to>
    <xdr:sp macro="" textlink="">
      <xdr:nvSpPr>
        <xdr:cNvPr id="200" name="楕円 199"/>
        <xdr:cNvSpPr/>
      </xdr:nvSpPr>
      <xdr:spPr>
        <a:xfrm>
          <a:off x="2857500" y="134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24598</xdr:rowOff>
    </xdr:from>
    <xdr:ext cx="469744" cy="259045"/>
    <xdr:sp macro="" textlink="">
      <xdr:nvSpPr>
        <xdr:cNvPr id="201" name="テキスト ボックス 200"/>
        <xdr:cNvSpPr txBox="1"/>
      </xdr:nvSpPr>
      <xdr:spPr>
        <a:xfrm>
          <a:off x="2673428" y="135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95586</xdr:rowOff>
    </xdr:from>
    <xdr:to>
      <xdr:col>10</xdr:col>
      <xdr:colOff>165100</xdr:colOff>
      <xdr:row>79</xdr:row>
      <xdr:rowOff>25736</xdr:rowOff>
    </xdr:to>
    <xdr:sp macro="" textlink="">
      <xdr:nvSpPr>
        <xdr:cNvPr id="202" name="楕円 201"/>
        <xdr:cNvSpPr/>
      </xdr:nvSpPr>
      <xdr:spPr>
        <a:xfrm>
          <a:off x="1968500" y="134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16863</xdr:rowOff>
    </xdr:from>
    <xdr:ext cx="469744" cy="259045"/>
    <xdr:sp macro="" textlink="">
      <xdr:nvSpPr>
        <xdr:cNvPr id="203" name="テキスト ボックス 202"/>
        <xdr:cNvSpPr txBox="1"/>
      </xdr:nvSpPr>
      <xdr:spPr>
        <a:xfrm>
          <a:off x="1784428" y="135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108350</xdr:rowOff>
    </xdr:from>
    <xdr:to>
      <xdr:col>6</xdr:col>
      <xdr:colOff>38100</xdr:colOff>
      <xdr:row>79</xdr:row>
      <xdr:rowOff>38500</xdr:rowOff>
    </xdr:to>
    <xdr:sp macro="" textlink="">
      <xdr:nvSpPr>
        <xdr:cNvPr id="204" name="楕円 203"/>
        <xdr:cNvSpPr/>
      </xdr:nvSpPr>
      <xdr:spPr>
        <a:xfrm>
          <a:off x="1079500" y="134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29627</xdr:rowOff>
    </xdr:from>
    <xdr:ext cx="469744" cy="259045"/>
    <xdr:sp macro="" textlink="">
      <xdr:nvSpPr>
        <xdr:cNvPr id="205" name="テキスト ボックス 204"/>
        <xdr:cNvSpPr txBox="1"/>
      </xdr:nvSpPr>
      <xdr:spPr>
        <a:xfrm>
          <a:off x="895428" y="135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158566</xdr:rowOff>
    </xdr:from>
    <xdr:to>
      <xdr:col>24</xdr:col>
      <xdr:colOff>62865</xdr:colOff>
      <xdr:row>97</xdr:row>
      <xdr:rowOff>169309</xdr:rowOff>
    </xdr:to>
    <xdr:cxnSp macro="">
      <xdr:nvCxnSpPr>
        <xdr:cNvPr id="232" name="直線コネクタ 231"/>
        <xdr:cNvCxnSpPr/>
      </xdr:nvCxnSpPr>
      <xdr:spPr>
        <a:xfrm flipV="1">
          <a:off x="4633595" y="15417616"/>
          <a:ext cx="1270" cy="1382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xdr:rowOff>
    </xdr:from>
    <xdr:ext cx="534377" cy="259045"/>
    <xdr:sp macro="" textlink="">
      <xdr:nvSpPr>
        <xdr:cNvPr id="233" name="扶助費最小値テキスト"/>
        <xdr:cNvSpPr txBox="1"/>
      </xdr:nvSpPr>
      <xdr:spPr>
        <a:xfrm>
          <a:off x="4686300" y="168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169309</xdr:rowOff>
    </xdr:from>
    <xdr:to>
      <xdr:col>24</xdr:col>
      <xdr:colOff>152400</xdr:colOff>
      <xdr:row>97</xdr:row>
      <xdr:rowOff>169309</xdr:rowOff>
    </xdr:to>
    <xdr:cxnSp macro="">
      <xdr:nvCxnSpPr>
        <xdr:cNvPr id="234" name="直線コネクタ 233"/>
        <xdr:cNvCxnSpPr/>
      </xdr:nvCxnSpPr>
      <xdr:spPr>
        <a:xfrm>
          <a:off x="4546600" y="16799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105243</xdr:rowOff>
    </xdr:from>
    <xdr:ext cx="599010" cy="259045"/>
    <xdr:sp macro="" textlink="">
      <xdr:nvSpPr>
        <xdr:cNvPr id="235" name="扶助費最大値テキスト"/>
        <xdr:cNvSpPr txBox="1"/>
      </xdr:nvSpPr>
      <xdr:spPr>
        <a:xfrm>
          <a:off x="4686300" y="151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158566</xdr:rowOff>
    </xdr:from>
    <xdr:to>
      <xdr:col>24</xdr:col>
      <xdr:colOff>152400</xdr:colOff>
      <xdr:row>89</xdr:row>
      <xdr:rowOff>158566</xdr:rowOff>
    </xdr:to>
    <xdr:cxnSp macro="">
      <xdr:nvCxnSpPr>
        <xdr:cNvPr id="236" name="直線コネクタ 235"/>
        <xdr:cNvCxnSpPr/>
      </xdr:nvCxnSpPr>
      <xdr:spPr>
        <a:xfrm>
          <a:off x="4546600" y="1541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169309</xdr:rowOff>
    </xdr:from>
    <xdr:to>
      <xdr:col>24</xdr:col>
      <xdr:colOff>63500</xdr:colOff>
      <xdr:row>98</xdr:row>
      <xdr:rowOff>4707</xdr:rowOff>
    </xdr:to>
    <xdr:cxnSp macro="">
      <xdr:nvCxnSpPr>
        <xdr:cNvPr id="237" name="直線コネクタ 236"/>
        <xdr:cNvCxnSpPr/>
      </xdr:nvCxnSpPr>
      <xdr:spPr>
        <a:xfrm flipV="1">
          <a:off x="3797300" y="16799959"/>
          <a:ext cx="8382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103602</xdr:rowOff>
    </xdr:from>
    <xdr:ext cx="599010" cy="259045"/>
    <xdr:sp macro="" textlink="">
      <xdr:nvSpPr>
        <xdr:cNvPr id="238" name="扶助費平均値テキスト"/>
        <xdr:cNvSpPr txBox="1"/>
      </xdr:nvSpPr>
      <xdr:spPr>
        <a:xfrm>
          <a:off x="4686300" y="16048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80725</xdr:rowOff>
    </xdr:from>
    <xdr:to>
      <xdr:col>24</xdr:col>
      <xdr:colOff>114300</xdr:colOff>
      <xdr:row>95</xdr:row>
      <xdr:rowOff>10875</xdr:rowOff>
    </xdr:to>
    <xdr:sp macro="" textlink="">
      <xdr:nvSpPr>
        <xdr:cNvPr id="239" name="フローチャート: 判断 238"/>
        <xdr:cNvSpPr/>
      </xdr:nvSpPr>
      <xdr:spPr>
        <a:xfrm>
          <a:off x="4584700" y="161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121869</xdr:rowOff>
    </xdr:from>
    <xdr:to>
      <xdr:col>19</xdr:col>
      <xdr:colOff>177800</xdr:colOff>
      <xdr:row>98</xdr:row>
      <xdr:rowOff>4707</xdr:rowOff>
    </xdr:to>
    <xdr:cxnSp macro="">
      <xdr:nvCxnSpPr>
        <xdr:cNvPr id="240" name="直線コネクタ 239"/>
        <xdr:cNvCxnSpPr/>
      </xdr:nvCxnSpPr>
      <xdr:spPr>
        <a:xfrm>
          <a:off x="2908300" y="16752519"/>
          <a:ext cx="889000" cy="5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150351</xdr:rowOff>
    </xdr:from>
    <xdr:to>
      <xdr:col>20</xdr:col>
      <xdr:colOff>38100</xdr:colOff>
      <xdr:row>96</xdr:row>
      <xdr:rowOff>80501</xdr:rowOff>
    </xdr:to>
    <xdr:sp macro="" textlink="">
      <xdr:nvSpPr>
        <xdr:cNvPr id="241" name="フローチャート: 判断 240"/>
        <xdr:cNvSpPr/>
      </xdr:nvSpPr>
      <xdr:spPr>
        <a:xfrm>
          <a:off x="3746500" y="1643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97028</xdr:rowOff>
    </xdr:from>
    <xdr:ext cx="534377" cy="259045"/>
    <xdr:sp macro="" textlink="">
      <xdr:nvSpPr>
        <xdr:cNvPr id="242" name="テキスト ボックス 241"/>
        <xdr:cNvSpPr txBox="1"/>
      </xdr:nvSpPr>
      <xdr:spPr>
        <a:xfrm>
          <a:off x="3530111" y="1621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121869</xdr:rowOff>
    </xdr:from>
    <xdr:to>
      <xdr:col>15</xdr:col>
      <xdr:colOff>50800</xdr:colOff>
      <xdr:row>98</xdr:row>
      <xdr:rowOff>55618</xdr:rowOff>
    </xdr:to>
    <xdr:cxnSp macro="">
      <xdr:nvCxnSpPr>
        <xdr:cNvPr id="243" name="直線コネクタ 242"/>
        <xdr:cNvCxnSpPr/>
      </xdr:nvCxnSpPr>
      <xdr:spPr>
        <a:xfrm flipV="1">
          <a:off x="2019300" y="16752519"/>
          <a:ext cx="889000" cy="1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166145</xdr:rowOff>
    </xdr:from>
    <xdr:to>
      <xdr:col>15</xdr:col>
      <xdr:colOff>101600</xdr:colOff>
      <xdr:row>96</xdr:row>
      <xdr:rowOff>96295</xdr:rowOff>
    </xdr:to>
    <xdr:sp macro="" textlink="">
      <xdr:nvSpPr>
        <xdr:cNvPr id="244" name="フローチャート: 判断 243"/>
        <xdr:cNvSpPr/>
      </xdr:nvSpPr>
      <xdr:spPr>
        <a:xfrm>
          <a:off x="2857500" y="1645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112822</xdr:rowOff>
    </xdr:from>
    <xdr:ext cx="534377" cy="259045"/>
    <xdr:sp macro="" textlink="">
      <xdr:nvSpPr>
        <xdr:cNvPr id="245" name="テキスト ボックス 244"/>
        <xdr:cNvSpPr txBox="1"/>
      </xdr:nvSpPr>
      <xdr:spPr>
        <a:xfrm>
          <a:off x="2641111" y="1622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43416</xdr:rowOff>
    </xdr:from>
    <xdr:to>
      <xdr:col>10</xdr:col>
      <xdr:colOff>114300</xdr:colOff>
      <xdr:row>98</xdr:row>
      <xdr:rowOff>55618</xdr:rowOff>
    </xdr:to>
    <xdr:cxnSp macro="">
      <xdr:nvCxnSpPr>
        <xdr:cNvPr id="246" name="直線コネクタ 245"/>
        <xdr:cNvCxnSpPr/>
      </xdr:nvCxnSpPr>
      <xdr:spPr>
        <a:xfrm>
          <a:off x="1130300" y="16845516"/>
          <a:ext cx="8890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37694</xdr:rowOff>
    </xdr:from>
    <xdr:to>
      <xdr:col>10</xdr:col>
      <xdr:colOff>165100</xdr:colOff>
      <xdr:row>96</xdr:row>
      <xdr:rowOff>139294</xdr:rowOff>
    </xdr:to>
    <xdr:sp macro="" textlink="">
      <xdr:nvSpPr>
        <xdr:cNvPr id="247" name="フローチャート: 判断 246"/>
        <xdr:cNvSpPr/>
      </xdr:nvSpPr>
      <xdr:spPr>
        <a:xfrm>
          <a:off x="19685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155821</xdr:rowOff>
    </xdr:from>
    <xdr:ext cx="534377" cy="259045"/>
    <xdr:sp macro="" textlink="">
      <xdr:nvSpPr>
        <xdr:cNvPr id="248" name="テキスト ボックス 247"/>
        <xdr:cNvSpPr txBox="1"/>
      </xdr:nvSpPr>
      <xdr:spPr>
        <a:xfrm>
          <a:off x="1752111" y="162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30291</xdr:rowOff>
    </xdr:from>
    <xdr:to>
      <xdr:col>6</xdr:col>
      <xdr:colOff>38100</xdr:colOff>
      <xdr:row>96</xdr:row>
      <xdr:rowOff>131891</xdr:rowOff>
    </xdr:to>
    <xdr:sp macro="" textlink="">
      <xdr:nvSpPr>
        <xdr:cNvPr id="249" name="フローチャート: 判断 248"/>
        <xdr:cNvSpPr/>
      </xdr:nvSpPr>
      <xdr:spPr>
        <a:xfrm>
          <a:off x="1079500" y="164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148418</xdr:rowOff>
    </xdr:from>
    <xdr:ext cx="534377" cy="259045"/>
    <xdr:sp macro="" textlink="">
      <xdr:nvSpPr>
        <xdr:cNvPr id="250" name="テキスト ボックス 249"/>
        <xdr:cNvSpPr txBox="1"/>
      </xdr:nvSpPr>
      <xdr:spPr>
        <a:xfrm>
          <a:off x="863111" y="162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118509</xdr:rowOff>
    </xdr:from>
    <xdr:to>
      <xdr:col>24</xdr:col>
      <xdr:colOff>114300</xdr:colOff>
      <xdr:row>98</xdr:row>
      <xdr:rowOff>48659</xdr:rowOff>
    </xdr:to>
    <xdr:sp macro="" textlink="">
      <xdr:nvSpPr>
        <xdr:cNvPr id="256" name="楕円 255"/>
        <xdr:cNvSpPr/>
      </xdr:nvSpPr>
      <xdr:spPr>
        <a:xfrm>
          <a:off x="4584700" y="167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33436</xdr:rowOff>
    </xdr:from>
    <xdr:ext cx="534377" cy="259045"/>
    <xdr:sp macro="" textlink="">
      <xdr:nvSpPr>
        <xdr:cNvPr id="257" name="扶助費該当値テキスト"/>
        <xdr:cNvSpPr txBox="1"/>
      </xdr:nvSpPr>
      <xdr:spPr>
        <a:xfrm>
          <a:off x="4686300" y="166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125357</xdr:rowOff>
    </xdr:from>
    <xdr:to>
      <xdr:col>20</xdr:col>
      <xdr:colOff>38100</xdr:colOff>
      <xdr:row>98</xdr:row>
      <xdr:rowOff>55507</xdr:rowOff>
    </xdr:to>
    <xdr:sp macro="" textlink="">
      <xdr:nvSpPr>
        <xdr:cNvPr id="258" name="楕円 257"/>
        <xdr:cNvSpPr/>
      </xdr:nvSpPr>
      <xdr:spPr>
        <a:xfrm>
          <a:off x="3746500" y="167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46634</xdr:rowOff>
    </xdr:from>
    <xdr:ext cx="534377" cy="259045"/>
    <xdr:sp macro="" textlink="">
      <xdr:nvSpPr>
        <xdr:cNvPr id="259" name="テキスト ボックス 258"/>
        <xdr:cNvSpPr txBox="1"/>
      </xdr:nvSpPr>
      <xdr:spPr>
        <a:xfrm>
          <a:off x="3530111" y="168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71069</xdr:rowOff>
    </xdr:from>
    <xdr:to>
      <xdr:col>15</xdr:col>
      <xdr:colOff>101600</xdr:colOff>
      <xdr:row>98</xdr:row>
      <xdr:rowOff>1219</xdr:rowOff>
    </xdr:to>
    <xdr:sp macro="" textlink="">
      <xdr:nvSpPr>
        <xdr:cNvPr id="260" name="楕円 259"/>
        <xdr:cNvSpPr/>
      </xdr:nvSpPr>
      <xdr:spPr>
        <a:xfrm>
          <a:off x="2857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163796</xdr:rowOff>
    </xdr:from>
    <xdr:ext cx="534377" cy="259045"/>
    <xdr:sp macro="" textlink="">
      <xdr:nvSpPr>
        <xdr:cNvPr id="261" name="テキスト ボックス 260"/>
        <xdr:cNvSpPr txBox="1"/>
      </xdr:nvSpPr>
      <xdr:spPr>
        <a:xfrm>
          <a:off x="2641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4818</xdr:rowOff>
    </xdr:from>
    <xdr:to>
      <xdr:col>10</xdr:col>
      <xdr:colOff>165100</xdr:colOff>
      <xdr:row>98</xdr:row>
      <xdr:rowOff>106418</xdr:rowOff>
    </xdr:to>
    <xdr:sp macro="" textlink="">
      <xdr:nvSpPr>
        <xdr:cNvPr id="262" name="楕円 261"/>
        <xdr:cNvSpPr/>
      </xdr:nvSpPr>
      <xdr:spPr>
        <a:xfrm>
          <a:off x="1968500" y="168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97545</xdr:rowOff>
    </xdr:from>
    <xdr:ext cx="534377" cy="259045"/>
    <xdr:sp macro="" textlink="">
      <xdr:nvSpPr>
        <xdr:cNvPr id="263" name="テキスト ボックス 262"/>
        <xdr:cNvSpPr txBox="1"/>
      </xdr:nvSpPr>
      <xdr:spPr>
        <a:xfrm>
          <a:off x="1752111" y="1689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164066</xdr:rowOff>
    </xdr:from>
    <xdr:to>
      <xdr:col>6</xdr:col>
      <xdr:colOff>38100</xdr:colOff>
      <xdr:row>98</xdr:row>
      <xdr:rowOff>94216</xdr:rowOff>
    </xdr:to>
    <xdr:sp macro="" textlink="">
      <xdr:nvSpPr>
        <xdr:cNvPr id="264" name="楕円 263"/>
        <xdr:cNvSpPr/>
      </xdr:nvSpPr>
      <xdr:spPr>
        <a:xfrm>
          <a:off x="1079500" y="167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85343</xdr:rowOff>
    </xdr:from>
    <xdr:ext cx="534377" cy="259045"/>
    <xdr:sp macro="" textlink="">
      <xdr:nvSpPr>
        <xdr:cNvPr id="265" name="テキスト ボックス 264"/>
        <xdr:cNvSpPr txBox="1"/>
      </xdr:nvSpPr>
      <xdr:spPr>
        <a:xfrm>
          <a:off x="863111" y="168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89" name="直線コネクタ 288"/>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0"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1" name="直線コネクタ 290"/>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2"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3" name="直線コネクタ 292"/>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115430</xdr:rowOff>
    </xdr:from>
    <xdr:to>
      <xdr:col>55</xdr:col>
      <xdr:colOff>0</xdr:colOff>
      <xdr:row>34</xdr:row>
      <xdr:rowOff>61046</xdr:rowOff>
    </xdr:to>
    <xdr:cxnSp macro="">
      <xdr:nvCxnSpPr>
        <xdr:cNvPr id="294" name="直線コネクタ 293"/>
        <xdr:cNvCxnSpPr/>
      </xdr:nvCxnSpPr>
      <xdr:spPr>
        <a:xfrm>
          <a:off x="9639300" y="5430380"/>
          <a:ext cx="838200" cy="45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5"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6" name="フローチャート: 判断 295"/>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115430</xdr:rowOff>
    </xdr:from>
    <xdr:to>
      <xdr:col>50</xdr:col>
      <xdr:colOff>114300</xdr:colOff>
      <xdr:row>35</xdr:row>
      <xdr:rowOff>133604</xdr:rowOff>
    </xdr:to>
    <xdr:cxnSp macro="">
      <xdr:nvCxnSpPr>
        <xdr:cNvPr id="297" name="直線コネクタ 296"/>
        <xdr:cNvCxnSpPr/>
      </xdr:nvCxnSpPr>
      <xdr:spPr>
        <a:xfrm flipV="1">
          <a:off x="8750300" y="5430380"/>
          <a:ext cx="889000" cy="70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8" name="フローチャート: 判断 297"/>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299" name="テキスト ボックス 298"/>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133604</xdr:rowOff>
    </xdr:from>
    <xdr:to>
      <xdr:col>45</xdr:col>
      <xdr:colOff>177800</xdr:colOff>
      <xdr:row>37</xdr:row>
      <xdr:rowOff>658</xdr:rowOff>
    </xdr:to>
    <xdr:cxnSp macro="">
      <xdr:nvCxnSpPr>
        <xdr:cNvPr id="300" name="直線コネクタ 299"/>
        <xdr:cNvCxnSpPr/>
      </xdr:nvCxnSpPr>
      <xdr:spPr>
        <a:xfrm flipV="1">
          <a:off x="7861300" y="6134354"/>
          <a:ext cx="889000" cy="2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1" name="フローチャート: 判断 300"/>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2" name="テキスト ボックス 301"/>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170355</xdr:rowOff>
    </xdr:from>
    <xdr:to>
      <xdr:col>41</xdr:col>
      <xdr:colOff>50800</xdr:colOff>
      <xdr:row>37</xdr:row>
      <xdr:rowOff>658</xdr:rowOff>
    </xdr:to>
    <xdr:cxnSp macro="">
      <xdr:nvCxnSpPr>
        <xdr:cNvPr id="303" name="直線コネクタ 302"/>
        <xdr:cNvCxnSpPr/>
      </xdr:nvCxnSpPr>
      <xdr:spPr>
        <a:xfrm>
          <a:off x="6972300" y="634255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4" name="フローチャート: 判断 303"/>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5" name="テキスト ボックス 304"/>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6" name="フローチャート: 判断 305"/>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7" name="テキスト ボックス 306"/>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10246</xdr:rowOff>
    </xdr:from>
    <xdr:to>
      <xdr:col>55</xdr:col>
      <xdr:colOff>50800</xdr:colOff>
      <xdr:row>34</xdr:row>
      <xdr:rowOff>111846</xdr:rowOff>
    </xdr:to>
    <xdr:sp macro="" textlink="">
      <xdr:nvSpPr>
        <xdr:cNvPr id="313" name="楕円 312"/>
        <xdr:cNvSpPr/>
      </xdr:nvSpPr>
      <xdr:spPr>
        <a:xfrm>
          <a:off x="10426700" y="58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33123</xdr:rowOff>
    </xdr:from>
    <xdr:ext cx="599010" cy="259045"/>
    <xdr:sp macro="" textlink="">
      <xdr:nvSpPr>
        <xdr:cNvPr id="314" name="補助費等該当値テキスト"/>
        <xdr:cNvSpPr txBox="1"/>
      </xdr:nvSpPr>
      <xdr:spPr>
        <a:xfrm>
          <a:off x="10528300" y="569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64630</xdr:rowOff>
    </xdr:from>
    <xdr:to>
      <xdr:col>50</xdr:col>
      <xdr:colOff>165100</xdr:colOff>
      <xdr:row>31</xdr:row>
      <xdr:rowOff>166230</xdr:rowOff>
    </xdr:to>
    <xdr:sp macro="" textlink="">
      <xdr:nvSpPr>
        <xdr:cNvPr id="315" name="楕円 314"/>
        <xdr:cNvSpPr/>
      </xdr:nvSpPr>
      <xdr:spPr>
        <a:xfrm>
          <a:off x="9588500" y="53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157357</xdr:rowOff>
    </xdr:from>
    <xdr:ext cx="599010" cy="259045"/>
    <xdr:sp macro="" textlink="">
      <xdr:nvSpPr>
        <xdr:cNvPr id="316" name="テキスト ボックス 315"/>
        <xdr:cNvSpPr txBox="1"/>
      </xdr:nvSpPr>
      <xdr:spPr>
        <a:xfrm>
          <a:off x="9339795" y="547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82804</xdr:rowOff>
    </xdr:from>
    <xdr:to>
      <xdr:col>46</xdr:col>
      <xdr:colOff>38100</xdr:colOff>
      <xdr:row>36</xdr:row>
      <xdr:rowOff>12954</xdr:rowOff>
    </xdr:to>
    <xdr:sp macro="" textlink="">
      <xdr:nvSpPr>
        <xdr:cNvPr id="317" name="楕円 316"/>
        <xdr:cNvSpPr/>
      </xdr:nvSpPr>
      <xdr:spPr>
        <a:xfrm>
          <a:off x="8699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29481</xdr:rowOff>
    </xdr:from>
    <xdr:ext cx="534377" cy="259045"/>
    <xdr:sp macro="" textlink="">
      <xdr:nvSpPr>
        <xdr:cNvPr id="318" name="テキスト ボックス 317"/>
        <xdr:cNvSpPr txBox="1"/>
      </xdr:nvSpPr>
      <xdr:spPr>
        <a:xfrm>
          <a:off x="8483111" y="58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121308</xdr:rowOff>
    </xdr:from>
    <xdr:to>
      <xdr:col>41</xdr:col>
      <xdr:colOff>101600</xdr:colOff>
      <xdr:row>37</xdr:row>
      <xdr:rowOff>51458</xdr:rowOff>
    </xdr:to>
    <xdr:sp macro="" textlink="">
      <xdr:nvSpPr>
        <xdr:cNvPr id="319" name="楕円 318"/>
        <xdr:cNvSpPr/>
      </xdr:nvSpPr>
      <xdr:spPr>
        <a:xfrm>
          <a:off x="7810500" y="62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42585</xdr:rowOff>
    </xdr:from>
    <xdr:ext cx="534377" cy="259045"/>
    <xdr:sp macro="" textlink="">
      <xdr:nvSpPr>
        <xdr:cNvPr id="320" name="テキスト ボックス 319"/>
        <xdr:cNvSpPr txBox="1"/>
      </xdr:nvSpPr>
      <xdr:spPr>
        <a:xfrm>
          <a:off x="7594111" y="63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119555</xdr:rowOff>
    </xdr:from>
    <xdr:to>
      <xdr:col>36</xdr:col>
      <xdr:colOff>165100</xdr:colOff>
      <xdr:row>37</xdr:row>
      <xdr:rowOff>49705</xdr:rowOff>
    </xdr:to>
    <xdr:sp macro="" textlink="">
      <xdr:nvSpPr>
        <xdr:cNvPr id="321" name="楕円 320"/>
        <xdr:cNvSpPr/>
      </xdr:nvSpPr>
      <xdr:spPr>
        <a:xfrm>
          <a:off x="6921500" y="62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40832</xdr:rowOff>
    </xdr:from>
    <xdr:ext cx="534377" cy="259045"/>
    <xdr:sp macro="" textlink="">
      <xdr:nvSpPr>
        <xdr:cNvPr id="322" name="テキスト ボックス 321"/>
        <xdr:cNvSpPr txBox="1"/>
      </xdr:nvSpPr>
      <xdr:spPr>
        <a:xfrm>
          <a:off x="6705111" y="63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6" name="直線コネクタ 345"/>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7"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8" name="直線コネクタ 347"/>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9"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0" name="直線コネクタ 349"/>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98720</xdr:rowOff>
    </xdr:from>
    <xdr:to>
      <xdr:col>55</xdr:col>
      <xdr:colOff>0</xdr:colOff>
      <xdr:row>54</xdr:row>
      <xdr:rowOff>134778</xdr:rowOff>
    </xdr:to>
    <xdr:cxnSp macro="">
      <xdr:nvCxnSpPr>
        <xdr:cNvPr id="351" name="直線コネクタ 350"/>
        <xdr:cNvCxnSpPr/>
      </xdr:nvCxnSpPr>
      <xdr:spPr>
        <a:xfrm flipV="1">
          <a:off x="9639300" y="9185570"/>
          <a:ext cx="838200" cy="20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2"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3" name="フローチャート: 判断 352"/>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134778</xdr:rowOff>
    </xdr:from>
    <xdr:to>
      <xdr:col>50</xdr:col>
      <xdr:colOff>114300</xdr:colOff>
      <xdr:row>56</xdr:row>
      <xdr:rowOff>40724</xdr:rowOff>
    </xdr:to>
    <xdr:cxnSp macro="">
      <xdr:nvCxnSpPr>
        <xdr:cNvPr id="354" name="直線コネクタ 353"/>
        <xdr:cNvCxnSpPr/>
      </xdr:nvCxnSpPr>
      <xdr:spPr>
        <a:xfrm flipV="1">
          <a:off x="8750300" y="9393078"/>
          <a:ext cx="889000" cy="24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5" name="フローチャート: 判断 354"/>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6" name="テキスト ボックス 355"/>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40724</xdr:rowOff>
    </xdr:from>
    <xdr:to>
      <xdr:col>45</xdr:col>
      <xdr:colOff>177800</xdr:colOff>
      <xdr:row>56</xdr:row>
      <xdr:rowOff>121587</xdr:rowOff>
    </xdr:to>
    <xdr:cxnSp macro="">
      <xdr:nvCxnSpPr>
        <xdr:cNvPr id="357" name="直線コネクタ 356"/>
        <xdr:cNvCxnSpPr/>
      </xdr:nvCxnSpPr>
      <xdr:spPr>
        <a:xfrm flipV="1">
          <a:off x="7861300" y="9641924"/>
          <a:ext cx="889000" cy="8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8" name="フローチャート: 判断 357"/>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59" name="テキスト ボックス 358"/>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121587</xdr:rowOff>
    </xdr:from>
    <xdr:to>
      <xdr:col>41</xdr:col>
      <xdr:colOff>50800</xdr:colOff>
      <xdr:row>57</xdr:row>
      <xdr:rowOff>13688</xdr:rowOff>
    </xdr:to>
    <xdr:cxnSp macro="">
      <xdr:nvCxnSpPr>
        <xdr:cNvPr id="360" name="直線コネクタ 359"/>
        <xdr:cNvCxnSpPr/>
      </xdr:nvCxnSpPr>
      <xdr:spPr>
        <a:xfrm flipV="1">
          <a:off x="6972300" y="9722787"/>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1" name="フローチャート: 判断 360"/>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2" name="テキスト ボックス 361"/>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3" name="フローチャート: 判断 362"/>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4" name="テキスト ボックス 363"/>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47920</xdr:rowOff>
    </xdr:from>
    <xdr:to>
      <xdr:col>55</xdr:col>
      <xdr:colOff>50800</xdr:colOff>
      <xdr:row>53</xdr:row>
      <xdr:rowOff>149520</xdr:rowOff>
    </xdr:to>
    <xdr:sp macro="" textlink="">
      <xdr:nvSpPr>
        <xdr:cNvPr id="370" name="楕円 369"/>
        <xdr:cNvSpPr/>
      </xdr:nvSpPr>
      <xdr:spPr>
        <a:xfrm>
          <a:off x="10426700" y="91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70797</xdr:rowOff>
    </xdr:from>
    <xdr:ext cx="599010" cy="259045"/>
    <xdr:sp macro="" textlink="">
      <xdr:nvSpPr>
        <xdr:cNvPr id="371" name="普通建設事業費該当値テキスト"/>
        <xdr:cNvSpPr txBox="1"/>
      </xdr:nvSpPr>
      <xdr:spPr>
        <a:xfrm>
          <a:off x="10528300" y="898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83978</xdr:rowOff>
    </xdr:from>
    <xdr:to>
      <xdr:col>50</xdr:col>
      <xdr:colOff>165100</xdr:colOff>
      <xdr:row>55</xdr:row>
      <xdr:rowOff>14128</xdr:rowOff>
    </xdr:to>
    <xdr:sp macro="" textlink="">
      <xdr:nvSpPr>
        <xdr:cNvPr id="372" name="楕円 371"/>
        <xdr:cNvSpPr/>
      </xdr:nvSpPr>
      <xdr:spPr>
        <a:xfrm>
          <a:off x="9588500" y="93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30655</xdr:rowOff>
    </xdr:from>
    <xdr:ext cx="599010" cy="259045"/>
    <xdr:sp macro="" textlink="">
      <xdr:nvSpPr>
        <xdr:cNvPr id="373" name="テキスト ボックス 372"/>
        <xdr:cNvSpPr txBox="1"/>
      </xdr:nvSpPr>
      <xdr:spPr>
        <a:xfrm>
          <a:off x="9339795" y="911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161374</xdr:rowOff>
    </xdr:from>
    <xdr:to>
      <xdr:col>46</xdr:col>
      <xdr:colOff>38100</xdr:colOff>
      <xdr:row>56</xdr:row>
      <xdr:rowOff>91524</xdr:rowOff>
    </xdr:to>
    <xdr:sp macro="" textlink="">
      <xdr:nvSpPr>
        <xdr:cNvPr id="374" name="楕円 373"/>
        <xdr:cNvSpPr/>
      </xdr:nvSpPr>
      <xdr:spPr>
        <a:xfrm>
          <a:off x="8699500" y="95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82651</xdr:rowOff>
    </xdr:from>
    <xdr:ext cx="534377" cy="259045"/>
    <xdr:sp macro="" textlink="">
      <xdr:nvSpPr>
        <xdr:cNvPr id="375" name="テキスト ボックス 374"/>
        <xdr:cNvSpPr txBox="1"/>
      </xdr:nvSpPr>
      <xdr:spPr>
        <a:xfrm>
          <a:off x="8483111" y="96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70787</xdr:rowOff>
    </xdr:from>
    <xdr:to>
      <xdr:col>41</xdr:col>
      <xdr:colOff>101600</xdr:colOff>
      <xdr:row>57</xdr:row>
      <xdr:rowOff>937</xdr:rowOff>
    </xdr:to>
    <xdr:sp macro="" textlink="">
      <xdr:nvSpPr>
        <xdr:cNvPr id="376" name="楕円 375"/>
        <xdr:cNvSpPr/>
      </xdr:nvSpPr>
      <xdr:spPr>
        <a:xfrm>
          <a:off x="7810500" y="96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163514</xdr:rowOff>
    </xdr:from>
    <xdr:ext cx="534377" cy="259045"/>
    <xdr:sp macro="" textlink="">
      <xdr:nvSpPr>
        <xdr:cNvPr id="377" name="テキスト ボックス 376"/>
        <xdr:cNvSpPr txBox="1"/>
      </xdr:nvSpPr>
      <xdr:spPr>
        <a:xfrm>
          <a:off x="7594111" y="976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134338</xdr:rowOff>
    </xdr:from>
    <xdr:to>
      <xdr:col>36</xdr:col>
      <xdr:colOff>165100</xdr:colOff>
      <xdr:row>57</xdr:row>
      <xdr:rowOff>64488</xdr:rowOff>
    </xdr:to>
    <xdr:sp macro="" textlink="">
      <xdr:nvSpPr>
        <xdr:cNvPr id="378" name="楕円 377"/>
        <xdr:cNvSpPr/>
      </xdr:nvSpPr>
      <xdr:spPr>
        <a:xfrm>
          <a:off x="6921500" y="97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55615</xdr:rowOff>
    </xdr:from>
    <xdr:ext cx="534377" cy="259045"/>
    <xdr:sp macro="" textlink="">
      <xdr:nvSpPr>
        <xdr:cNvPr id="379" name="テキスト ボックス 378"/>
        <xdr:cNvSpPr txBox="1"/>
      </xdr:nvSpPr>
      <xdr:spPr>
        <a:xfrm>
          <a:off x="6705111" y="98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3" name="直線コネクタ 402"/>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6"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7" name="直線コネクタ 406"/>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24155</xdr:rowOff>
    </xdr:from>
    <xdr:to>
      <xdr:col>55</xdr:col>
      <xdr:colOff>0</xdr:colOff>
      <xdr:row>79</xdr:row>
      <xdr:rowOff>712</xdr:rowOff>
    </xdr:to>
    <xdr:cxnSp macro="">
      <xdr:nvCxnSpPr>
        <xdr:cNvPr id="408" name="直線コネクタ 407"/>
        <xdr:cNvCxnSpPr/>
      </xdr:nvCxnSpPr>
      <xdr:spPr>
        <a:xfrm flipV="1">
          <a:off x="9639300" y="13397255"/>
          <a:ext cx="838200" cy="1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09"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0" name="フローチャート: 判断 409"/>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712</xdr:rowOff>
    </xdr:from>
    <xdr:to>
      <xdr:col>50</xdr:col>
      <xdr:colOff>114300</xdr:colOff>
      <xdr:row>79</xdr:row>
      <xdr:rowOff>9728</xdr:rowOff>
    </xdr:to>
    <xdr:cxnSp macro="">
      <xdr:nvCxnSpPr>
        <xdr:cNvPr id="411" name="直線コネクタ 410"/>
        <xdr:cNvCxnSpPr/>
      </xdr:nvCxnSpPr>
      <xdr:spPr>
        <a:xfrm flipV="1">
          <a:off x="8750300" y="13545262"/>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2" name="フローチャート: 判断 411"/>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3" name="テキスト ボックス 412"/>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8813</xdr:rowOff>
    </xdr:from>
    <xdr:to>
      <xdr:col>45</xdr:col>
      <xdr:colOff>177800</xdr:colOff>
      <xdr:row>79</xdr:row>
      <xdr:rowOff>9728</xdr:rowOff>
    </xdr:to>
    <xdr:cxnSp macro="">
      <xdr:nvCxnSpPr>
        <xdr:cNvPr id="414" name="直線コネクタ 413"/>
        <xdr:cNvCxnSpPr/>
      </xdr:nvCxnSpPr>
      <xdr:spPr>
        <a:xfrm>
          <a:off x="7861300" y="13381913"/>
          <a:ext cx="8890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5" name="フローチャート: 判断 414"/>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6" name="テキスト ボックス 415"/>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8813</xdr:rowOff>
    </xdr:from>
    <xdr:to>
      <xdr:col>41</xdr:col>
      <xdr:colOff>50800</xdr:colOff>
      <xdr:row>78</xdr:row>
      <xdr:rowOff>42456</xdr:rowOff>
    </xdr:to>
    <xdr:cxnSp macro="">
      <xdr:nvCxnSpPr>
        <xdr:cNvPr id="417" name="直線コネクタ 416"/>
        <xdr:cNvCxnSpPr/>
      </xdr:nvCxnSpPr>
      <xdr:spPr>
        <a:xfrm flipV="1">
          <a:off x="6972300" y="13381913"/>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8" name="フローチャート: 判断 417"/>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9" name="テキスト ボックス 418"/>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0" name="フローチャート: 判断 419"/>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1" name="テキスト ボックス 420"/>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144805</xdr:rowOff>
    </xdr:from>
    <xdr:to>
      <xdr:col>55</xdr:col>
      <xdr:colOff>50800</xdr:colOff>
      <xdr:row>78</xdr:row>
      <xdr:rowOff>74955</xdr:rowOff>
    </xdr:to>
    <xdr:sp macro="" textlink="">
      <xdr:nvSpPr>
        <xdr:cNvPr id="427" name="楕円 426"/>
        <xdr:cNvSpPr/>
      </xdr:nvSpPr>
      <xdr:spPr>
        <a:xfrm>
          <a:off x="10426700" y="133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123232</xdr:rowOff>
    </xdr:from>
    <xdr:ext cx="534377" cy="259045"/>
    <xdr:sp macro="" textlink="">
      <xdr:nvSpPr>
        <xdr:cNvPr id="428" name="普通建設事業費 （ うち新規整備　）該当値テキスト"/>
        <xdr:cNvSpPr txBox="1"/>
      </xdr:nvSpPr>
      <xdr:spPr>
        <a:xfrm>
          <a:off x="10528300" y="133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121362</xdr:rowOff>
    </xdr:from>
    <xdr:to>
      <xdr:col>50</xdr:col>
      <xdr:colOff>165100</xdr:colOff>
      <xdr:row>79</xdr:row>
      <xdr:rowOff>51512</xdr:rowOff>
    </xdr:to>
    <xdr:sp macro="" textlink="">
      <xdr:nvSpPr>
        <xdr:cNvPr id="429" name="楕円 428"/>
        <xdr:cNvSpPr/>
      </xdr:nvSpPr>
      <xdr:spPr>
        <a:xfrm>
          <a:off x="9588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42639</xdr:rowOff>
    </xdr:from>
    <xdr:ext cx="469744" cy="259045"/>
    <xdr:sp macro="" textlink="">
      <xdr:nvSpPr>
        <xdr:cNvPr id="430" name="テキスト ボックス 429"/>
        <xdr:cNvSpPr txBox="1"/>
      </xdr:nvSpPr>
      <xdr:spPr>
        <a:xfrm>
          <a:off x="9404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130378</xdr:rowOff>
    </xdr:from>
    <xdr:to>
      <xdr:col>46</xdr:col>
      <xdr:colOff>38100</xdr:colOff>
      <xdr:row>79</xdr:row>
      <xdr:rowOff>60528</xdr:rowOff>
    </xdr:to>
    <xdr:sp macro="" textlink="">
      <xdr:nvSpPr>
        <xdr:cNvPr id="431" name="楕円 430"/>
        <xdr:cNvSpPr/>
      </xdr:nvSpPr>
      <xdr:spPr>
        <a:xfrm>
          <a:off x="8699500" y="135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51655</xdr:rowOff>
    </xdr:from>
    <xdr:ext cx="469744" cy="259045"/>
    <xdr:sp macro="" textlink="">
      <xdr:nvSpPr>
        <xdr:cNvPr id="432" name="テキスト ボックス 431"/>
        <xdr:cNvSpPr txBox="1"/>
      </xdr:nvSpPr>
      <xdr:spPr>
        <a:xfrm>
          <a:off x="8515428" y="135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129463</xdr:rowOff>
    </xdr:from>
    <xdr:to>
      <xdr:col>41</xdr:col>
      <xdr:colOff>101600</xdr:colOff>
      <xdr:row>78</xdr:row>
      <xdr:rowOff>59613</xdr:rowOff>
    </xdr:to>
    <xdr:sp macro="" textlink="">
      <xdr:nvSpPr>
        <xdr:cNvPr id="433" name="楕円 432"/>
        <xdr:cNvSpPr/>
      </xdr:nvSpPr>
      <xdr:spPr>
        <a:xfrm>
          <a:off x="7810500" y="133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50740</xdr:rowOff>
    </xdr:from>
    <xdr:ext cx="534377" cy="259045"/>
    <xdr:sp macro="" textlink="">
      <xdr:nvSpPr>
        <xdr:cNvPr id="434" name="テキスト ボックス 433"/>
        <xdr:cNvSpPr txBox="1"/>
      </xdr:nvSpPr>
      <xdr:spPr>
        <a:xfrm>
          <a:off x="7594111" y="134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163106</xdr:rowOff>
    </xdr:from>
    <xdr:to>
      <xdr:col>36</xdr:col>
      <xdr:colOff>165100</xdr:colOff>
      <xdr:row>78</xdr:row>
      <xdr:rowOff>93256</xdr:rowOff>
    </xdr:to>
    <xdr:sp macro="" textlink="">
      <xdr:nvSpPr>
        <xdr:cNvPr id="435" name="楕円 434"/>
        <xdr:cNvSpPr/>
      </xdr:nvSpPr>
      <xdr:spPr>
        <a:xfrm>
          <a:off x="6921500" y="133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84383</xdr:rowOff>
    </xdr:from>
    <xdr:ext cx="534377" cy="259045"/>
    <xdr:sp macro="" textlink="">
      <xdr:nvSpPr>
        <xdr:cNvPr id="436" name="テキスト ボックス 435"/>
        <xdr:cNvSpPr txBox="1"/>
      </xdr:nvSpPr>
      <xdr:spPr>
        <a:xfrm>
          <a:off x="6705111" y="134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0" name="直線コネクタ 459"/>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1"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2" name="直線コネクタ 461"/>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3"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4" name="直線コネクタ 463"/>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79693</xdr:rowOff>
    </xdr:from>
    <xdr:to>
      <xdr:col>55</xdr:col>
      <xdr:colOff>0</xdr:colOff>
      <xdr:row>96</xdr:row>
      <xdr:rowOff>116954</xdr:rowOff>
    </xdr:to>
    <xdr:cxnSp macro="">
      <xdr:nvCxnSpPr>
        <xdr:cNvPr id="465" name="直線コネクタ 464"/>
        <xdr:cNvCxnSpPr/>
      </xdr:nvCxnSpPr>
      <xdr:spPr>
        <a:xfrm>
          <a:off x="9639300" y="16367443"/>
          <a:ext cx="8382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6"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7" name="フローチャート: 判断 466"/>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79693</xdr:rowOff>
    </xdr:from>
    <xdr:to>
      <xdr:col>50</xdr:col>
      <xdr:colOff>114300</xdr:colOff>
      <xdr:row>97</xdr:row>
      <xdr:rowOff>61702</xdr:rowOff>
    </xdr:to>
    <xdr:cxnSp macro="">
      <xdr:nvCxnSpPr>
        <xdr:cNvPr id="468" name="直線コネクタ 467"/>
        <xdr:cNvCxnSpPr/>
      </xdr:nvCxnSpPr>
      <xdr:spPr>
        <a:xfrm flipV="1">
          <a:off x="8750300" y="16367443"/>
          <a:ext cx="889000" cy="3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9" name="フローチャート: 判断 468"/>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0" name="テキスト ボックス 469"/>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61702</xdr:rowOff>
    </xdr:from>
    <xdr:to>
      <xdr:col>45</xdr:col>
      <xdr:colOff>177800</xdr:colOff>
      <xdr:row>97</xdr:row>
      <xdr:rowOff>152989</xdr:rowOff>
    </xdr:to>
    <xdr:cxnSp macro="">
      <xdr:nvCxnSpPr>
        <xdr:cNvPr id="471" name="直線コネクタ 470"/>
        <xdr:cNvCxnSpPr/>
      </xdr:nvCxnSpPr>
      <xdr:spPr>
        <a:xfrm flipV="1">
          <a:off x="7861300" y="16692352"/>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2" name="フローチャート: 判断 471"/>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3" name="テキスト ボックス 472"/>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152989</xdr:rowOff>
    </xdr:from>
    <xdr:to>
      <xdr:col>41</xdr:col>
      <xdr:colOff>50800</xdr:colOff>
      <xdr:row>98</xdr:row>
      <xdr:rowOff>1839</xdr:rowOff>
    </xdr:to>
    <xdr:cxnSp macro="">
      <xdr:nvCxnSpPr>
        <xdr:cNvPr id="474" name="直線コネクタ 473"/>
        <xdr:cNvCxnSpPr/>
      </xdr:nvCxnSpPr>
      <xdr:spPr>
        <a:xfrm flipV="1">
          <a:off x="6972300" y="16783639"/>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5" name="フローチャート: 判断 474"/>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6" name="テキスト ボックス 475"/>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7" name="フローチャート: 判断 476"/>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8" name="テキスト ボックス 477"/>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66154</xdr:rowOff>
    </xdr:from>
    <xdr:to>
      <xdr:col>55</xdr:col>
      <xdr:colOff>50800</xdr:colOff>
      <xdr:row>96</xdr:row>
      <xdr:rowOff>167754</xdr:rowOff>
    </xdr:to>
    <xdr:sp macro="" textlink="">
      <xdr:nvSpPr>
        <xdr:cNvPr id="484" name="楕円 483"/>
        <xdr:cNvSpPr/>
      </xdr:nvSpPr>
      <xdr:spPr>
        <a:xfrm>
          <a:off x="10426700" y="165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89031</xdr:rowOff>
    </xdr:from>
    <xdr:ext cx="534377" cy="259045"/>
    <xdr:sp macro="" textlink="">
      <xdr:nvSpPr>
        <xdr:cNvPr id="485" name="普通建設事業費 （ うち更新整備　）該当値テキスト"/>
        <xdr:cNvSpPr txBox="1"/>
      </xdr:nvSpPr>
      <xdr:spPr>
        <a:xfrm>
          <a:off x="10528300" y="163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28893</xdr:rowOff>
    </xdr:from>
    <xdr:to>
      <xdr:col>50</xdr:col>
      <xdr:colOff>165100</xdr:colOff>
      <xdr:row>95</xdr:row>
      <xdr:rowOff>130493</xdr:rowOff>
    </xdr:to>
    <xdr:sp macro="" textlink="">
      <xdr:nvSpPr>
        <xdr:cNvPr id="486" name="楕円 485"/>
        <xdr:cNvSpPr/>
      </xdr:nvSpPr>
      <xdr:spPr>
        <a:xfrm>
          <a:off x="9588500" y="16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147020</xdr:rowOff>
    </xdr:from>
    <xdr:ext cx="534377" cy="259045"/>
    <xdr:sp macro="" textlink="">
      <xdr:nvSpPr>
        <xdr:cNvPr id="487" name="テキスト ボックス 486"/>
        <xdr:cNvSpPr txBox="1"/>
      </xdr:nvSpPr>
      <xdr:spPr>
        <a:xfrm>
          <a:off x="9372111" y="16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10902</xdr:rowOff>
    </xdr:from>
    <xdr:to>
      <xdr:col>46</xdr:col>
      <xdr:colOff>38100</xdr:colOff>
      <xdr:row>97</xdr:row>
      <xdr:rowOff>112502</xdr:rowOff>
    </xdr:to>
    <xdr:sp macro="" textlink="">
      <xdr:nvSpPr>
        <xdr:cNvPr id="488" name="楕円 487"/>
        <xdr:cNvSpPr/>
      </xdr:nvSpPr>
      <xdr:spPr>
        <a:xfrm>
          <a:off x="8699500" y="166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103629</xdr:rowOff>
    </xdr:from>
    <xdr:ext cx="534377" cy="259045"/>
    <xdr:sp macro="" textlink="">
      <xdr:nvSpPr>
        <xdr:cNvPr id="489" name="テキスト ボックス 488"/>
        <xdr:cNvSpPr txBox="1"/>
      </xdr:nvSpPr>
      <xdr:spPr>
        <a:xfrm>
          <a:off x="8483111" y="167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102189</xdr:rowOff>
    </xdr:from>
    <xdr:to>
      <xdr:col>41</xdr:col>
      <xdr:colOff>101600</xdr:colOff>
      <xdr:row>98</xdr:row>
      <xdr:rowOff>32339</xdr:rowOff>
    </xdr:to>
    <xdr:sp macro="" textlink="">
      <xdr:nvSpPr>
        <xdr:cNvPr id="490" name="楕円 489"/>
        <xdr:cNvSpPr/>
      </xdr:nvSpPr>
      <xdr:spPr>
        <a:xfrm>
          <a:off x="7810500" y="167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23466</xdr:rowOff>
    </xdr:from>
    <xdr:ext cx="534377" cy="259045"/>
    <xdr:sp macro="" textlink="">
      <xdr:nvSpPr>
        <xdr:cNvPr id="491" name="テキスト ボックス 490"/>
        <xdr:cNvSpPr txBox="1"/>
      </xdr:nvSpPr>
      <xdr:spPr>
        <a:xfrm>
          <a:off x="7594111" y="168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122489</xdr:rowOff>
    </xdr:from>
    <xdr:to>
      <xdr:col>36</xdr:col>
      <xdr:colOff>165100</xdr:colOff>
      <xdr:row>98</xdr:row>
      <xdr:rowOff>52639</xdr:rowOff>
    </xdr:to>
    <xdr:sp macro="" textlink="">
      <xdr:nvSpPr>
        <xdr:cNvPr id="492" name="楕円 491"/>
        <xdr:cNvSpPr/>
      </xdr:nvSpPr>
      <xdr:spPr>
        <a:xfrm>
          <a:off x="6921500" y="167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43766</xdr:rowOff>
    </xdr:from>
    <xdr:ext cx="534377" cy="259045"/>
    <xdr:sp macro="" textlink="">
      <xdr:nvSpPr>
        <xdr:cNvPr id="493" name="テキスト ボックス 492"/>
        <xdr:cNvSpPr txBox="1"/>
      </xdr:nvSpPr>
      <xdr:spPr>
        <a:xfrm>
          <a:off x="6705111" y="1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9" name="直線コネクタ 518"/>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2"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3" name="直線コネクタ 522"/>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125396</xdr:rowOff>
    </xdr:from>
    <xdr:to>
      <xdr:col>85</xdr:col>
      <xdr:colOff>127000</xdr:colOff>
      <xdr:row>35</xdr:row>
      <xdr:rowOff>85620</xdr:rowOff>
    </xdr:to>
    <xdr:cxnSp macro="">
      <xdr:nvCxnSpPr>
        <xdr:cNvPr id="524" name="直線コネクタ 523"/>
        <xdr:cNvCxnSpPr/>
      </xdr:nvCxnSpPr>
      <xdr:spPr>
        <a:xfrm>
          <a:off x="15481300" y="5611796"/>
          <a:ext cx="838200" cy="4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5"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6" name="フローチャート: 判断 525"/>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125396</xdr:rowOff>
    </xdr:from>
    <xdr:to>
      <xdr:col>81</xdr:col>
      <xdr:colOff>50800</xdr:colOff>
      <xdr:row>37</xdr:row>
      <xdr:rowOff>153024</xdr:rowOff>
    </xdr:to>
    <xdr:cxnSp macro="">
      <xdr:nvCxnSpPr>
        <xdr:cNvPr id="527" name="直線コネクタ 526"/>
        <xdr:cNvCxnSpPr/>
      </xdr:nvCxnSpPr>
      <xdr:spPr>
        <a:xfrm flipV="1">
          <a:off x="14592300" y="5611796"/>
          <a:ext cx="889000" cy="8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8" name="フローチャート: 判断 527"/>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29" name="テキスト ボックス 528"/>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153024</xdr:rowOff>
    </xdr:from>
    <xdr:to>
      <xdr:col>76</xdr:col>
      <xdr:colOff>114300</xdr:colOff>
      <xdr:row>39</xdr:row>
      <xdr:rowOff>98878</xdr:rowOff>
    </xdr:to>
    <xdr:cxnSp macro="">
      <xdr:nvCxnSpPr>
        <xdr:cNvPr id="530" name="直線コネクタ 529"/>
        <xdr:cNvCxnSpPr/>
      </xdr:nvCxnSpPr>
      <xdr:spPr>
        <a:xfrm flipV="1">
          <a:off x="13703300" y="6496674"/>
          <a:ext cx="889000" cy="2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1" name="フローチャート: 判断 530"/>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2" name="テキスト ボックス 531"/>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4" name="フローチャート: 判断 533"/>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5" name="テキスト ボックス 534"/>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6" name="フローチャート: 判断 535"/>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7" name="テキスト ボックス 536"/>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34820</xdr:rowOff>
    </xdr:from>
    <xdr:to>
      <xdr:col>85</xdr:col>
      <xdr:colOff>177800</xdr:colOff>
      <xdr:row>35</xdr:row>
      <xdr:rowOff>136420</xdr:rowOff>
    </xdr:to>
    <xdr:sp macro="" textlink="">
      <xdr:nvSpPr>
        <xdr:cNvPr id="543" name="楕円 542"/>
        <xdr:cNvSpPr/>
      </xdr:nvSpPr>
      <xdr:spPr>
        <a:xfrm>
          <a:off x="16268700" y="603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57697</xdr:rowOff>
    </xdr:from>
    <xdr:ext cx="534377" cy="259045"/>
    <xdr:sp macro="" textlink="">
      <xdr:nvSpPr>
        <xdr:cNvPr id="544" name="災害復旧事業費該当値テキスト"/>
        <xdr:cNvSpPr txBox="1"/>
      </xdr:nvSpPr>
      <xdr:spPr>
        <a:xfrm>
          <a:off x="16370300" y="58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74596</xdr:rowOff>
    </xdr:from>
    <xdr:to>
      <xdr:col>81</xdr:col>
      <xdr:colOff>101600</xdr:colOff>
      <xdr:row>33</xdr:row>
      <xdr:rowOff>4746</xdr:rowOff>
    </xdr:to>
    <xdr:sp macro="" textlink="">
      <xdr:nvSpPr>
        <xdr:cNvPr id="545" name="楕円 544"/>
        <xdr:cNvSpPr/>
      </xdr:nvSpPr>
      <xdr:spPr>
        <a:xfrm>
          <a:off x="15430500" y="556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21273</xdr:rowOff>
    </xdr:from>
    <xdr:ext cx="534377" cy="259045"/>
    <xdr:sp macro="" textlink="">
      <xdr:nvSpPr>
        <xdr:cNvPr id="546" name="テキスト ボックス 545"/>
        <xdr:cNvSpPr txBox="1"/>
      </xdr:nvSpPr>
      <xdr:spPr>
        <a:xfrm>
          <a:off x="15214111" y="53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102224</xdr:rowOff>
    </xdr:from>
    <xdr:to>
      <xdr:col>76</xdr:col>
      <xdr:colOff>165100</xdr:colOff>
      <xdr:row>38</xdr:row>
      <xdr:rowOff>32374</xdr:rowOff>
    </xdr:to>
    <xdr:sp macro="" textlink="">
      <xdr:nvSpPr>
        <xdr:cNvPr id="547" name="楕円 546"/>
        <xdr:cNvSpPr/>
      </xdr:nvSpPr>
      <xdr:spPr>
        <a:xfrm>
          <a:off x="14541500" y="6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48901</xdr:rowOff>
    </xdr:from>
    <xdr:ext cx="469744" cy="259045"/>
    <xdr:sp macro="" textlink="">
      <xdr:nvSpPr>
        <xdr:cNvPr id="548" name="テキスト ボックス 547"/>
        <xdr:cNvSpPr txBox="1"/>
      </xdr:nvSpPr>
      <xdr:spPr>
        <a:xfrm>
          <a:off x="14357428" y="62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5" name="直線コネクタ 624"/>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6"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7" name="直線コネクタ 626"/>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8"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9" name="直線コネクタ 628"/>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84226</xdr:rowOff>
    </xdr:from>
    <xdr:to>
      <xdr:col>85</xdr:col>
      <xdr:colOff>127000</xdr:colOff>
      <xdr:row>76</xdr:row>
      <xdr:rowOff>87807</xdr:rowOff>
    </xdr:to>
    <xdr:cxnSp macro="">
      <xdr:nvCxnSpPr>
        <xdr:cNvPr id="630" name="直線コネクタ 629"/>
        <xdr:cNvCxnSpPr/>
      </xdr:nvCxnSpPr>
      <xdr:spPr>
        <a:xfrm>
          <a:off x="15481300" y="13114426"/>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1"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2" name="フローチャート: 判断 631"/>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25642</xdr:rowOff>
    </xdr:from>
    <xdr:to>
      <xdr:col>81</xdr:col>
      <xdr:colOff>50800</xdr:colOff>
      <xdr:row>76</xdr:row>
      <xdr:rowOff>84226</xdr:rowOff>
    </xdr:to>
    <xdr:cxnSp macro="">
      <xdr:nvCxnSpPr>
        <xdr:cNvPr id="633" name="直線コネクタ 632"/>
        <xdr:cNvCxnSpPr/>
      </xdr:nvCxnSpPr>
      <xdr:spPr>
        <a:xfrm>
          <a:off x="14592300" y="13055842"/>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4" name="フローチャート: 判断 633"/>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5" name="テキスト ボックス 634"/>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134124</xdr:rowOff>
    </xdr:from>
    <xdr:to>
      <xdr:col>76</xdr:col>
      <xdr:colOff>114300</xdr:colOff>
      <xdr:row>76</xdr:row>
      <xdr:rowOff>25642</xdr:rowOff>
    </xdr:to>
    <xdr:cxnSp macro="">
      <xdr:nvCxnSpPr>
        <xdr:cNvPr id="636" name="直線コネクタ 635"/>
        <xdr:cNvCxnSpPr/>
      </xdr:nvCxnSpPr>
      <xdr:spPr>
        <a:xfrm>
          <a:off x="13703300" y="12992874"/>
          <a:ext cx="889000" cy="6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7" name="フローチャート: 判断 636"/>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8" name="テキスト ボックス 637"/>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134124</xdr:rowOff>
    </xdr:from>
    <xdr:to>
      <xdr:col>71</xdr:col>
      <xdr:colOff>177800</xdr:colOff>
      <xdr:row>75</xdr:row>
      <xdr:rowOff>154609</xdr:rowOff>
    </xdr:to>
    <xdr:cxnSp macro="">
      <xdr:nvCxnSpPr>
        <xdr:cNvPr id="639" name="直線コネクタ 638"/>
        <xdr:cNvCxnSpPr/>
      </xdr:nvCxnSpPr>
      <xdr:spPr>
        <a:xfrm flipV="1">
          <a:off x="12814300" y="12992874"/>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0" name="フローチャート: 判断 639"/>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1" name="テキスト ボックス 640"/>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2" name="フローチャート: 判断 641"/>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3" name="テキスト ボックス 642"/>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37007</xdr:rowOff>
    </xdr:from>
    <xdr:to>
      <xdr:col>85</xdr:col>
      <xdr:colOff>177800</xdr:colOff>
      <xdr:row>76</xdr:row>
      <xdr:rowOff>138607</xdr:rowOff>
    </xdr:to>
    <xdr:sp macro="" textlink="">
      <xdr:nvSpPr>
        <xdr:cNvPr id="649" name="楕円 648"/>
        <xdr:cNvSpPr/>
      </xdr:nvSpPr>
      <xdr:spPr>
        <a:xfrm>
          <a:off x="16268700" y="130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15434</xdr:rowOff>
    </xdr:from>
    <xdr:ext cx="534377" cy="259045"/>
    <xdr:sp macro="" textlink="">
      <xdr:nvSpPr>
        <xdr:cNvPr id="650" name="公債費該当値テキスト"/>
        <xdr:cNvSpPr txBox="1"/>
      </xdr:nvSpPr>
      <xdr:spPr>
        <a:xfrm>
          <a:off x="16370300" y="130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33426</xdr:rowOff>
    </xdr:from>
    <xdr:to>
      <xdr:col>81</xdr:col>
      <xdr:colOff>101600</xdr:colOff>
      <xdr:row>76</xdr:row>
      <xdr:rowOff>135026</xdr:rowOff>
    </xdr:to>
    <xdr:sp macro="" textlink="">
      <xdr:nvSpPr>
        <xdr:cNvPr id="651" name="楕円 650"/>
        <xdr:cNvSpPr/>
      </xdr:nvSpPr>
      <xdr:spPr>
        <a:xfrm>
          <a:off x="15430500" y="130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126153</xdr:rowOff>
    </xdr:from>
    <xdr:ext cx="534377" cy="259045"/>
    <xdr:sp macro="" textlink="">
      <xdr:nvSpPr>
        <xdr:cNvPr id="652" name="テキスト ボックス 651"/>
        <xdr:cNvSpPr txBox="1"/>
      </xdr:nvSpPr>
      <xdr:spPr>
        <a:xfrm>
          <a:off x="15214111" y="131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146292</xdr:rowOff>
    </xdr:from>
    <xdr:to>
      <xdr:col>76</xdr:col>
      <xdr:colOff>165100</xdr:colOff>
      <xdr:row>76</xdr:row>
      <xdr:rowOff>76442</xdr:rowOff>
    </xdr:to>
    <xdr:sp macro="" textlink="">
      <xdr:nvSpPr>
        <xdr:cNvPr id="653" name="楕円 652"/>
        <xdr:cNvSpPr/>
      </xdr:nvSpPr>
      <xdr:spPr>
        <a:xfrm>
          <a:off x="14541500" y="13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67569</xdr:rowOff>
    </xdr:from>
    <xdr:ext cx="534377" cy="259045"/>
    <xdr:sp macro="" textlink="">
      <xdr:nvSpPr>
        <xdr:cNvPr id="654" name="テキスト ボックス 653"/>
        <xdr:cNvSpPr txBox="1"/>
      </xdr:nvSpPr>
      <xdr:spPr>
        <a:xfrm>
          <a:off x="14325111" y="130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83324</xdr:rowOff>
    </xdr:from>
    <xdr:to>
      <xdr:col>72</xdr:col>
      <xdr:colOff>38100</xdr:colOff>
      <xdr:row>76</xdr:row>
      <xdr:rowOff>13475</xdr:rowOff>
    </xdr:to>
    <xdr:sp macro="" textlink="">
      <xdr:nvSpPr>
        <xdr:cNvPr id="655" name="楕円 654"/>
        <xdr:cNvSpPr/>
      </xdr:nvSpPr>
      <xdr:spPr>
        <a:xfrm>
          <a:off x="13652500" y="12942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4602</xdr:rowOff>
    </xdr:from>
    <xdr:ext cx="534377" cy="259045"/>
    <xdr:sp macro="" textlink="">
      <xdr:nvSpPr>
        <xdr:cNvPr id="656" name="テキスト ボックス 655"/>
        <xdr:cNvSpPr txBox="1"/>
      </xdr:nvSpPr>
      <xdr:spPr>
        <a:xfrm>
          <a:off x="13436111" y="130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103810</xdr:rowOff>
    </xdr:from>
    <xdr:to>
      <xdr:col>67</xdr:col>
      <xdr:colOff>101600</xdr:colOff>
      <xdr:row>76</xdr:row>
      <xdr:rowOff>33961</xdr:rowOff>
    </xdr:to>
    <xdr:sp macro="" textlink="">
      <xdr:nvSpPr>
        <xdr:cNvPr id="657" name="楕円 656"/>
        <xdr:cNvSpPr/>
      </xdr:nvSpPr>
      <xdr:spPr>
        <a:xfrm>
          <a:off x="12763500" y="12962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25086</xdr:rowOff>
    </xdr:from>
    <xdr:ext cx="534377" cy="259045"/>
    <xdr:sp macro="" textlink="">
      <xdr:nvSpPr>
        <xdr:cNvPr id="658" name="テキスト ボックス 657"/>
        <xdr:cNvSpPr txBox="1"/>
      </xdr:nvSpPr>
      <xdr:spPr>
        <a:xfrm>
          <a:off x="12547111" y="130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2" name="直線コネクタ 681"/>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3"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4" name="直線コネクタ 683"/>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5"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6" name="直線コネクタ 685"/>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147065</xdr:rowOff>
    </xdr:from>
    <xdr:to>
      <xdr:col>85</xdr:col>
      <xdr:colOff>127000</xdr:colOff>
      <xdr:row>96</xdr:row>
      <xdr:rowOff>116002</xdr:rowOff>
    </xdr:to>
    <xdr:cxnSp macro="">
      <xdr:nvCxnSpPr>
        <xdr:cNvPr id="687" name="直線コネクタ 686"/>
        <xdr:cNvCxnSpPr/>
      </xdr:nvCxnSpPr>
      <xdr:spPr>
        <a:xfrm>
          <a:off x="15481300" y="16091915"/>
          <a:ext cx="838200" cy="4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8"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9" name="フローチャート: 判断 688"/>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147065</xdr:rowOff>
    </xdr:from>
    <xdr:to>
      <xdr:col>81</xdr:col>
      <xdr:colOff>50800</xdr:colOff>
      <xdr:row>94</xdr:row>
      <xdr:rowOff>138861</xdr:rowOff>
    </xdr:to>
    <xdr:cxnSp macro="">
      <xdr:nvCxnSpPr>
        <xdr:cNvPr id="690" name="直線コネクタ 689"/>
        <xdr:cNvCxnSpPr/>
      </xdr:nvCxnSpPr>
      <xdr:spPr>
        <a:xfrm flipV="1">
          <a:off x="14592300" y="16091915"/>
          <a:ext cx="889000" cy="1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1" name="フローチャート: 判断 690"/>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2" name="テキスト ボックス 691"/>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107759</xdr:rowOff>
    </xdr:from>
    <xdr:to>
      <xdr:col>76</xdr:col>
      <xdr:colOff>114300</xdr:colOff>
      <xdr:row>94</xdr:row>
      <xdr:rowOff>138861</xdr:rowOff>
    </xdr:to>
    <xdr:cxnSp macro="">
      <xdr:nvCxnSpPr>
        <xdr:cNvPr id="693" name="直線コネクタ 692"/>
        <xdr:cNvCxnSpPr/>
      </xdr:nvCxnSpPr>
      <xdr:spPr>
        <a:xfrm>
          <a:off x="13703300" y="16052609"/>
          <a:ext cx="889000" cy="2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4" name="フローチャート: 判断 693"/>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5" name="テキスト ボックス 694"/>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107759</xdr:rowOff>
    </xdr:from>
    <xdr:to>
      <xdr:col>71</xdr:col>
      <xdr:colOff>177800</xdr:colOff>
      <xdr:row>97</xdr:row>
      <xdr:rowOff>109716</xdr:rowOff>
    </xdr:to>
    <xdr:cxnSp macro="">
      <xdr:nvCxnSpPr>
        <xdr:cNvPr id="696" name="直線コネクタ 695"/>
        <xdr:cNvCxnSpPr/>
      </xdr:nvCxnSpPr>
      <xdr:spPr>
        <a:xfrm flipV="1">
          <a:off x="12814300" y="16052609"/>
          <a:ext cx="889000" cy="6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7" name="フローチャート: 判断 696"/>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8" name="テキスト ボックス 697"/>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9" name="フローチャート: 判断 698"/>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0" name="テキスト ボックス 699"/>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65202</xdr:rowOff>
    </xdr:from>
    <xdr:to>
      <xdr:col>85</xdr:col>
      <xdr:colOff>177800</xdr:colOff>
      <xdr:row>96</xdr:row>
      <xdr:rowOff>166802</xdr:rowOff>
    </xdr:to>
    <xdr:sp macro="" textlink="">
      <xdr:nvSpPr>
        <xdr:cNvPr id="706" name="楕円 705"/>
        <xdr:cNvSpPr/>
      </xdr:nvSpPr>
      <xdr:spPr>
        <a:xfrm>
          <a:off x="16268700" y="165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88079</xdr:rowOff>
    </xdr:from>
    <xdr:ext cx="534377" cy="259045"/>
    <xdr:sp macro="" textlink="">
      <xdr:nvSpPr>
        <xdr:cNvPr id="707" name="積立金該当値テキスト"/>
        <xdr:cNvSpPr txBox="1"/>
      </xdr:nvSpPr>
      <xdr:spPr>
        <a:xfrm>
          <a:off x="16370300" y="163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96265</xdr:rowOff>
    </xdr:from>
    <xdr:to>
      <xdr:col>81</xdr:col>
      <xdr:colOff>101600</xdr:colOff>
      <xdr:row>94</xdr:row>
      <xdr:rowOff>26415</xdr:rowOff>
    </xdr:to>
    <xdr:sp macro="" textlink="">
      <xdr:nvSpPr>
        <xdr:cNvPr id="708" name="楕円 707"/>
        <xdr:cNvSpPr/>
      </xdr:nvSpPr>
      <xdr:spPr>
        <a:xfrm>
          <a:off x="15430500" y="160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42942</xdr:rowOff>
    </xdr:from>
    <xdr:ext cx="534377" cy="259045"/>
    <xdr:sp macro="" textlink="">
      <xdr:nvSpPr>
        <xdr:cNvPr id="709" name="テキスト ボックス 708"/>
        <xdr:cNvSpPr txBox="1"/>
      </xdr:nvSpPr>
      <xdr:spPr>
        <a:xfrm>
          <a:off x="15214111" y="158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88061</xdr:rowOff>
    </xdr:from>
    <xdr:to>
      <xdr:col>76</xdr:col>
      <xdr:colOff>165100</xdr:colOff>
      <xdr:row>95</xdr:row>
      <xdr:rowOff>18211</xdr:rowOff>
    </xdr:to>
    <xdr:sp macro="" textlink="">
      <xdr:nvSpPr>
        <xdr:cNvPr id="710" name="楕円 709"/>
        <xdr:cNvSpPr/>
      </xdr:nvSpPr>
      <xdr:spPr>
        <a:xfrm>
          <a:off x="14541500" y="162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34738</xdr:rowOff>
    </xdr:from>
    <xdr:ext cx="534377" cy="259045"/>
    <xdr:sp macro="" textlink="">
      <xdr:nvSpPr>
        <xdr:cNvPr id="711" name="テキスト ボックス 710"/>
        <xdr:cNvSpPr txBox="1"/>
      </xdr:nvSpPr>
      <xdr:spPr>
        <a:xfrm>
          <a:off x="14325111" y="159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56959</xdr:rowOff>
    </xdr:from>
    <xdr:to>
      <xdr:col>72</xdr:col>
      <xdr:colOff>38100</xdr:colOff>
      <xdr:row>93</xdr:row>
      <xdr:rowOff>158559</xdr:rowOff>
    </xdr:to>
    <xdr:sp macro="" textlink="">
      <xdr:nvSpPr>
        <xdr:cNvPr id="712" name="楕円 711"/>
        <xdr:cNvSpPr/>
      </xdr:nvSpPr>
      <xdr:spPr>
        <a:xfrm>
          <a:off x="13652500" y="160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3636</xdr:rowOff>
    </xdr:from>
    <xdr:ext cx="534377" cy="259045"/>
    <xdr:sp macro="" textlink="">
      <xdr:nvSpPr>
        <xdr:cNvPr id="713" name="テキスト ボックス 712"/>
        <xdr:cNvSpPr txBox="1"/>
      </xdr:nvSpPr>
      <xdr:spPr>
        <a:xfrm>
          <a:off x="13436111" y="157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58916</xdr:rowOff>
    </xdr:from>
    <xdr:to>
      <xdr:col>67</xdr:col>
      <xdr:colOff>101600</xdr:colOff>
      <xdr:row>97</xdr:row>
      <xdr:rowOff>160516</xdr:rowOff>
    </xdr:to>
    <xdr:sp macro="" textlink="">
      <xdr:nvSpPr>
        <xdr:cNvPr id="714" name="楕円 713"/>
        <xdr:cNvSpPr/>
      </xdr:nvSpPr>
      <xdr:spPr>
        <a:xfrm>
          <a:off x="12763500" y="166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5593</xdr:rowOff>
    </xdr:from>
    <xdr:ext cx="534377" cy="259045"/>
    <xdr:sp macro="" textlink="">
      <xdr:nvSpPr>
        <xdr:cNvPr id="715" name="テキスト ボックス 714"/>
        <xdr:cNvSpPr txBox="1"/>
      </xdr:nvSpPr>
      <xdr:spPr>
        <a:xfrm>
          <a:off x="12547111" y="164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9" name="直線コネクタ 738"/>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2"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3" name="直線コネクタ 742"/>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142863</xdr:rowOff>
    </xdr:from>
    <xdr:to>
      <xdr:col>116</xdr:col>
      <xdr:colOff>63500</xdr:colOff>
      <xdr:row>38</xdr:row>
      <xdr:rowOff>154787</xdr:rowOff>
    </xdr:to>
    <xdr:cxnSp macro="">
      <xdr:nvCxnSpPr>
        <xdr:cNvPr id="744" name="直線コネクタ 743"/>
        <xdr:cNvCxnSpPr/>
      </xdr:nvCxnSpPr>
      <xdr:spPr>
        <a:xfrm flipV="1">
          <a:off x="21323300" y="6657963"/>
          <a:ext cx="8382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5"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6" name="フローチャート: 判断 745"/>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154787</xdr:rowOff>
    </xdr:from>
    <xdr:to>
      <xdr:col>111</xdr:col>
      <xdr:colOff>177800</xdr:colOff>
      <xdr:row>39</xdr:row>
      <xdr:rowOff>44450</xdr:rowOff>
    </xdr:to>
    <xdr:cxnSp macro="">
      <xdr:nvCxnSpPr>
        <xdr:cNvPr id="747" name="直線コネクタ 746"/>
        <xdr:cNvCxnSpPr/>
      </xdr:nvCxnSpPr>
      <xdr:spPr>
        <a:xfrm flipV="1">
          <a:off x="20434300" y="6669887"/>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8" name="フローチャート: 判断 747"/>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49" name="テキスト ボックス 748"/>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1" name="フローチャート: 判断 750"/>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2" name="テキスト ボックス 751"/>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4" name="フローチャート: 判断 753"/>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5" name="テキスト ボックス 754"/>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6" name="フローチャート: 判断 755"/>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7" name="テキスト ボックス 756"/>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92063</xdr:rowOff>
    </xdr:from>
    <xdr:to>
      <xdr:col>116</xdr:col>
      <xdr:colOff>114300</xdr:colOff>
      <xdr:row>39</xdr:row>
      <xdr:rowOff>22213</xdr:rowOff>
    </xdr:to>
    <xdr:sp macro="" textlink="">
      <xdr:nvSpPr>
        <xdr:cNvPr id="763" name="楕円 762"/>
        <xdr:cNvSpPr/>
      </xdr:nvSpPr>
      <xdr:spPr>
        <a:xfrm>
          <a:off x="22110700" y="66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6990</xdr:rowOff>
    </xdr:from>
    <xdr:ext cx="469744" cy="259045"/>
    <xdr:sp macro="" textlink="">
      <xdr:nvSpPr>
        <xdr:cNvPr id="764" name="投資及び出資金該当値テキスト"/>
        <xdr:cNvSpPr txBox="1"/>
      </xdr:nvSpPr>
      <xdr:spPr>
        <a:xfrm>
          <a:off x="22212300" y="65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103987</xdr:rowOff>
    </xdr:from>
    <xdr:to>
      <xdr:col>112</xdr:col>
      <xdr:colOff>38100</xdr:colOff>
      <xdr:row>39</xdr:row>
      <xdr:rowOff>34137</xdr:rowOff>
    </xdr:to>
    <xdr:sp macro="" textlink="">
      <xdr:nvSpPr>
        <xdr:cNvPr id="765" name="楕円 764"/>
        <xdr:cNvSpPr/>
      </xdr:nvSpPr>
      <xdr:spPr>
        <a:xfrm>
          <a:off x="21272500" y="66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25264</xdr:rowOff>
    </xdr:from>
    <xdr:ext cx="469744" cy="259045"/>
    <xdr:sp macro="" textlink="">
      <xdr:nvSpPr>
        <xdr:cNvPr id="766" name="テキスト ボックス 765"/>
        <xdr:cNvSpPr txBox="1"/>
      </xdr:nvSpPr>
      <xdr:spPr>
        <a:xfrm>
          <a:off x="21088428" y="671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6" name="直線コネクタ 795"/>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9"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0" name="直線コネクタ 799"/>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113182</xdr:rowOff>
    </xdr:from>
    <xdr:to>
      <xdr:col>116</xdr:col>
      <xdr:colOff>63500</xdr:colOff>
      <xdr:row>58</xdr:row>
      <xdr:rowOff>113526</xdr:rowOff>
    </xdr:to>
    <xdr:cxnSp macro="">
      <xdr:nvCxnSpPr>
        <xdr:cNvPr id="801" name="直線コネクタ 800"/>
        <xdr:cNvCxnSpPr/>
      </xdr:nvCxnSpPr>
      <xdr:spPr>
        <a:xfrm flipV="1">
          <a:off x="21323300" y="10057282"/>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2"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3" name="フローチャート: 判断 802"/>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109030</xdr:rowOff>
    </xdr:from>
    <xdr:to>
      <xdr:col>111</xdr:col>
      <xdr:colOff>177800</xdr:colOff>
      <xdr:row>58</xdr:row>
      <xdr:rowOff>113526</xdr:rowOff>
    </xdr:to>
    <xdr:cxnSp macro="">
      <xdr:nvCxnSpPr>
        <xdr:cNvPr id="804" name="直線コネクタ 803"/>
        <xdr:cNvCxnSpPr/>
      </xdr:nvCxnSpPr>
      <xdr:spPr>
        <a:xfrm>
          <a:off x="20434300" y="1005313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5" name="フローチャート: 判断 804"/>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6" name="テキスト ボックス 805"/>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109030</xdr:rowOff>
    </xdr:from>
    <xdr:to>
      <xdr:col>107</xdr:col>
      <xdr:colOff>50800</xdr:colOff>
      <xdr:row>58</xdr:row>
      <xdr:rowOff>115050</xdr:rowOff>
    </xdr:to>
    <xdr:cxnSp macro="">
      <xdr:nvCxnSpPr>
        <xdr:cNvPr id="807" name="直線コネクタ 806"/>
        <xdr:cNvCxnSpPr/>
      </xdr:nvCxnSpPr>
      <xdr:spPr>
        <a:xfrm flipV="1">
          <a:off x="19545300" y="1005313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8" name="フローチャート: 判断 807"/>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09" name="テキスト ボックス 808"/>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115050</xdr:rowOff>
    </xdr:from>
    <xdr:to>
      <xdr:col>102</xdr:col>
      <xdr:colOff>114300</xdr:colOff>
      <xdr:row>58</xdr:row>
      <xdr:rowOff>115126</xdr:rowOff>
    </xdr:to>
    <xdr:cxnSp macro="">
      <xdr:nvCxnSpPr>
        <xdr:cNvPr id="810" name="直線コネクタ 809"/>
        <xdr:cNvCxnSpPr/>
      </xdr:nvCxnSpPr>
      <xdr:spPr>
        <a:xfrm flipV="1">
          <a:off x="18656300" y="1005915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1" name="フローチャート: 判断 810"/>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2" name="テキスト ボックス 811"/>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3" name="フローチャート: 判断 812"/>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4" name="テキスト ボックス 813"/>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62382</xdr:rowOff>
    </xdr:from>
    <xdr:to>
      <xdr:col>116</xdr:col>
      <xdr:colOff>114300</xdr:colOff>
      <xdr:row>58</xdr:row>
      <xdr:rowOff>163982</xdr:rowOff>
    </xdr:to>
    <xdr:sp macro="" textlink="">
      <xdr:nvSpPr>
        <xdr:cNvPr id="820" name="楕円 819"/>
        <xdr:cNvSpPr/>
      </xdr:nvSpPr>
      <xdr:spPr>
        <a:xfrm>
          <a:off x="221107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148759</xdr:rowOff>
    </xdr:from>
    <xdr:ext cx="469744" cy="259045"/>
    <xdr:sp macro="" textlink="">
      <xdr:nvSpPr>
        <xdr:cNvPr id="821" name="貸付金該当値テキスト"/>
        <xdr:cNvSpPr txBox="1"/>
      </xdr:nvSpPr>
      <xdr:spPr>
        <a:xfrm>
          <a:off x="22212300" y="992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62726</xdr:rowOff>
    </xdr:from>
    <xdr:to>
      <xdr:col>112</xdr:col>
      <xdr:colOff>38100</xdr:colOff>
      <xdr:row>58</xdr:row>
      <xdr:rowOff>164326</xdr:rowOff>
    </xdr:to>
    <xdr:sp macro="" textlink="">
      <xdr:nvSpPr>
        <xdr:cNvPr id="822" name="楕円 821"/>
        <xdr:cNvSpPr/>
      </xdr:nvSpPr>
      <xdr:spPr>
        <a:xfrm>
          <a:off x="21272500" y="100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155453</xdr:rowOff>
    </xdr:from>
    <xdr:ext cx="469744" cy="259045"/>
    <xdr:sp macro="" textlink="">
      <xdr:nvSpPr>
        <xdr:cNvPr id="823" name="テキスト ボックス 822"/>
        <xdr:cNvSpPr txBox="1"/>
      </xdr:nvSpPr>
      <xdr:spPr>
        <a:xfrm>
          <a:off x="21088428" y="1009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58230</xdr:rowOff>
    </xdr:from>
    <xdr:to>
      <xdr:col>107</xdr:col>
      <xdr:colOff>101600</xdr:colOff>
      <xdr:row>58</xdr:row>
      <xdr:rowOff>159830</xdr:rowOff>
    </xdr:to>
    <xdr:sp macro="" textlink="">
      <xdr:nvSpPr>
        <xdr:cNvPr id="824" name="楕円 823"/>
        <xdr:cNvSpPr/>
      </xdr:nvSpPr>
      <xdr:spPr>
        <a:xfrm>
          <a:off x="20383500" y="100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150957</xdr:rowOff>
    </xdr:from>
    <xdr:ext cx="469744" cy="259045"/>
    <xdr:sp macro="" textlink="">
      <xdr:nvSpPr>
        <xdr:cNvPr id="825" name="テキスト ボックス 824"/>
        <xdr:cNvSpPr txBox="1"/>
      </xdr:nvSpPr>
      <xdr:spPr>
        <a:xfrm>
          <a:off x="20199428" y="100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64250</xdr:rowOff>
    </xdr:from>
    <xdr:to>
      <xdr:col>102</xdr:col>
      <xdr:colOff>165100</xdr:colOff>
      <xdr:row>58</xdr:row>
      <xdr:rowOff>165850</xdr:rowOff>
    </xdr:to>
    <xdr:sp macro="" textlink="">
      <xdr:nvSpPr>
        <xdr:cNvPr id="826" name="楕円 825"/>
        <xdr:cNvSpPr/>
      </xdr:nvSpPr>
      <xdr:spPr>
        <a:xfrm>
          <a:off x="19494500" y="100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156977</xdr:rowOff>
    </xdr:from>
    <xdr:ext cx="469744" cy="259045"/>
    <xdr:sp macro="" textlink="">
      <xdr:nvSpPr>
        <xdr:cNvPr id="827" name="テキスト ボックス 826"/>
        <xdr:cNvSpPr txBox="1"/>
      </xdr:nvSpPr>
      <xdr:spPr>
        <a:xfrm>
          <a:off x="19310428" y="1010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64326</xdr:rowOff>
    </xdr:from>
    <xdr:to>
      <xdr:col>98</xdr:col>
      <xdr:colOff>38100</xdr:colOff>
      <xdr:row>58</xdr:row>
      <xdr:rowOff>165926</xdr:rowOff>
    </xdr:to>
    <xdr:sp macro="" textlink="">
      <xdr:nvSpPr>
        <xdr:cNvPr id="828" name="楕円 827"/>
        <xdr:cNvSpPr/>
      </xdr:nvSpPr>
      <xdr:spPr>
        <a:xfrm>
          <a:off x="18605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157053</xdr:rowOff>
    </xdr:from>
    <xdr:ext cx="469744" cy="259045"/>
    <xdr:sp macro="" textlink="">
      <xdr:nvSpPr>
        <xdr:cNvPr id="829" name="テキスト ボックス 828"/>
        <xdr:cNvSpPr txBox="1"/>
      </xdr:nvSpPr>
      <xdr:spPr>
        <a:xfrm>
          <a:off x="18421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4" name="直線コネクタ 853"/>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5"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6" name="直線コネクタ 855"/>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7"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8" name="直線コネクタ 857"/>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123774</xdr:rowOff>
    </xdr:from>
    <xdr:to>
      <xdr:col>116</xdr:col>
      <xdr:colOff>63500</xdr:colOff>
      <xdr:row>77</xdr:row>
      <xdr:rowOff>54184</xdr:rowOff>
    </xdr:to>
    <xdr:cxnSp macro="">
      <xdr:nvCxnSpPr>
        <xdr:cNvPr id="859" name="直線コネクタ 858"/>
        <xdr:cNvCxnSpPr/>
      </xdr:nvCxnSpPr>
      <xdr:spPr>
        <a:xfrm>
          <a:off x="21323300" y="12982524"/>
          <a:ext cx="838200" cy="27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0"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1" name="フローチャート: 判断 860"/>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123774</xdr:rowOff>
    </xdr:from>
    <xdr:to>
      <xdr:col>111</xdr:col>
      <xdr:colOff>177800</xdr:colOff>
      <xdr:row>75</xdr:row>
      <xdr:rowOff>134556</xdr:rowOff>
    </xdr:to>
    <xdr:cxnSp macro="">
      <xdr:nvCxnSpPr>
        <xdr:cNvPr id="862" name="直線コネクタ 861"/>
        <xdr:cNvCxnSpPr/>
      </xdr:nvCxnSpPr>
      <xdr:spPr>
        <a:xfrm flipV="1">
          <a:off x="20434300" y="12982524"/>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3" name="フローチャート: 判断 862"/>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4" name="テキスト ボックス 863"/>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38392</xdr:rowOff>
    </xdr:from>
    <xdr:to>
      <xdr:col>107</xdr:col>
      <xdr:colOff>50800</xdr:colOff>
      <xdr:row>75</xdr:row>
      <xdr:rowOff>134556</xdr:rowOff>
    </xdr:to>
    <xdr:cxnSp macro="">
      <xdr:nvCxnSpPr>
        <xdr:cNvPr id="865" name="直線コネクタ 864"/>
        <xdr:cNvCxnSpPr/>
      </xdr:nvCxnSpPr>
      <xdr:spPr>
        <a:xfrm>
          <a:off x="19545300" y="12725692"/>
          <a:ext cx="889000" cy="26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6" name="フローチャート: 判断 865"/>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7" name="テキスト ボックス 866"/>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38392</xdr:rowOff>
    </xdr:from>
    <xdr:to>
      <xdr:col>102</xdr:col>
      <xdr:colOff>114300</xdr:colOff>
      <xdr:row>74</xdr:row>
      <xdr:rowOff>56623</xdr:rowOff>
    </xdr:to>
    <xdr:cxnSp macro="">
      <xdr:nvCxnSpPr>
        <xdr:cNvPr id="868" name="直線コネクタ 867"/>
        <xdr:cNvCxnSpPr/>
      </xdr:nvCxnSpPr>
      <xdr:spPr>
        <a:xfrm flipV="1">
          <a:off x="18656300" y="12725692"/>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9" name="フローチャート: 判断 868"/>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0" name="テキスト ボックス 869"/>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1" name="フローチャート: 判断 870"/>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2" name="テキスト ボックス 871"/>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3384</xdr:rowOff>
    </xdr:from>
    <xdr:to>
      <xdr:col>116</xdr:col>
      <xdr:colOff>114300</xdr:colOff>
      <xdr:row>77</xdr:row>
      <xdr:rowOff>104984</xdr:rowOff>
    </xdr:to>
    <xdr:sp macro="" textlink="">
      <xdr:nvSpPr>
        <xdr:cNvPr id="878" name="楕円 877"/>
        <xdr:cNvSpPr/>
      </xdr:nvSpPr>
      <xdr:spPr>
        <a:xfrm>
          <a:off x="22110700" y="132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153261</xdr:rowOff>
    </xdr:from>
    <xdr:ext cx="534377" cy="259045"/>
    <xdr:sp macro="" textlink="">
      <xdr:nvSpPr>
        <xdr:cNvPr id="879" name="繰出金該当値テキスト"/>
        <xdr:cNvSpPr txBox="1"/>
      </xdr:nvSpPr>
      <xdr:spPr>
        <a:xfrm>
          <a:off x="22212300" y="131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72974</xdr:rowOff>
    </xdr:from>
    <xdr:to>
      <xdr:col>112</xdr:col>
      <xdr:colOff>38100</xdr:colOff>
      <xdr:row>76</xdr:row>
      <xdr:rowOff>3124</xdr:rowOff>
    </xdr:to>
    <xdr:sp macro="" textlink="">
      <xdr:nvSpPr>
        <xdr:cNvPr id="880" name="楕円 879"/>
        <xdr:cNvSpPr/>
      </xdr:nvSpPr>
      <xdr:spPr>
        <a:xfrm>
          <a:off x="21272500" y="129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19651</xdr:rowOff>
    </xdr:from>
    <xdr:ext cx="534377" cy="259045"/>
    <xdr:sp macro="" textlink="">
      <xdr:nvSpPr>
        <xdr:cNvPr id="881" name="テキスト ボックス 880"/>
        <xdr:cNvSpPr txBox="1"/>
      </xdr:nvSpPr>
      <xdr:spPr>
        <a:xfrm>
          <a:off x="21056111" y="127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83756</xdr:rowOff>
    </xdr:from>
    <xdr:to>
      <xdr:col>107</xdr:col>
      <xdr:colOff>101600</xdr:colOff>
      <xdr:row>76</xdr:row>
      <xdr:rowOff>13906</xdr:rowOff>
    </xdr:to>
    <xdr:sp macro="" textlink="">
      <xdr:nvSpPr>
        <xdr:cNvPr id="882" name="楕円 881"/>
        <xdr:cNvSpPr/>
      </xdr:nvSpPr>
      <xdr:spPr>
        <a:xfrm>
          <a:off x="20383500" y="129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30433</xdr:rowOff>
    </xdr:from>
    <xdr:ext cx="534377" cy="259045"/>
    <xdr:sp macro="" textlink="">
      <xdr:nvSpPr>
        <xdr:cNvPr id="883" name="テキスト ボックス 882"/>
        <xdr:cNvSpPr txBox="1"/>
      </xdr:nvSpPr>
      <xdr:spPr>
        <a:xfrm>
          <a:off x="20167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159042</xdr:rowOff>
    </xdr:from>
    <xdr:to>
      <xdr:col>102</xdr:col>
      <xdr:colOff>165100</xdr:colOff>
      <xdr:row>74</xdr:row>
      <xdr:rowOff>89192</xdr:rowOff>
    </xdr:to>
    <xdr:sp macro="" textlink="">
      <xdr:nvSpPr>
        <xdr:cNvPr id="884" name="楕円 883"/>
        <xdr:cNvSpPr/>
      </xdr:nvSpPr>
      <xdr:spPr>
        <a:xfrm>
          <a:off x="19494500" y="126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105719</xdr:rowOff>
    </xdr:from>
    <xdr:ext cx="534377" cy="259045"/>
    <xdr:sp macro="" textlink="">
      <xdr:nvSpPr>
        <xdr:cNvPr id="885" name="テキスト ボックス 884"/>
        <xdr:cNvSpPr txBox="1"/>
      </xdr:nvSpPr>
      <xdr:spPr>
        <a:xfrm>
          <a:off x="19278111" y="124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5823</xdr:rowOff>
    </xdr:from>
    <xdr:to>
      <xdr:col>98</xdr:col>
      <xdr:colOff>38100</xdr:colOff>
      <xdr:row>74</xdr:row>
      <xdr:rowOff>107423</xdr:rowOff>
    </xdr:to>
    <xdr:sp macro="" textlink="">
      <xdr:nvSpPr>
        <xdr:cNvPr id="886" name="楕円 885"/>
        <xdr:cNvSpPr/>
      </xdr:nvSpPr>
      <xdr:spPr>
        <a:xfrm>
          <a:off x="18605500" y="126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123950</xdr:rowOff>
    </xdr:from>
    <xdr:ext cx="534377" cy="259045"/>
    <xdr:sp macro="" textlink="">
      <xdr:nvSpPr>
        <xdr:cNvPr id="887" name="テキスト ボックス 886"/>
        <xdr:cNvSpPr txBox="1"/>
      </xdr:nvSpPr>
      <xdr:spPr>
        <a:xfrm>
          <a:off x="18389111" y="1246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8" name="直線コネクタ 89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9" name="テキスト ボックス 89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2" name="直線コネクタ 90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3" name="テキスト ボックス 902"/>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7" name="直線コネクタ 906"/>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0"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1" name="直線コネクタ 91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2" name="直線コネクタ 91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3"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4" name="フローチャート: 判断 913"/>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5" name="直線コネクタ 91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6" name="フローチャート: 判断 915"/>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7" name="テキスト ボックス 916"/>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8" name="直線コネクタ 91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9" name="フローチャート: 判断 91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0" name="テキスト ボックス 91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1" name="直線コネクタ 92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2" name="フローチャート: 判断 921"/>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3" name="テキスト ボックス 922"/>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4" name="フローチャート: 判断 923"/>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5" name="テキスト ボックス 924"/>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1" name="楕円 93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2"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3" name="楕円 93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4" name="テキスト ボックス 933"/>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5" name="楕円 93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6" name="テキスト ボックス 93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7" name="楕円 93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8" name="テキスト ボックス 937"/>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9" name="楕円 93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0" name="テキスト ボックス 93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物件費：令和元年東日本台風災害に係る災害廃棄物処理業務委託料（</a:t>
          </a:r>
          <a:r>
            <a:rPr kumimoji="1" lang="en-US" altLang="ja-JP" sz="1100">
              <a:solidFill>
                <a:schemeClr val="dk1"/>
              </a:solidFill>
              <a:effectLst/>
              <a:latin typeface="+mn-lt"/>
              <a:ea typeface="+mn-ea"/>
              <a:cs typeface="+mn-cs"/>
            </a:rPr>
            <a:t>1,125,797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、ため池除染</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に係る経費（</a:t>
          </a:r>
          <a:r>
            <a:rPr kumimoji="1" lang="en-US" altLang="ja-JP" sz="1100">
              <a:solidFill>
                <a:schemeClr val="dk1"/>
              </a:solidFill>
              <a:effectLst/>
              <a:latin typeface="+mn-lt"/>
              <a:ea typeface="+mn-ea"/>
              <a:cs typeface="+mn-cs"/>
            </a:rPr>
            <a:t>1,215,102</a:t>
          </a:r>
          <a:r>
            <a:rPr kumimoji="1" lang="ja-JP" altLang="en-US" sz="1100">
              <a:solidFill>
                <a:schemeClr val="dk1"/>
              </a:solidFill>
              <a:effectLst/>
              <a:latin typeface="+mn-lt"/>
              <a:ea typeface="+mn-ea"/>
              <a:cs typeface="+mn-cs"/>
            </a:rPr>
            <a:t>千円減）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、住民一人当たりコストは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69,853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維持補修費：道路維持補修工事（</a:t>
          </a:r>
          <a:r>
            <a:rPr kumimoji="1" lang="en-US" altLang="ja-JP" sz="1100">
              <a:solidFill>
                <a:schemeClr val="dk1"/>
              </a:solidFill>
              <a:effectLst/>
              <a:latin typeface="+mn-lt"/>
              <a:ea typeface="+mn-ea"/>
              <a:cs typeface="+mn-cs"/>
            </a:rPr>
            <a:t>86,023</a:t>
          </a:r>
          <a:r>
            <a:rPr kumimoji="1" lang="ja-JP" altLang="en-US" sz="1100">
              <a:solidFill>
                <a:schemeClr val="dk1"/>
              </a:solidFill>
              <a:effectLst/>
              <a:latin typeface="+mn-lt"/>
              <a:ea typeface="+mn-ea"/>
              <a:cs typeface="+mn-cs"/>
            </a:rPr>
            <a:t>千円増）により、住民一人当たりコストは前年度比</a:t>
          </a:r>
          <a:r>
            <a:rPr kumimoji="1" lang="en-US" altLang="ja-JP" sz="1100">
              <a:solidFill>
                <a:schemeClr val="dk1"/>
              </a:solidFill>
              <a:effectLst/>
              <a:latin typeface="+mn-lt"/>
              <a:ea typeface="+mn-ea"/>
              <a:cs typeface="+mn-cs"/>
            </a:rPr>
            <a:t>2,875</a:t>
          </a:r>
          <a:r>
            <a:rPr kumimoji="1" lang="ja-JP" altLang="en-US" sz="1100">
              <a:solidFill>
                <a:schemeClr val="dk1"/>
              </a:solidFill>
              <a:effectLst/>
              <a:latin typeface="+mn-lt"/>
              <a:ea typeface="+mn-ea"/>
              <a:cs typeface="+mn-cs"/>
            </a:rPr>
            <a:t>円増となった。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補助費等：令和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年度は特別定額給付金支給に係る経費として</a:t>
          </a:r>
          <a:r>
            <a:rPr kumimoji="1" lang="en-US" altLang="ja-JP" sz="1100">
              <a:solidFill>
                <a:schemeClr val="dk1"/>
              </a:solidFill>
              <a:effectLst/>
              <a:latin typeface="+mn-lt"/>
              <a:ea typeface="+mn-ea"/>
              <a:cs typeface="+mn-cs"/>
            </a:rPr>
            <a:t>3,017,700</a:t>
          </a:r>
          <a:r>
            <a:rPr kumimoji="1" lang="ja-JP" altLang="ja-JP" sz="1100">
              <a:solidFill>
                <a:schemeClr val="dk1"/>
              </a:solidFill>
              <a:effectLst/>
              <a:latin typeface="+mn-lt"/>
              <a:ea typeface="+mn-ea"/>
              <a:cs typeface="+mn-cs"/>
            </a:rPr>
            <a:t>千円が増加となったが、令和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年度は当該事業がなくなったため減少となっている。</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普通建設事業費：</a:t>
          </a:r>
          <a:r>
            <a:rPr kumimoji="1" lang="ja-JP" altLang="en-US" sz="1100" b="0">
              <a:solidFill>
                <a:schemeClr val="dk1"/>
              </a:solidFill>
              <a:effectLst/>
              <a:latin typeface="+mn-lt"/>
              <a:ea typeface="+mn-ea"/>
              <a:cs typeface="+mn-cs"/>
            </a:rPr>
            <a:t>本宮駅周辺東西アクセス整備事業の最終年度であり、前年度比</a:t>
          </a:r>
          <a:r>
            <a:rPr kumimoji="1" lang="en-US" altLang="ja-JP" sz="1100" b="0">
              <a:solidFill>
                <a:schemeClr val="dk1"/>
              </a:solidFill>
              <a:effectLst/>
              <a:latin typeface="+mn-lt"/>
              <a:ea typeface="+mn-ea"/>
              <a:cs typeface="+mn-cs"/>
            </a:rPr>
            <a:t>1,256,403</a:t>
          </a:r>
          <a:r>
            <a:rPr kumimoji="1" lang="ja-JP" altLang="en-US" sz="1100" b="0">
              <a:solidFill>
                <a:schemeClr val="dk1"/>
              </a:solidFill>
              <a:effectLst/>
              <a:latin typeface="+mn-lt"/>
              <a:ea typeface="+mn-ea"/>
              <a:cs typeface="+mn-cs"/>
            </a:rPr>
            <a:t>千円の増加となったことから、住民一人当たりのコストは</a:t>
          </a:r>
          <a:r>
            <a:rPr kumimoji="1" lang="en-US" altLang="ja-JP" sz="1100" b="0">
              <a:solidFill>
                <a:schemeClr val="dk1"/>
              </a:solidFill>
              <a:effectLst/>
              <a:latin typeface="+mn-lt"/>
              <a:ea typeface="+mn-ea"/>
              <a:cs typeface="+mn-cs"/>
            </a:rPr>
            <a:t>11,654</a:t>
          </a:r>
          <a:r>
            <a:rPr kumimoji="1" lang="ja-JP" altLang="en-US" sz="1100" b="0">
              <a:solidFill>
                <a:schemeClr val="dk1"/>
              </a:solidFill>
              <a:effectLst/>
              <a:latin typeface="+mn-lt"/>
              <a:ea typeface="+mn-ea"/>
              <a:cs typeface="+mn-cs"/>
            </a:rPr>
            <a:t>円増となった。</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災害復旧事業費：令和元年東日本台風災害による災害復旧の完了により減額となったが、令和</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年福島県沖地震に係る災害復旧費が増額となったため、</a:t>
          </a:r>
          <a:r>
            <a:rPr kumimoji="1" lang="ja-JP" altLang="en-US" sz="1100" b="0">
              <a:solidFill>
                <a:schemeClr val="dk1"/>
              </a:solidFill>
              <a:effectLst/>
              <a:latin typeface="+mn-lt"/>
              <a:ea typeface="+mn-ea"/>
              <a:cs typeface="+mn-cs"/>
            </a:rPr>
            <a:t>住民一人当たりコストは前年度比</a:t>
          </a:r>
          <a:r>
            <a:rPr kumimoji="1" lang="en-US" altLang="ja-JP" sz="1100" b="0">
              <a:solidFill>
                <a:schemeClr val="dk1"/>
              </a:solidFill>
              <a:effectLst/>
              <a:latin typeface="+mn-lt"/>
              <a:ea typeface="+mn-ea"/>
              <a:cs typeface="+mn-cs"/>
            </a:rPr>
            <a:t>14,532</a:t>
          </a:r>
          <a:r>
            <a:rPr kumimoji="1" lang="ja-JP" altLang="en-US" sz="1100" b="0">
              <a:solidFill>
                <a:schemeClr val="dk1"/>
              </a:solidFill>
              <a:effectLst/>
              <a:latin typeface="+mn-lt"/>
              <a:ea typeface="+mn-ea"/>
              <a:cs typeface="+mn-cs"/>
            </a:rPr>
            <a:t>円減となった。</a:t>
          </a:r>
          <a:endParaRPr kumimoji="1" lang="en-US" altLang="ja-JP" sz="1100" b="0">
            <a:solidFill>
              <a:schemeClr val="dk1"/>
            </a:solidFill>
            <a:effectLst/>
            <a:latin typeface="+mn-lt"/>
            <a:ea typeface="+mn-ea"/>
            <a:cs typeface="+mn-cs"/>
          </a:endParaRPr>
        </a:p>
        <a:p>
          <a:pPr eaLnBrk="1" fontAlgn="auto" latinLnBrk="0" hangingPunct="1"/>
          <a:r>
            <a:rPr kumimoji="1" lang="ja-JP" altLang="en-US" sz="1100" b="0">
              <a:solidFill>
                <a:schemeClr val="dk1"/>
              </a:solidFill>
              <a:effectLst/>
              <a:latin typeface="+mn-lt"/>
              <a:ea typeface="+mn-ea"/>
              <a:cs typeface="+mn-cs"/>
            </a:rPr>
            <a:t>繰出金：福島県土地開発公社への元金償還完了により、工業用地造成事業特別会計繰出金（</a:t>
          </a:r>
          <a:r>
            <a:rPr kumimoji="1" lang="en-US" altLang="ja-JP" sz="1100" b="0">
              <a:solidFill>
                <a:schemeClr val="dk1"/>
              </a:solidFill>
              <a:effectLst/>
              <a:latin typeface="+mn-lt"/>
              <a:ea typeface="+mn-ea"/>
              <a:cs typeface="+mn-cs"/>
            </a:rPr>
            <a:t>467,822</a:t>
          </a:r>
          <a:r>
            <a:rPr kumimoji="1" lang="ja-JP" altLang="en-US" sz="1100" b="0">
              <a:solidFill>
                <a:schemeClr val="dk1"/>
              </a:solidFill>
              <a:effectLst/>
              <a:latin typeface="+mn-lt"/>
              <a:ea typeface="+mn-ea"/>
              <a:cs typeface="+mn-cs"/>
            </a:rPr>
            <a:t>千円減）となったことから、住民一人当たりコストは</a:t>
          </a:r>
          <a:r>
            <a:rPr kumimoji="1" lang="en-US" altLang="ja-JP" sz="1100" b="0">
              <a:solidFill>
                <a:schemeClr val="dk1"/>
              </a:solidFill>
              <a:effectLst/>
              <a:latin typeface="+mn-lt"/>
              <a:ea typeface="+mn-ea"/>
              <a:cs typeface="+mn-cs"/>
            </a:rPr>
            <a:t>14,347</a:t>
          </a:r>
          <a:r>
            <a:rPr kumimoji="1" lang="ja-JP" altLang="en-US" sz="1100" b="0">
              <a:solidFill>
                <a:schemeClr val="dk1"/>
              </a:solidFill>
              <a:effectLst/>
              <a:latin typeface="+mn-lt"/>
              <a:ea typeface="+mn-ea"/>
              <a:cs typeface="+mn-cs"/>
            </a:rPr>
            <a:t>円減となった。</a:t>
          </a:r>
          <a:endParaRPr kumimoji="1" lang="en-US" altLang="ja-JP" sz="1100" b="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30,040
29,832
88.02
20,241,591
18,729,752
1,241,901
8,898,095
19,106,100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19848</xdr:rowOff>
    </xdr:from>
    <xdr:to>
      <xdr:col>24</xdr:col>
      <xdr:colOff>63500</xdr:colOff>
      <xdr:row>34</xdr:row>
      <xdr:rowOff>38463</xdr:rowOff>
    </xdr:to>
    <xdr:cxnSp macro="">
      <xdr:nvCxnSpPr>
        <xdr:cNvPr id="63" name="直線コネクタ 62"/>
        <xdr:cNvCxnSpPr/>
      </xdr:nvCxnSpPr>
      <xdr:spPr>
        <a:xfrm>
          <a:off x="3797300" y="5849148"/>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19848</xdr:rowOff>
    </xdr:from>
    <xdr:to>
      <xdr:col>19</xdr:col>
      <xdr:colOff>177800</xdr:colOff>
      <xdr:row>34</xdr:row>
      <xdr:rowOff>86469</xdr:rowOff>
    </xdr:to>
    <xdr:cxnSp macro="">
      <xdr:nvCxnSpPr>
        <xdr:cNvPr id="66" name="直線コネクタ 65"/>
        <xdr:cNvCxnSpPr/>
      </xdr:nvCxnSpPr>
      <xdr:spPr>
        <a:xfrm flipV="1">
          <a:off x="2908300" y="5849148"/>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24747</xdr:rowOff>
    </xdr:from>
    <xdr:to>
      <xdr:col>15</xdr:col>
      <xdr:colOff>50800</xdr:colOff>
      <xdr:row>34</xdr:row>
      <xdr:rowOff>86469</xdr:rowOff>
    </xdr:to>
    <xdr:cxnSp macro="">
      <xdr:nvCxnSpPr>
        <xdr:cNvPr id="69" name="直線コネクタ 68"/>
        <xdr:cNvCxnSpPr/>
      </xdr:nvCxnSpPr>
      <xdr:spPr>
        <a:xfrm>
          <a:off x="2019300" y="585404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24747</xdr:rowOff>
    </xdr:from>
    <xdr:to>
      <xdr:col>10</xdr:col>
      <xdr:colOff>114300</xdr:colOff>
      <xdr:row>34</xdr:row>
      <xdr:rowOff>53812</xdr:rowOff>
    </xdr:to>
    <xdr:cxnSp macro="">
      <xdr:nvCxnSpPr>
        <xdr:cNvPr id="72" name="直線コネクタ 71"/>
        <xdr:cNvCxnSpPr/>
      </xdr:nvCxnSpPr>
      <xdr:spPr>
        <a:xfrm flipV="1">
          <a:off x="1130300" y="5854047"/>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159113</xdr:rowOff>
    </xdr:from>
    <xdr:to>
      <xdr:col>24</xdr:col>
      <xdr:colOff>114300</xdr:colOff>
      <xdr:row>34</xdr:row>
      <xdr:rowOff>89263</xdr:rowOff>
    </xdr:to>
    <xdr:sp macro="" textlink="">
      <xdr:nvSpPr>
        <xdr:cNvPr id="82" name="楕円 81"/>
        <xdr:cNvSpPr/>
      </xdr:nvSpPr>
      <xdr:spPr>
        <a:xfrm>
          <a:off x="45847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10540</xdr:rowOff>
    </xdr:from>
    <xdr:ext cx="469744" cy="259045"/>
    <xdr:sp macro="" textlink="">
      <xdr:nvSpPr>
        <xdr:cNvPr id="83" name="議会費該当値テキスト"/>
        <xdr:cNvSpPr txBox="1"/>
      </xdr:nvSpPr>
      <xdr:spPr>
        <a:xfrm>
          <a:off x="4686300" y="566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140498</xdr:rowOff>
    </xdr:from>
    <xdr:to>
      <xdr:col>20</xdr:col>
      <xdr:colOff>38100</xdr:colOff>
      <xdr:row>34</xdr:row>
      <xdr:rowOff>70648</xdr:rowOff>
    </xdr:to>
    <xdr:sp macro="" textlink="">
      <xdr:nvSpPr>
        <xdr:cNvPr id="84" name="楕円 83"/>
        <xdr:cNvSpPr/>
      </xdr:nvSpPr>
      <xdr:spPr>
        <a:xfrm>
          <a:off x="3746500" y="57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87175</xdr:rowOff>
    </xdr:from>
    <xdr:ext cx="469744" cy="259045"/>
    <xdr:sp macro="" textlink="">
      <xdr:nvSpPr>
        <xdr:cNvPr id="85" name="テキスト ボックス 84"/>
        <xdr:cNvSpPr txBox="1"/>
      </xdr:nvSpPr>
      <xdr:spPr>
        <a:xfrm>
          <a:off x="3562428"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35669</xdr:rowOff>
    </xdr:from>
    <xdr:to>
      <xdr:col>15</xdr:col>
      <xdr:colOff>101600</xdr:colOff>
      <xdr:row>34</xdr:row>
      <xdr:rowOff>137269</xdr:rowOff>
    </xdr:to>
    <xdr:sp macro="" textlink="">
      <xdr:nvSpPr>
        <xdr:cNvPr id="86" name="楕円 85"/>
        <xdr:cNvSpPr/>
      </xdr:nvSpPr>
      <xdr:spPr>
        <a:xfrm>
          <a:off x="2857500" y="58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153796</xdr:rowOff>
    </xdr:from>
    <xdr:ext cx="469744" cy="259045"/>
    <xdr:sp macro="" textlink="">
      <xdr:nvSpPr>
        <xdr:cNvPr id="87" name="テキスト ボックス 86"/>
        <xdr:cNvSpPr txBox="1"/>
      </xdr:nvSpPr>
      <xdr:spPr>
        <a:xfrm>
          <a:off x="2673428" y="564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145397</xdr:rowOff>
    </xdr:from>
    <xdr:to>
      <xdr:col>10</xdr:col>
      <xdr:colOff>165100</xdr:colOff>
      <xdr:row>34</xdr:row>
      <xdr:rowOff>75547</xdr:rowOff>
    </xdr:to>
    <xdr:sp macro="" textlink="">
      <xdr:nvSpPr>
        <xdr:cNvPr id="88" name="楕円 87"/>
        <xdr:cNvSpPr/>
      </xdr:nvSpPr>
      <xdr:spPr>
        <a:xfrm>
          <a:off x="1968500" y="5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92074</xdr:rowOff>
    </xdr:from>
    <xdr:ext cx="469744" cy="259045"/>
    <xdr:sp macro="" textlink="">
      <xdr:nvSpPr>
        <xdr:cNvPr id="89" name="テキスト ボックス 88"/>
        <xdr:cNvSpPr txBox="1"/>
      </xdr:nvSpPr>
      <xdr:spPr>
        <a:xfrm>
          <a:off x="1784428"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3012</xdr:rowOff>
    </xdr:from>
    <xdr:to>
      <xdr:col>6</xdr:col>
      <xdr:colOff>38100</xdr:colOff>
      <xdr:row>34</xdr:row>
      <xdr:rowOff>104612</xdr:rowOff>
    </xdr:to>
    <xdr:sp macro="" textlink="">
      <xdr:nvSpPr>
        <xdr:cNvPr id="90" name="楕円 89"/>
        <xdr:cNvSpPr/>
      </xdr:nvSpPr>
      <xdr:spPr>
        <a:xfrm>
          <a:off x="1079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121139</xdr:rowOff>
    </xdr:from>
    <xdr:ext cx="469744" cy="259045"/>
    <xdr:sp macro="" textlink="">
      <xdr:nvSpPr>
        <xdr:cNvPr id="91" name="テキスト ボックス 90"/>
        <xdr:cNvSpPr txBox="1"/>
      </xdr:nvSpPr>
      <xdr:spPr>
        <a:xfrm>
          <a:off x="895428" y="56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115529</xdr:rowOff>
    </xdr:from>
    <xdr:to>
      <xdr:col>24</xdr:col>
      <xdr:colOff>63500</xdr:colOff>
      <xdr:row>58</xdr:row>
      <xdr:rowOff>97066</xdr:rowOff>
    </xdr:to>
    <xdr:cxnSp macro="">
      <xdr:nvCxnSpPr>
        <xdr:cNvPr id="121" name="直線コネクタ 120"/>
        <xdr:cNvCxnSpPr/>
      </xdr:nvCxnSpPr>
      <xdr:spPr>
        <a:xfrm>
          <a:off x="3797300" y="9202379"/>
          <a:ext cx="838200" cy="8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115529</xdr:rowOff>
    </xdr:from>
    <xdr:to>
      <xdr:col>19</xdr:col>
      <xdr:colOff>177800</xdr:colOff>
      <xdr:row>57</xdr:row>
      <xdr:rowOff>165951</xdr:rowOff>
    </xdr:to>
    <xdr:cxnSp macro="">
      <xdr:nvCxnSpPr>
        <xdr:cNvPr id="124" name="直線コネクタ 123"/>
        <xdr:cNvCxnSpPr/>
      </xdr:nvCxnSpPr>
      <xdr:spPr>
        <a:xfrm flipV="1">
          <a:off x="2908300" y="9202379"/>
          <a:ext cx="889000" cy="7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165951</xdr:rowOff>
    </xdr:from>
    <xdr:to>
      <xdr:col>15</xdr:col>
      <xdr:colOff>50800</xdr:colOff>
      <xdr:row>58</xdr:row>
      <xdr:rowOff>76226</xdr:rowOff>
    </xdr:to>
    <xdr:cxnSp macro="">
      <xdr:nvCxnSpPr>
        <xdr:cNvPr id="127" name="直線コネクタ 126"/>
        <xdr:cNvCxnSpPr/>
      </xdr:nvCxnSpPr>
      <xdr:spPr>
        <a:xfrm flipV="1">
          <a:off x="2019300" y="9938601"/>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76226</xdr:rowOff>
    </xdr:from>
    <xdr:to>
      <xdr:col>10</xdr:col>
      <xdr:colOff>114300</xdr:colOff>
      <xdr:row>58</xdr:row>
      <xdr:rowOff>137261</xdr:rowOff>
    </xdr:to>
    <xdr:cxnSp macro="">
      <xdr:nvCxnSpPr>
        <xdr:cNvPr id="130" name="直線コネクタ 129"/>
        <xdr:cNvCxnSpPr/>
      </xdr:nvCxnSpPr>
      <xdr:spPr>
        <a:xfrm flipV="1">
          <a:off x="1130300" y="10020326"/>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46266</xdr:rowOff>
    </xdr:from>
    <xdr:to>
      <xdr:col>24</xdr:col>
      <xdr:colOff>114300</xdr:colOff>
      <xdr:row>58</xdr:row>
      <xdr:rowOff>147866</xdr:rowOff>
    </xdr:to>
    <xdr:sp macro="" textlink="">
      <xdr:nvSpPr>
        <xdr:cNvPr id="140" name="楕円 139"/>
        <xdr:cNvSpPr/>
      </xdr:nvSpPr>
      <xdr:spPr>
        <a:xfrm>
          <a:off x="4584700" y="99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24693</xdr:rowOff>
    </xdr:from>
    <xdr:ext cx="534377" cy="259045"/>
    <xdr:sp macro="" textlink="">
      <xdr:nvSpPr>
        <xdr:cNvPr id="141" name="総務費該当値テキスト"/>
        <xdr:cNvSpPr txBox="1"/>
      </xdr:nvSpPr>
      <xdr:spPr>
        <a:xfrm>
          <a:off x="4686300" y="99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64729</xdr:rowOff>
    </xdr:from>
    <xdr:to>
      <xdr:col>20</xdr:col>
      <xdr:colOff>38100</xdr:colOff>
      <xdr:row>53</xdr:row>
      <xdr:rowOff>166329</xdr:rowOff>
    </xdr:to>
    <xdr:sp macro="" textlink="">
      <xdr:nvSpPr>
        <xdr:cNvPr id="142" name="楕円 141"/>
        <xdr:cNvSpPr/>
      </xdr:nvSpPr>
      <xdr:spPr>
        <a:xfrm>
          <a:off x="3746500" y="91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157456</xdr:rowOff>
    </xdr:from>
    <xdr:ext cx="599010" cy="259045"/>
    <xdr:sp macro="" textlink="">
      <xdr:nvSpPr>
        <xdr:cNvPr id="143" name="テキスト ボックス 142"/>
        <xdr:cNvSpPr txBox="1"/>
      </xdr:nvSpPr>
      <xdr:spPr>
        <a:xfrm>
          <a:off x="3497795" y="924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115151</xdr:rowOff>
    </xdr:from>
    <xdr:to>
      <xdr:col>15</xdr:col>
      <xdr:colOff>101600</xdr:colOff>
      <xdr:row>58</xdr:row>
      <xdr:rowOff>45301</xdr:rowOff>
    </xdr:to>
    <xdr:sp macro="" textlink="">
      <xdr:nvSpPr>
        <xdr:cNvPr id="144" name="楕円 143"/>
        <xdr:cNvSpPr/>
      </xdr:nvSpPr>
      <xdr:spPr>
        <a:xfrm>
          <a:off x="2857500" y="98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61828</xdr:rowOff>
    </xdr:from>
    <xdr:ext cx="534377" cy="259045"/>
    <xdr:sp macro="" textlink="">
      <xdr:nvSpPr>
        <xdr:cNvPr id="145" name="テキスト ボックス 144"/>
        <xdr:cNvSpPr txBox="1"/>
      </xdr:nvSpPr>
      <xdr:spPr>
        <a:xfrm>
          <a:off x="2641111" y="96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25426</xdr:rowOff>
    </xdr:from>
    <xdr:to>
      <xdr:col>10</xdr:col>
      <xdr:colOff>165100</xdr:colOff>
      <xdr:row>58</xdr:row>
      <xdr:rowOff>127026</xdr:rowOff>
    </xdr:to>
    <xdr:sp macro="" textlink="">
      <xdr:nvSpPr>
        <xdr:cNvPr id="146" name="楕円 145"/>
        <xdr:cNvSpPr/>
      </xdr:nvSpPr>
      <xdr:spPr>
        <a:xfrm>
          <a:off x="1968500" y="99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143553</xdr:rowOff>
    </xdr:from>
    <xdr:ext cx="534377" cy="259045"/>
    <xdr:sp macro="" textlink="">
      <xdr:nvSpPr>
        <xdr:cNvPr id="147" name="テキスト ボックス 146"/>
        <xdr:cNvSpPr txBox="1"/>
      </xdr:nvSpPr>
      <xdr:spPr>
        <a:xfrm>
          <a:off x="1752111" y="97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86461</xdr:rowOff>
    </xdr:from>
    <xdr:to>
      <xdr:col>6</xdr:col>
      <xdr:colOff>38100</xdr:colOff>
      <xdr:row>59</xdr:row>
      <xdr:rowOff>16611</xdr:rowOff>
    </xdr:to>
    <xdr:sp macro="" textlink="">
      <xdr:nvSpPr>
        <xdr:cNvPr id="148" name="楕円 147"/>
        <xdr:cNvSpPr/>
      </xdr:nvSpPr>
      <xdr:spPr>
        <a:xfrm>
          <a:off x="10795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7738</xdr:rowOff>
    </xdr:from>
    <xdr:ext cx="534377" cy="259045"/>
    <xdr:sp macro="" textlink="">
      <xdr:nvSpPr>
        <xdr:cNvPr id="149" name="テキスト ボックス 148"/>
        <xdr:cNvSpPr txBox="1"/>
      </xdr:nvSpPr>
      <xdr:spPr>
        <a:xfrm>
          <a:off x="863111" y="101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18976</xdr:rowOff>
    </xdr:from>
    <xdr:to>
      <xdr:col>24</xdr:col>
      <xdr:colOff>62865</xdr:colOff>
      <xdr:row>78</xdr:row>
      <xdr:rowOff>50039</xdr:rowOff>
    </xdr:to>
    <xdr:cxnSp macro="">
      <xdr:nvCxnSpPr>
        <xdr:cNvPr id="174" name="直線コネクタ 173"/>
        <xdr:cNvCxnSpPr/>
      </xdr:nvCxnSpPr>
      <xdr:spPr>
        <a:xfrm flipV="1">
          <a:off x="4633595" y="12877726"/>
          <a:ext cx="1270" cy="54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53866</xdr:rowOff>
    </xdr:from>
    <xdr:ext cx="599010" cy="259045"/>
    <xdr:sp macro="" textlink="">
      <xdr:nvSpPr>
        <xdr:cNvPr id="175" name="民生費最小値テキスト"/>
        <xdr:cNvSpPr txBox="1"/>
      </xdr:nvSpPr>
      <xdr:spPr>
        <a:xfrm>
          <a:off x="4686300" y="134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50039</xdr:rowOff>
    </xdr:from>
    <xdr:to>
      <xdr:col>24</xdr:col>
      <xdr:colOff>152400</xdr:colOff>
      <xdr:row>78</xdr:row>
      <xdr:rowOff>50039</xdr:rowOff>
    </xdr:to>
    <xdr:cxnSp macro="">
      <xdr:nvCxnSpPr>
        <xdr:cNvPr id="176" name="直線コネクタ 175"/>
        <xdr:cNvCxnSpPr/>
      </xdr:nvCxnSpPr>
      <xdr:spPr>
        <a:xfrm>
          <a:off x="4546600" y="1342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137103</xdr:rowOff>
    </xdr:from>
    <xdr:ext cx="599010" cy="259045"/>
    <xdr:sp macro="" textlink="">
      <xdr:nvSpPr>
        <xdr:cNvPr id="177" name="民生費最大値テキスト"/>
        <xdr:cNvSpPr txBox="1"/>
      </xdr:nvSpPr>
      <xdr:spPr>
        <a:xfrm>
          <a:off x="4686300" y="1265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18976</xdr:rowOff>
    </xdr:from>
    <xdr:to>
      <xdr:col>24</xdr:col>
      <xdr:colOff>152400</xdr:colOff>
      <xdr:row>75</xdr:row>
      <xdr:rowOff>18976</xdr:rowOff>
    </xdr:to>
    <xdr:cxnSp macro="">
      <xdr:nvCxnSpPr>
        <xdr:cNvPr id="178" name="直線コネクタ 177"/>
        <xdr:cNvCxnSpPr/>
      </xdr:nvCxnSpPr>
      <xdr:spPr>
        <a:xfrm>
          <a:off x="4546600" y="1287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133131</xdr:rowOff>
    </xdr:from>
    <xdr:to>
      <xdr:col>24</xdr:col>
      <xdr:colOff>63500</xdr:colOff>
      <xdr:row>77</xdr:row>
      <xdr:rowOff>39387</xdr:rowOff>
    </xdr:to>
    <xdr:cxnSp macro="">
      <xdr:nvCxnSpPr>
        <xdr:cNvPr id="179" name="直線コネクタ 178"/>
        <xdr:cNvCxnSpPr/>
      </xdr:nvCxnSpPr>
      <xdr:spPr>
        <a:xfrm>
          <a:off x="3797300" y="13163331"/>
          <a:ext cx="838200" cy="7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3284</xdr:rowOff>
    </xdr:from>
    <xdr:ext cx="599010" cy="259045"/>
    <xdr:sp macro="" textlink="">
      <xdr:nvSpPr>
        <xdr:cNvPr id="180" name="民生費平均値テキスト"/>
        <xdr:cNvSpPr txBox="1"/>
      </xdr:nvSpPr>
      <xdr:spPr>
        <a:xfrm>
          <a:off x="4686300" y="1320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24857</xdr:rowOff>
    </xdr:from>
    <xdr:to>
      <xdr:col>24</xdr:col>
      <xdr:colOff>114300</xdr:colOff>
      <xdr:row>77</xdr:row>
      <xdr:rowOff>126457</xdr:rowOff>
    </xdr:to>
    <xdr:sp macro="" textlink="">
      <xdr:nvSpPr>
        <xdr:cNvPr id="181" name="フローチャート: 判断 180"/>
        <xdr:cNvSpPr/>
      </xdr:nvSpPr>
      <xdr:spPr>
        <a:xfrm>
          <a:off x="4584700" y="1322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133131</xdr:rowOff>
    </xdr:from>
    <xdr:to>
      <xdr:col>19</xdr:col>
      <xdr:colOff>177800</xdr:colOff>
      <xdr:row>77</xdr:row>
      <xdr:rowOff>110077</xdr:rowOff>
    </xdr:to>
    <xdr:cxnSp macro="">
      <xdr:nvCxnSpPr>
        <xdr:cNvPr id="182" name="直線コネクタ 181"/>
        <xdr:cNvCxnSpPr/>
      </xdr:nvCxnSpPr>
      <xdr:spPr>
        <a:xfrm flipV="1">
          <a:off x="2908300" y="13163331"/>
          <a:ext cx="889000" cy="1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119762</xdr:rowOff>
    </xdr:from>
    <xdr:to>
      <xdr:col>20</xdr:col>
      <xdr:colOff>38100</xdr:colOff>
      <xdr:row>78</xdr:row>
      <xdr:rowOff>49912</xdr:rowOff>
    </xdr:to>
    <xdr:sp macro="" textlink="">
      <xdr:nvSpPr>
        <xdr:cNvPr id="183" name="フローチャート: 判断 182"/>
        <xdr:cNvSpPr/>
      </xdr:nvSpPr>
      <xdr:spPr>
        <a:xfrm>
          <a:off x="3746500" y="1332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41039</xdr:rowOff>
    </xdr:from>
    <xdr:ext cx="599010" cy="259045"/>
    <xdr:sp macro="" textlink="">
      <xdr:nvSpPr>
        <xdr:cNvPr id="184" name="テキスト ボックス 183"/>
        <xdr:cNvSpPr txBox="1"/>
      </xdr:nvSpPr>
      <xdr:spPr>
        <a:xfrm>
          <a:off x="3497795" y="1341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3855</xdr:rowOff>
    </xdr:from>
    <xdr:to>
      <xdr:col>15</xdr:col>
      <xdr:colOff>50800</xdr:colOff>
      <xdr:row>77</xdr:row>
      <xdr:rowOff>110077</xdr:rowOff>
    </xdr:to>
    <xdr:cxnSp macro="">
      <xdr:nvCxnSpPr>
        <xdr:cNvPr id="185" name="直線コネクタ 184"/>
        <xdr:cNvCxnSpPr/>
      </xdr:nvCxnSpPr>
      <xdr:spPr>
        <a:xfrm>
          <a:off x="2019300" y="12862605"/>
          <a:ext cx="889000" cy="4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140370</xdr:rowOff>
    </xdr:from>
    <xdr:to>
      <xdr:col>15</xdr:col>
      <xdr:colOff>101600</xdr:colOff>
      <xdr:row>78</xdr:row>
      <xdr:rowOff>70520</xdr:rowOff>
    </xdr:to>
    <xdr:sp macro="" textlink="">
      <xdr:nvSpPr>
        <xdr:cNvPr id="186" name="フローチャート: 判断 185"/>
        <xdr:cNvSpPr/>
      </xdr:nvSpPr>
      <xdr:spPr>
        <a:xfrm>
          <a:off x="2857500" y="1334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61647</xdr:rowOff>
    </xdr:from>
    <xdr:ext cx="599010" cy="259045"/>
    <xdr:sp macro="" textlink="">
      <xdr:nvSpPr>
        <xdr:cNvPr id="187" name="テキスト ボックス 186"/>
        <xdr:cNvSpPr txBox="1"/>
      </xdr:nvSpPr>
      <xdr:spPr>
        <a:xfrm>
          <a:off x="2608795" y="1343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102877</xdr:rowOff>
    </xdr:from>
    <xdr:to>
      <xdr:col>10</xdr:col>
      <xdr:colOff>114300</xdr:colOff>
      <xdr:row>75</xdr:row>
      <xdr:rowOff>3855</xdr:rowOff>
    </xdr:to>
    <xdr:cxnSp macro="">
      <xdr:nvCxnSpPr>
        <xdr:cNvPr id="188" name="直線コネクタ 187"/>
        <xdr:cNvCxnSpPr/>
      </xdr:nvCxnSpPr>
      <xdr:spPr>
        <a:xfrm>
          <a:off x="1130300" y="12104377"/>
          <a:ext cx="889000" cy="7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158361</xdr:rowOff>
    </xdr:from>
    <xdr:to>
      <xdr:col>10</xdr:col>
      <xdr:colOff>165100</xdr:colOff>
      <xdr:row>78</xdr:row>
      <xdr:rowOff>88511</xdr:rowOff>
    </xdr:to>
    <xdr:sp macro="" textlink="">
      <xdr:nvSpPr>
        <xdr:cNvPr id="189" name="フローチャート: 判断 188"/>
        <xdr:cNvSpPr/>
      </xdr:nvSpPr>
      <xdr:spPr>
        <a:xfrm>
          <a:off x="1968500" y="133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79638</xdr:rowOff>
    </xdr:from>
    <xdr:ext cx="599010" cy="259045"/>
    <xdr:sp macro="" textlink="">
      <xdr:nvSpPr>
        <xdr:cNvPr id="190" name="テキスト ボックス 189"/>
        <xdr:cNvSpPr txBox="1"/>
      </xdr:nvSpPr>
      <xdr:spPr>
        <a:xfrm>
          <a:off x="1719795" y="134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149600</xdr:rowOff>
    </xdr:from>
    <xdr:to>
      <xdr:col>6</xdr:col>
      <xdr:colOff>38100</xdr:colOff>
      <xdr:row>78</xdr:row>
      <xdr:rowOff>79750</xdr:rowOff>
    </xdr:to>
    <xdr:sp macro="" textlink="">
      <xdr:nvSpPr>
        <xdr:cNvPr id="191" name="フローチャート: 判断 190"/>
        <xdr:cNvSpPr/>
      </xdr:nvSpPr>
      <xdr:spPr>
        <a:xfrm>
          <a:off x="10795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70877</xdr:rowOff>
    </xdr:from>
    <xdr:ext cx="599010" cy="259045"/>
    <xdr:sp macro="" textlink="">
      <xdr:nvSpPr>
        <xdr:cNvPr id="192" name="テキスト ボックス 191"/>
        <xdr:cNvSpPr txBox="1"/>
      </xdr:nvSpPr>
      <xdr:spPr>
        <a:xfrm>
          <a:off x="830795" y="1344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160037</xdr:rowOff>
    </xdr:from>
    <xdr:to>
      <xdr:col>24</xdr:col>
      <xdr:colOff>114300</xdr:colOff>
      <xdr:row>77</xdr:row>
      <xdr:rowOff>90187</xdr:rowOff>
    </xdr:to>
    <xdr:sp macro="" textlink="">
      <xdr:nvSpPr>
        <xdr:cNvPr id="198" name="楕円 197"/>
        <xdr:cNvSpPr/>
      </xdr:nvSpPr>
      <xdr:spPr>
        <a:xfrm>
          <a:off x="4584700" y="131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11464</xdr:rowOff>
    </xdr:from>
    <xdr:ext cx="599010" cy="259045"/>
    <xdr:sp macro="" textlink="">
      <xdr:nvSpPr>
        <xdr:cNvPr id="199" name="民生費該当値テキスト"/>
        <xdr:cNvSpPr txBox="1"/>
      </xdr:nvSpPr>
      <xdr:spPr>
        <a:xfrm>
          <a:off x="4686300" y="130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82331</xdr:rowOff>
    </xdr:from>
    <xdr:to>
      <xdr:col>20</xdr:col>
      <xdr:colOff>38100</xdr:colOff>
      <xdr:row>77</xdr:row>
      <xdr:rowOff>12481</xdr:rowOff>
    </xdr:to>
    <xdr:sp macro="" textlink="">
      <xdr:nvSpPr>
        <xdr:cNvPr id="200" name="楕円 199"/>
        <xdr:cNvSpPr/>
      </xdr:nvSpPr>
      <xdr:spPr>
        <a:xfrm>
          <a:off x="3746500" y="131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29008</xdr:rowOff>
    </xdr:from>
    <xdr:ext cx="599010" cy="259045"/>
    <xdr:sp macro="" textlink="">
      <xdr:nvSpPr>
        <xdr:cNvPr id="201" name="テキスト ボックス 200"/>
        <xdr:cNvSpPr txBox="1"/>
      </xdr:nvSpPr>
      <xdr:spPr>
        <a:xfrm>
          <a:off x="3497795" y="1288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59277</xdr:rowOff>
    </xdr:from>
    <xdr:to>
      <xdr:col>15</xdr:col>
      <xdr:colOff>101600</xdr:colOff>
      <xdr:row>77</xdr:row>
      <xdr:rowOff>160877</xdr:rowOff>
    </xdr:to>
    <xdr:sp macro="" textlink="">
      <xdr:nvSpPr>
        <xdr:cNvPr id="202" name="楕円 201"/>
        <xdr:cNvSpPr/>
      </xdr:nvSpPr>
      <xdr:spPr>
        <a:xfrm>
          <a:off x="2857500" y="132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5954</xdr:rowOff>
    </xdr:from>
    <xdr:ext cx="599010" cy="259045"/>
    <xdr:sp macro="" textlink="">
      <xdr:nvSpPr>
        <xdr:cNvPr id="203" name="テキスト ボックス 202"/>
        <xdr:cNvSpPr txBox="1"/>
      </xdr:nvSpPr>
      <xdr:spPr>
        <a:xfrm>
          <a:off x="2608795" y="130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124505</xdr:rowOff>
    </xdr:from>
    <xdr:to>
      <xdr:col>10</xdr:col>
      <xdr:colOff>165100</xdr:colOff>
      <xdr:row>75</xdr:row>
      <xdr:rowOff>54655</xdr:rowOff>
    </xdr:to>
    <xdr:sp macro="" textlink="">
      <xdr:nvSpPr>
        <xdr:cNvPr id="204" name="楕円 203"/>
        <xdr:cNvSpPr/>
      </xdr:nvSpPr>
      <xdr:spPr>
        <a:xfrm>
          <a:off x="1968500" y="128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71182</xdr:rowOff>
    </xdr:from>
    <xdr:ext cx="599010" cy="259045"/>
    <xdr:sp macro="" textlink="">
      <xdr:nvSpPr>
        <xdr:cNvPr id="205" name="テキスト ボックス 204"/>
        <xdr:cNvSpPr txBox="1"/>
      </xdr:nvSpPr>
      <xdr:spPr>
        <a:xfrm>
          <a:off x="1719795" y="1258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52077</xdr:rowOff>
    </xdr:from>
    <xdr:to>
      <xdr:col>6</xdr:col>
      <xdr:colOff>38100</xdr:colOff>
      <xdr:row>70</xdr:row>
      <xdr:rowOff>153677</xdr:rowOff>
    </xdr:to>
    <xdr:sp macro="" textlink="">
      <xdr:nvSpPr>
        <xdr:cNvPr id="206" name="楕円 205"/>
        <xdr:cNvSpPr/>
      </xdr:nvSpPr>
      <xdr:spPr>
        <a:xfrm>
          <a:off x="1079500" y="1205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170204</xdr:rowOff>
    </xdr:from>
    <xdr:ext cx="599010" cy="259045"/>
    <xdr:sp macro="" textlink="">
      <xdr:nvSpPr>
        <xdr:cNvPr id="207" name="テキスト ボックス 206"/>
        <xdr:cNvSpPr txBox="1"/>
      </xdr:nvSpPr>
      <xdr:spPr>
        <a:xfrm>
          <a:off x="830795" y="118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113525</xdr:rowOff>
    </xdr:from>
    <xdr:to>
      <xdr:col>24</xdr:col>
      <xdr:colOff>63500</xdr:colOff>
      <xdr:row>99</xdr:row>
      <xdr:rowOff>61100</xdr:rowOff>
    </xdr:to>
    <xdr:cxnSp macro="">
      <xdr:nvCxnSpPr>
        <xdr:cNvPr id="237" name="直線コネクタ 236"/>
        <xdr:cNvCxnSpPr/>
      </xdr:nvCxnSpPr>
      <xdr:spPr>
        <a:xfrm flipV="1">
          <a:off x="3797300" y="16744175"/>
          <a:ext cx="838200" cy="29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59386</xdr:rowOff>
    </xdr:from>
    <xdr:to>
      <xdr:col>19</xdr:col>
      <xdr:colOff>177800</xdr:colOff>
      <xdr:row>99</xdr:row>
      <xdr:rowOff>61100</xdr:rowOff>
    </xdr:to>
    <xdr:cxnSp macro="">
      <xdr:nvCxnSpPr>
        <xdr:cNvPr id="240" name="直線コネクタ 239"/>
        <xdr:cNvCxnSpPr/>
      </xdr:nvCxnSpPr>
      <xdr:spPr>
        <a:xfrm>
          <a:off x="2908300" y="1703293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59386</xdr:rowOff>
    </xdr:from>
    <xdr:to>
      <xdr:col>15</xdr:col>
      <xdr:colOff>50800</xdr:colOff>
      <xdr:row>99</xdr:row>
      <xdr:rowOff>67183</xdr:rowOff>
    </xdr:to>
    <xdr:cxnSp macro="">
      <xdr:nvCxnSpPr>
        <xdr:cNvPr id="243" name="直線コネクタ 242"/>
        <xdr:cNvCxnSpPr/>
      </xdr:nvCxnSpPr>
      <xdr:spPr>
        <a:xfrm flipV="1">
          <a:off x="2019300" y="17032936"/>
          <a:ext cx="8890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54800</xdr:rowOff>
    </xdr:from>
    <xdr:to>
      <xdr:col>10</xdr:col>
      <xdr:colOff>114300</xdr:colOff>
      <xdr:row>99</xdr:row>
      <xdr:rowOff>67183</xdr:rowOff>
    </xdr:to>
    <xdr:cxnSp macro="">
      <xdr:nvCxnSpPr>
        <xdr:cNvPr id="246" name="直線コネクタ 245"/>
        <xdr:cNvCxnSpPr/>
      </xdr:nvCxnSpPr>
      <xdr:spPr>
        <a:xfrm>
          <a:off x="1130300" y="17028350"/>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62725</xdr:rowOff>
    </xdr:from>
    <xdr:to>
      <xdr:col>24</xdr:col>
      <xdr:colOff>114300</xdr:colOff>
      <xdr:row>97</xdr:row>
      <xdr:rowOff>164325</xdr:rowOff>
    </xdr:to>
    <xdr:sp macro="" textlink="">
      <xdr:nvSpPr>
        <xdr:cNvPr id="256" name="楕円 255"/>
        <xdr:cNvSpPr/>
      </xdr:nvSpPr>
      <xdr:spPr>
        <a:xfrm>
          <a:off x="4584700" y="166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41152</xdr:rowOff>
    </xdr:from>
    <xdr:ext cx="534377" cy="259045"/>
    <xdr:sp macro="" textlink="">
      <xdr:nvSpPr>
        <xdr:cNvPr id="257" name="衛生費該当値テキスト"/>
        <xdr:cNvSpPr txBox="1"/>
      </xdr:nvSpPr>
      <xdr:spPr>
        <a:xfrm>
          <a:off x="4686300"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10300</xdr:rowOff>
    </xdr:from>
    <xdr:to>
      <xdr:col>20</xdr:col>
      <xdr:colOff>38100</xdr:colOff>
      <xdr:row>99</xdr:row>
      <xdr:rowOff>111900</xdr:rowOff>
    </xdr:to>
    <xdr:sp macro="" textlink="">
      <xdr:nvSpPr>
        <xdr:cNvPr id="258" name="楕円 257"/>
        <xdr:cNvSpPr/>
      </xdr:nvSpPr>
      <xdr:spPr>
        <a:xfrm>
          <a:off x="3746500" y="169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103027</xdr:rowOff>
    </xdr:from>
    <xdr:ext cx="534377" cy="259045"/>
    <xdr:sp macro="" textlink="">
      <xdr:nvSpPr>
        <xdr:cNvPr id="259" name="テキスト ボックス 258"/>
        <xdr:cNvSpPr txBox="1"/>
      </xdr:nvSpPr>
      <xdr:spPr>
        <a:xfrm>
          <a:off x="3530111" y="170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8586</xdr:rowOff>
    </xdr:from>
    <xdr:to>
      <xdr:col>15</xdr:col>
      <xdr:colOff>101600</xdr:colOff>
      <xdr:row>99</xdr:row>
      <xdr:rowOff>110186</xdr:rowOff>
    </xdr:to>
    <xdr:sp macro="" textlink="">
      <xdr:nvSpPr>
        <xdr:cNvPr id="260" name="楕円 259"/>
        <xdr:cNvSpPr/>
      </xdr:nvSpPr>
      <xdr:spPr>
        <a:xfrm>
          <a:off x="2857500" y="169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101313</xdr:rowOff>
    </xdr:from>
    <xdr:ext cx="534377" cy="259045"/>
    <xdr:sp macro="" textlink="">
      <xdr:nvSpPr>
        <xdr:cNvPr id="261" name="テキスト ボックス 260"/>
        <xdr:cNvSpPr txBox="1"/>
      </xdr:nvSpPr>
      <xdr:spPr>
        <a:xfrm>
          <a:off x="2641111" y="170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16383</xdr:rowOff>
    </xdr:from>
    <xdr:to>
      <xdr:col>10</xdr:col>
      <xdr:colOff>165100</xdr:colOff>
      <xdr:row>99</xdr:row>
      <xdr:rowOff>117983</xdr:rowOff>
    </xdr:to>
    <xdr:sp macro="" textlink="">
      <xdr:nvSpPr>
        <xdr:cNvPr id="262" name="楕円 261"/>
        <xdr:cNvSpPr/>
      </xdr:nvSpPr>
      <xdr:spPr>
        <a:xfrm>
          <a:off x="1968500" y="169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109110</xdr:rowOff>
    </xdr:from>
    <xdr:ext cx="534377" cy="259045"/>
    <xdr:sp macro="" textlink="">
      <xdr:nvSpPr>
        <xdr:cNvPr id="263" name="テキスト ボックス 262"/>
        <xdr:cNvSpPr txBox="1"/>
      </xdr:nvSpPr>
      <xdr:spPr>
        <a:xfrm>
          <a:off x="1752111" y="170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4000</xdr:rowOff>
    </xdr:from>
    <xdr:to>
      <xdr:col>6</xdr:col>
      <xdr:colOff>38100</xdr:colOff>
      <xdr:row>99</xdr:row>
      <xdr:rowOff>105600</xdr:rowOff>
    </xdr:to>
    <xdr:sp macro="" textlink="">
      <xdr:nvSpPr>
        <xdr:cNvPr id="264" name="楕円 263"/>
        <xdr:cNvSpPr/>
      </xdr:nvSpPr>
      <xdr:spPr>
        <a:xfrm>
          <a:off x="1079500" y="169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96727</xdr:rowOff>
    </xdr:from>
    <xdr:ext cx="534377" cy="259045"/>
    <xdr:sp macro="" textlink="">
      <xdr:nvSpPr>
        <xdr:cNvPr id="265" name="テキスト ボックス 264"/>
        <xdr:cNvSpPr txBox="1"/>
      </xdr:nvSpPr>
      <xdr:spPr>
        <a:xfrm>
          <a:off x="863111" y="170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35458</xdr:rowOff>
    </xdr:from>
    <xdr:to>
      <xdr:col>55</xdr:col>
      <xdr:colOff>0</xdr:colOff>
      <xdr:row>38</xdr:row>
      <xdr:rowOff>62891</xdr:rowOff>
    </xdr:to>
    <xdr:cxnSp macro="">
      <xdr:nvCxnSpPr>
        <xdr:cNvPr id="292" name="直線コネクタ 291"/>
        <xdr:cNvCxnSpPr/>
      </xdr:nvCxnSpPr>
      <xdr:spPr>
        <a:xfrm flipV="1">
          <a:off x="9639300" y="655055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62891</xdr:rowOff>
    </xdr:from>
    <xdr:to>
      <xdr:col>50</xdr:col>
      <xdr:colOff>114300</xdr:colOff>
      <xdr:row>38</xdr:row>
      <xdr:rowOff>63805</xdr:rowOff>
    </xdr:to>
    <xdr:cxnSp macro="">
      <xdr:nvCxnSpPr>
        <xdr:cNvPr id="295" name="直線コネクタ 294"/>
        <xdr:cNvCxnSpPr/>
      </xdr:nvCxnSpPr>
      <xdr:spPr>
        <a:xfrm flipV="1">
          <a:off x="8750300" y="65779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38888</xdr:rowOff>
    </xdr:from>
    <xdr:to>
      <xdr:col>45</xdr:col>
      <xdr:colOff>177800</xdr:colOff>
      <xdr:row>38</xdr:row>
      <xdr:rowOff>63805</xdr:rowOff>
    </xdr:to>
    <xdr:cxnSp macro="">
      <xdr:nvCxnSpPr>
        <xdr:cNvPr id="298" name="直線コネクタ 297"/>
        <xdr:cNvCxnSpPr/>
      </xdr:nvCxnSpPr>
      <xdr:spPr>
        <a:xfrm>
          <a:off x="7861300" y="6553988"/>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21056</xdr:rowOff>
    </xdr:from>
    <xdr:to>
      <xdr:col>41</xdr:col>
      <xdr:colOff>50800</xdr:colOff>
      <xdr:row>38</xdr:row>
      <xdr:rowOff>38888</xdr:rowOff>
    </xdr:to>
    <xdr:cxnSp macro="">
      <xdr:nvCxnSpPr>
        <xdr:cNvPr id="301" name="直線コネクタ 300"/>
        <xdr:cNvCxnSpPr/>
      </xdr:nvCxnSpPr>
      <xdr:spPr>
        <a:xfrm>
          <a:off x="6972300" y="6364706"/>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5" name="テキスト ボックス 304"/>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156108</xdr:rowOff>
    </xdr:from>
    <xdr:to>
      <xdr:col>55</xdr:col>
      <xdr:colOff>50800</xdr:colOff>
      <xdr:row>38</xdr:row>
      <xdr:rowOff>86258</xdr:rowOff>
    </xdr:to>
    <xdr:sp macro="" textlink="">
      <xdr:nvSpPr>
        <xdr:cNvPr id="311" name="楕円 310"/>
        <xdr:cNvSpPr/>
      </xdr:nvSpPr>
      <xdr:spPr>
        <a:xfrm>
          <a:off x="104267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71035</xdr:rowOff>
    </xdr:from>
    <xdr:ext cx="378565" cy="259045"/>
    <xdr:sp macro="" textlink="">
      <xdr:nvSpPr>
        <xdr:cNvPr id="312" name="労働費該当値テキスト"/>
        <xdr:cNvSpPr txBox="1"/>
      </xdr:nvSpPr>
      <xdr:spPr>
        <a:xfrm>
          <a:off x="10528300" y="6414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12091</xdr:rowOff>
    </xdr:from>
    <xdr:to>
      <xdr:col>50</xdr:col>
      <xdr:colOff>165100</xdr:colOff>
      <xdr:row>38</xdr:row>
      <xdr:rowOff>113691</xdr:rowOff>
    </xdr:to>
    <xdr:sp macro="" textlink="">
      <xdr:nvSpPr>
        <xdr:cNvPr id="313" name="楕円 312"/>
        <xdr:cNvSpPr/>
      </xdr:nvSpPr>
      <xdr:spPr>
        <a:xfrm>
          <a:off x="9588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104818</xdr:rowOff>
    </xdr:from>
    <xdr:ext cx="378565" cy="259045"/>
    <xdr:sp macro="" textlink="">
      <xdr:nvSpPr>
        <xdr:cNvPr id="314" name="テキスト ボックス 313"/>
        <xdr:cNvSpPr txBox="1"/>
      </xdr:nvSpPr>
      <xdr:spPr>
        <a:xfrm>
          <a:off x="9450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13005</xdr:rowOff>
    </xdr:from>
    <xdr:to>
      <xdr:col>46</xdr:col>
      <xdr:colOff>38100</xdr:colOff>
      <xdr:row>38</xdr:row>
      <xdr:rowOff>114605</xdr:rowOff>
    </xdr:to>
    <xdr:sp macro="" textlink="">
      <xdr:nvSpPr>
        <xdr:cNvPr id="315" name="楕円 314"/>
        <xdr:cNvSpPr/>
      </xdr:nvSpPr>
      <xdr:spPr>
        <a:xfrm>
          <a:off x="8699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105732</xdr:rowOff>
    </xdr:from>
    <xdr:ext cx="378565" cy="259045"/>
    <xdr:sp macro="" textlink="">
      <xdr:nvSpPr>
        <xdr:cNvPr id="316" name="テキスト ボックス 315"/>
        <xdr:cNvSpPr txBox="1"/>
      </xdr:nvSpPr>
      <xdr:spPr>
        <a:xfrm>
          <a:off x="8561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159538</xdr:rowOff>
    </xdr:from>
    <xdr:to>
      <xdr:col>41</xdr:col>
      <xdr:colOff>101600</xdr:colOff>
      <xdr:row>38</xdr:row>
      <xdr:rowOff>89688</xdr:rowOff>
    </xdr:to>
    <xdr:sp macro="" textlink="">
      <xdr:nvSpPr>
        <xdr:cNvPr id="317" name="楕円 316"/>
        <xdr:cNvSpPr/>
      </xdr:nvSpPr>
      <xdr:spPr>
        <a:xfrm>
          <a:off x="7810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80815</xdr:rowOff>
    </xdr:from>
    <xdr:ext cx="378565" cy="259045"/>
    <xdr:sp macro="" textlink="">
      <xdr:nvSpPr>
        <xdr:cNvPr id="318" name="テキスト ボックス 317"/>
        <xdr:cNvSpPr txBox="1"/>
      </xdr:nvSpPr>
      <xdr:spPr>
        <a:xfrm>
          <a:off x="7672017" y="659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141706</xdr:rowOff>
    </xdr:from>
    <xdr:to>
      <xdr:col>36</xdr:col>
      <xdr:colOff>165100</xdr:colOff>
      <xdr:row>37</xdr:row>
      <xdr:rowOff>71856</xdr:rowOff>
    </xdr:to>
    <xdr:sp macro="" textlink="">
      <xdr:nvSpPr>
        <xdr:cNvPr id="319" name="楕円 318"/>
        <xdr:cNvSpPr/>
      </xdr:nvSpPr>
      <xdr:spPr>
        <a:xfrm>
          <a:off x="6921500" y="63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88383</xdr:rowOff>
    </xdr:from>
    <xdr:ext cx="469744" cy="259045"/>
    <xdr:sp macro="" textlink="">
      <xdr:nvSpPr>
        <xdr:cNvPr id="320" name="テキスト ボックス 319"/>
        <xdr:cNvSpPr txBox="1"/>
      </xdr:nvSpPr>
      <xdr:spPr>
        <a:xfrm>
          <a:off x="6737428" y="6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12636</xdr:rowOff>
    </xdr:from>
    <xdr:to>
      <xdr:col>54</xdr:col>
      <xdr:colOff>189865</xdr:colOff>
      <xdr:row>59</xdr:row>
      <xdr:rowOff>22561</xdr:rowOff>
    </xdr:to>
    <xdr:cxnSp macro="">
      <xdr:nvCxnSpPr>
        <xdr:cNvPr id="344" name="直線コネクタ 343"/>
        <xdr:cNvCxnSpPr/>
      </xdr:nvCxnSpPr>
      <xdr:spPr>
        <a:xfrm flipV="1">
          <a:off x="10475595" y="9099486"/>
          <a:ext cx="1270" cy="10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26388</xdr:rowOff>
    </xdr:from>
    <xdr:ext cx="469744" cy="259045"/>
    <xdr:sp macro="" textlink="">
      <xdr:nvSpPr>
        <xdr:cNvPr id="345" name="農林水産業費最小値テキスト"/>
        <xdr:cNvSpPr txBox="1"/>
      </xdr:nvSpPr>
      <xdr:spPr>
        <a:xfrm>
          <a:off x="10528300" y="10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22561</xdr:rowOff>
    </xdr:from>
    <xdr:to>
      <xdr:col>55</xdr:col>
      <xdr:colOff>88900</xdr:colOff>
      <xdr:row>59</xdr:row>
      <xdr:rowOff>22561</xdr:rowOff>
    </xdr:to>
    <xdr:cxnSp macro="">
      <xdr:nvCxnSpPr>
        <xdr:cNvPr id="346" name="直線コネクタ 345"/>
        <xdr:cNvCxnSpPr/>
      </xdr:nvCxnSpPr>
      <xdr:spPr>
        <a:xfrm>
          <a:off x="10388600" y="10138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130763</xdr:rowOff>
    </xdr:from>
    <xdr:ext cx="534377" cy="259045"/>
    <xdr:sp macro="" textlink="">
      <xdr:nvSpPr>
        <xdr:cNvPr id="347" name="農林水産業費最大値テキスト"/>
        <xdr:cNvSpPr txBox="1"/>
      </xdr:nvSpPr>
      <xdr:spPr>
        <a:xfrm>
          <a:off x="10528300" y="887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12636</xdr:rowOff>
    </xdr:from>
    <xdr:to>
      <xdr:col>55</xdr:col>
      <xdr:colOff>88900</xdr:colOff>
      <xdr:row>53</xdr:row>
      <xdr:rowOff>12636</xdr:rowOff>
    </xdr:to>
    <xdr:cxnSp macro="">
      <xdr:nvCxnSpPr>
        <xdr:cNvPr id="348" name="直線コネクタ 347"/>
        <xdr:cNvCxnSpPr/>
      </xdr:nvCxnSpPr>
      <xdr:spPr>
        <a:xfrm>
          <a:off x="10388600" y="909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6464</xdr:rowOff>
    </xdr:from>
    <xdr:to>
      <xdr:col>55</xdr:col>
      <xdr:colOff>0</xdr:colOff>
      <xdr:row>55</xdr:row>
      <xdr:rowOff>144996</xdr:rowOff>
    </xdr:to>
    <xdr:cxnSp macro="">
      <xdr:nvCxnSpPr>
        <xdr:cNvPr id="349" name="直線コネクタ 348"/>
        <xdr:cNvCxnSpPr/>
      </xdr:nvCxnSpPr>
      <xdr:spPr>
        <a:xfrm>
          <a:off x="9639300" y="8578964"/>
          <a:ext cx="838200" cy="9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92054</xdr:rowOff>
    </xdr:from>
    <xdr:ext cx="534377" cy="259045"/>
    <xdr:sp macro="" textlink="">
      <xdr:nvSpPr>
        <xdr:cNvPr id="350" name="農林水産業費平均値テキスト"/>
        <xdr:cNvSpPr txBox="1"/>
      </xdr:nvSpPr>
      <xdr:spPr>
        <a:xfrm>
          <a:off x="10528300" y="96932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113627</xdr:rowOff>
    </xdr:from>
    <xdr:to>
      <xdr:col>55</xdr:col>
      <xdr:colOff>50800</xdr:colOff>
      <xdr:row>57</xdr:row>
      <xdr:rowOff>43777</xdr:rowOff>
    </xdr:to>
    <xdr:sp macro="" textlink="">
      <xdr:nvSpPr>
        <xdr:cNvPr id="351" name="フローチャート: 判断 350"/>
        <xdr:cNvSpPr/>
      </xdr:nvSpPr>
      <xdr:spPr>
        <a:xfrm>
          <a:off x="104267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6464</xdr:rowOff>
    </xdr:from>
    <xdr:to>
      <xdr:col>50</xdr:col>
      <xdr:colOff>114300</xdr:colOff>
      <xdr:row>51</xdr:row>
      <xdr:rowOff>55270</xdr:rowOff>
    </xdr:to>
    <xdr:cxnSp macro="">
      <xdr:nvCxnSpPr>
        <xdr:cNvPr id="352" name="直線コネクタ 351"/>
        <xdr:cNvCxnSpPr/>
      </xdr:nvCxnSpPr>
      <xdr:spPr>
        <a:xfrm flipV="1">
          <a:off x="8750300" y="8578964"/>
          <a:ext cx="889000" cy="2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105149</xdr:rowOff>
    </xdr:from>
    <xdr:to>
      <xdr:col>50</xdr:col>
      <xdr:colOff>165100</xdr:colOff>
      <xdr:row>57</xdr:row>
      <xdr:rowOff>35299</xdr:rowOff>
    </xdr:to>
    <xdr:sp macro="" textlink="">
      <xdr:nvSpPr>
        <xdr:cNvPr id="353" name="フローチャート: 判断 352"/>
        <xdr:cNvSpPr/>
      </xdr:nvSpPr>
      <xdr:spPr>
        <a:xfrm>
          <a:off x="9588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26426</xdr:rowOff>
    </xdr:from>
    <xdr:ext cx="534377" cy="259045"/>
    <xdr:sp macro="" textlink="">
      <xdr:nvSpPr>
        <xdr:cNvPr id="354" name="テキスト ボックス 353"/>
        <xdr:cNvSpPr txBox="1"/>
      </xdr:nvSpPr>
      <xdr:spPr>
        <a:xfrm>
          <a:off x="9372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55270</xdr:rowOff>
    </xdr:from>
    <xdr:to>
      <xdr:col>45</xdr:col>
      <xdr:colOff>177800</xdr:colOff>
      <xdr:row>57</xdr:row>
      <xdr:rowOff>84265</xdr:rowOff>
    </xdr:to>
    <xdr:cxnSp macro="">
      <xdr:nvCxnSpPr>
        <xdr:cNvPr id="355" name="直線コネクタ 354"/>
        <xdr:cNvCxnSpPr/>
      </xdr:nvCxnSpPr>
      <xdr:spPr>
        <a:xfrm flipV="1">
          <a:off x="7861300" y="8799220"/>
          <a:ext cx="889000" cy="10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96291</xdr:rowOff>
    </xdr:from>
    <xdr:to>
      <xdr:col>46</xdr:col>
      <xdr:colOff>38100</xdr:colOff>
      <xdr:row>57</xdr:row>
      <xdr:rowOff>26441</xdr:rowOff>
    </xdr:to>
    <xdr:sp macro="" textlink="">
      <xdr:nvSpPr>
        <xdr:cNvPr id="356" name="フローチャート: 判断 355"/>
        <xdr:cNvSpPr/>
      </xdr:nvSpPr>
      <xdr:spPr>
        <a:xfrm>
          <a:off x="8699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17568</xdr:rowOff>
    </xdr:from>
    <xdr:ext cx="534377" cy="259045"/>
    <xdr:sp macro="" textlink="">
      <xdr:nvSpPr>
        <xdr:cNvPr id="357" name="テキスト ボックス 356"/>
        <xdr:cNvSpPr txBox="1"/>
      </xdr:nvSpPr>
      <xdr:spPr>
        <a:xfrm>
          <a:off x="8483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83407</xdr:rowOff>
    </xdr:from>
    <xdr:to>
      <xdr:col>41</xdr:col>
      <xdr:colOff>50800</xdr:colOff>
      <xdr:row>57</xdr:row>
      <xdr:rowOff>84265</xdr:rowOff>
    </xdr:to>
    <xdr:cxnSp macro="">
      <xdr:nvCxnSpPr>
        <xdr:cNvPr id="358" name="直線コネクタ 357"/>
        <xdr:cNvCxnSpPr/>
      </xdr:nvCxnSpPr>
      <xdr:spPr>
        <a:xfrm>
          <a:off x="6972300" y="9856057"/>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130734</xdr:rowOff>
    </xdr:from>
    <xdr:to>
      <xdr:col>41</xdr:col>
      <xdr:colOff>101600</xdr:colOff>
      <xdr:row>57</xdr:row>
      <xdr:rowOff>60884</xdr:rowOff>
    </xdr:to>
    <xdr:sp macro="" textlink="">
      <xdr:nvSpPr>
        <xdr:cNvPr id="359" name="フローチャート: 判断 358"/>
        <xdr:cNvSpPr/>
      </xdr:nvSpPr>
      <xdr:spPr>
        <a:xfrm>
          <a:off x="7810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77411</xdr:rowOff>
    </xdr:from>
    <xdr:ext cx="534377" cy="259045"/>
    <xdr:sp macro="" textlink="">
      <xdr:nvSpPr>
        <xdr:cNvPr id="360" name="テキスト ボックス 359"/>
        <xdr:cNvSpPr txBox="1"/>
      </xdr:nvSpPr>
      <xdr:spPr>
        <a:xfrm>
          <a:off x="7594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125343</xdr:rowOff>
    </xdr:from>
    <xdr:to>
      <xdr:col>36</xdr:col>
      <xdr:colOff>165100</xdr:colOff>
      <xdr:row>57</xdr:row>
      <xdr:rowOff>55493</xdr:rowOff>
    </xdr:to>
    <xdr:sp macro="" textlink="">
      <xdr:nvSpPr>
        <xdr:cNvPr id="361" name="フローチャート: 判断 360"/>
        <xdr:cNvSpPr/>
      </xdr:nvSpPr>
      <xdr:spPr>
        <a:xfrm>
          <a:off x="6921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72020</xdr:rowOff>
    </xdr:from>
    <xdr:ext cx="534377" cy="259045"/>
    <xdr:sp macro="" textlink="">
      <xdr:nvSpPr>
        <xdr:cNvPr id="362" name="テキスト ボックス 361"/>
        <xdr:cNvSpPr txBox="1"/>
      </xdr:nvSpPr>
      <xdr:spPr>
        <a:xfrm>
          <a:off x="6705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94196</xdr:rowOff>
    </xdr:from>
    <xdr:to>
      <xdr:col>55</xdr:col>
      <xdr:colOff>50800</xdr:colOff>
      <xdr:row>56</xdr:row>
      <xdr:rowOff>24346</xdr:rowOff>
    </xdr:to>
    <xdr:sp macro="" textlink="">
      <xdr:nvSpPr>
        <xdr:cNvPr id="368" name="楕円 367"/>
        <xdr:cNvSpPr/>
      </xdr:nvSpPr>
      <xdr:spPr>
        <a:xfrm>
          <a:off x="10426700" y="95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117073</xdr:rowOff>
    </xdr:from>
    <xdr:ext cx="534377" cy="259045"/>
    <xdr:sp macro="" textlink="">
      <xdr:nvSpPr>
        <xdr:cNvPr id="369" name="農林水産業費該当値テキスト"/>
        <xdr:cNvSpPr txBox="1"/>
      </xdr:nvSpPr>
      <xdr:spPr>
        <a:xfrm>
          <a:off x="10528300" y="93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127114</xdr:rowOff>
    </xdr:from>
    <xdr:to>
      <xdr:col>50</xdr:col>
      <xdr:colOff>165100</xdr:colOff>
      <xdr:row>50</xdr:row>
      <xdr:rowOff>57264</xdr:rowOff>
    </xdr:to>
    <xdr:sp macro="" textlink="">
      <xdr:nvSpPr>
        <xdr:cNvPr id="370" name="楕円 369"/>
        <xdr:cNvSpPr/>
      </xdr:nvSpPr>
      <xdr:spPr>
        <a:xfrm>
          <a:off x="9588500" y="8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73791</xdr:rowOff>
    </xdr:from>
    <xdr:ext cx="534377" cy="259045"/>
    <xdr:sp macro="" textlink="">
      <xdr:nvSpPr>
        <xdr:cNvPr id="371" name="テキスト ボックス 370"/>
        <xdr:cNvSpPr txBox="1"/>
      </xdr:nvSpPr>
      <xdr:spPr>
        <a:xfrm>
          <a:off x="9372111" y="83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4470</xdr:rowOff>
    </xdr:from>
    <xdr:to>
      <xdr:col>46</xdr:col>
      <xdr:colOff>38100</xdr:colOff>
      <xdr:row>51</xdr:row>
      <xdr:rowOff>106070</xdr:rowOff>
    </xdr:to>
    <xdr:sp macro="" textlink="">
      <xdr:nvSpPr>
        <xdr:cNvPr id="372" name="楕円 371"/>
        <xdr:cNvSpPr/>
      </xdr:nvSpPr>
      <xdr:spPr>
        <a:xfrm>
          <a:off x="8699500" y="87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122597</xdr:rowOff>
    </xdr:from>
    <xdr:ext cx="534377" cy="259045"/>
    <xdr:sp macro="" textlink="">
      <xdr:nvSpPr>
        <xdr:cNvPr id="373" name="テキスト ボックス 372"/>
        <xdr:cNvSpPr txBox="1"/>
      </xdr:nvSpPr>
      <xdr:spPr>
        <a:xfrm>
          <a:off x="8483111" y="852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33465</xdr:rowOff>
    </xdr:from>
    <xdr:to>
      <xdr:col>41</xdr:col>
      <xdr:colOff>101600</xdr:colOff>
      <xdr:row>57</xdr:row>
      <xdr:rowOff>135065</xdr:rowOff>
    </xdr:to>
    <xdr:sp macro="" textlink="">
      <xdr:nvSpPr>
        <xdr:cNvPr id="374" name="楕円 373"/>
        <xdr:cNvSpPr/>
      </xdr:nvSpPr>
      <xdr:spPr>
        <a:xfrm>
          <a:off x="7810500" y="98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126192</xdr:rowOff>
    </xdr:from>
    <xdr:ext cx="534377" cy="259045"/>
    <xdr:sp macro="" textlink="">
      <xdr:nvSpPr>
        <xdr:cNvPr id="375" name="テキスト ボックス 374"/>
        <xdr:cNvSpPr txBox="1"/>
      </xdr:nvSpPr>
      <xdr:spPr>
        <a:xfrm>
          <a:off x="7594111" y="98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32607</xdr:rowOff>
    </xdr:from>
    <xdr:to>
      <xdr:col>36</xdr:col>
      <xdr:colOff>165100</xdr:colOff>
      <xdr:row>57</xdr:row>
      <xdr:rowOff>134207</xdr:rowOff>
    </xdr:to>
    <xdr:sp macro="" textlink="">
      <xdr:nvSpPr>
        <xdr:cNvPr id="376" name="楕円 375"/>
        <xdr:cNvSpPr/>
      </xdr:nvSpPr>
      <xdr:spPr>
        <a:xfrm>
          <a:off x="6921500" y="98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125334</xdr:rowOff>
    </xdr:from>
    <xdr:ext cx="534377" cy="259045"/>
    <xdr:sp macro="" textlink="">
      <xdr:nvSpPr>
        <xdr:cNvPr id="377" name="テキスト ボックス 376"/>
        <xdr:cNvSpPr txBox="1"/>
      </xdr:nvSpPr>
      <xdr:spPr>
        <a:xfrm>
          <a:off x="6705111" y="98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128796</xdr:rowOff>
    </xdr:from>
    <xdr:to>
      <xdr:col>55</xdr:col>
      <xdr:colOff>0</xdr:colOff>
      <xdr:row>76</xdr:row>
      <xdr:rowOff>133367</xdr:rowOff>
    </xdr:to>
    <xdr:cxnSp macro="">
      <xdr:nvCxnSpPr>
        <xdr:cNvPr id="404" name="直線コネクタ 403"/>
        <xdr:cNvCxnSpPr/>
      </xdr:nvCxnSpPr>
      <xdr:spPr>
        <a:xfrm>
          <a:off x="9639300" y="12816096"/>
          <a:ext cx="8382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128796</xdr:rowOff>
    </xdr:from>
    <xdr:to>
      <xdr:col>50</xdr:col>
      <xdr:colOff>114300</xdr:colOff>
      <xdr:row>75</xdr:row>
      <xdr:rowOff>64148</xdr:rowOff>
    </xdr:to>
    <xdr:cxnSp macro="">
      <xdr:nvCxnSpPr>
        <xdr:cNvPr id="407" name="直線コネクタ 406"/>
        <xdr:cNvCxnSpPr/>
      </xdr:nvCxnSpPr>
      <xdr:spPr>
        <a:xfrm flipV="1">
          <a:off x="8750300" y="12816096"/>
          <a:ext cx="8890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64148</xdr:rowOff>
    </xdr:from>
    <xdr:to>
      <xdr:col>45</xdr:col>
      <xdr:colOff>177800</xdr:colOff>
      <xdr:row>75</xdr:row>
      <xdr:rowOff>98895</xdr:rowOff>
    </xdr:to>
    <xdr:cxnSp macro="">
      <xdr:nvCxnSpPr>
        <xdr:cNvPr id="410" name="直線コネクタ 409"/>
        <xdr:cNvCxnSpPr/>
      </xdr:nvCxnSpPr>
      <xdr:spPr>
        <a:xfrm flipV="1">
          <a:off x="7861300" y="1292289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98895</xdr:rowOff>
    </xdr:from>
    <xdr:to>
      <xdr:col>41</xdr:col>
      <xdr:colOff>50800</xdr:colOff>
      <xdr:row>75</xdr:row>
      <xdr:rowOff>107353</xdr:rowOff>
    </xdr:to>
    <xdr:cxnSp macro="">
      <xdr:nvCxnSpPr>
        <xdr:cNvPr id="413" name="直線コネクタ 412"/>
        <xdr:cNvCxnSpPr/>
      </xdr:nvCxnSpPr>
      <xdr:spPr>
        <a:xfrm flipV="1">
          <a:off x="6972300" y="1295764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82567</xdr:rowOff>
    </xdr:from>
    <xdr:to>
      <xdr:col>55</xdr:col>
      <xdr:colOff>50800</xdr:colOff>
      <xdr:row>77</xdr:row>
      <xdr:rowOff>12717</xdr:rowOff>
    </xdr:to>
    <xdr:sp macro="" textlink="">
      <xdr:nvSpPr>
        <xdr:cNvPr id="423" name="楕円 422"/>
        <xdr:cNvSpPr/>
      </xdr:nvSpPr>
      <xdr:spPr>
        <a:xfrm>
          <a:off x="10426700" y="131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60994</xdr:rowOff>
    </xdr:from>
    <xdr:ext cx="534377" cy="259045"/>
    <xdr:sp macro="" textlink="">
      <xdr:nvSpPr>
        <xdr:cNvPr id="424" name="商工費該当値テキスト"/>
        <xdr:cNvSpPr txBox="1"/>
      </xdr:nvSpPr>
      <xdr:spPr>
        <a:xfrm>
          <a:off x="10528300" y="130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77996</xdr:rowOff>
    </xdr:from>
    <xdr:to>
      <xdr:col>50</xdr:col>
      <xdr:colOff>165100</xdr:colOff>
      <xdr:row>75</xdr:row>
      <xdr:rowOff>8146</xdr:rowOff>
    </xdr:to>
    <xdr:sp macro="" textlink="">
      <xdr:nvSpPr>
        <xdr:cNvPr id="425" name="楕円 424"/>
        <xdr:cNvSpPr/>
      </xdr:nvSpPr>
      <xdr:spPr>
        <a:xfrm>
          <a:off x="95885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24673</xdr:rowOff>
    </xdr:from>
    <xdr:ext cx="534377" cy="259045"/>
    <xdr:sp macro="" textlink="">
      <xdr:nvSpPr>
        <xdr:cNvPr id="426" name="テキスト ボックス 425"/>
        <xdr:cNvSpPr txBox="1"/>
      </xdr:nvSpPr>
      <xdr:spPr>
        <a:xfrm>
          <a:off x="9372111" y="125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13348</xdr:rowOff>
    </xdr:from>
    <xdr:to>
      <xdr:col>46</xdr:col>
      <xdr:colOff>38100</xdr:colOff>
      <xdr:row>75</xdr:row>
      <xdr:rowOff>114948</xdr:rowOff>
    </xdr:to>
    <xdr:sp macro="" textlink="">
      <xdr:nvSpPr>
        <xdr:cNvPr id="427" name="楕円 426"/>
        <xdr:cNvSpPr/>
      </xdr:nvSpPr>
      <xdr:spPr>
        <a:xfrm>
          <a:off x="8699500" y="128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131475</xdr:rowOff>
    </xdr:from>
    <xdr:ext cx="534377" cy="259045"/>
    <xdr:sp macro="" textlink="">
      <xdr:nvSpPr>
        <xdr:cNvPr id="428" name="テキスト ボックス 427"/>
        <xdr:cNvSpPr txBox="1"/>
      </xdr:nvSpPr>
      <xdr:spPr>
        <a:xfrm>
          <a:off x="8483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48095</xdr:rowOff>
    </xdr:from>
    <xdr:to>
      <xdr:col>41</xdr:col>
      <xdr:colOff>101600</xdr:colOff>
      <xdr:row>75</xdr:row>
      <xdr:rowOff>149695</xdr:rowOff>
    </xdr:to>
    <xdr:sp macro="" textlink="">
      <xdr:nvSpPr>
        <xdr:cNvPr id="429" name="楕円 428"/>
        <xdr:cNvSpPr/>
      </xdr:nvSpPr>
      <xdr:spPr>
        <a:xfrm>
          <a:off x="7810500" y="12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166222</xdr:rowOff>
    </xdr:from>
    <xdr:ext cx="534377" cy="259045"/>
    <xdr:sp macro="" textlink="">
      <xdr:nvSpPr>
        <xdr:cNvPr id="430" name="テキスト ボックス 429"/>
        <xdr:cNvSpPr txBox="1"/>
      </xdr:nvSpPr>
      <xdr:spPr>
        <a:xfrm>
          <a:off x="7594111" y="126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56553</xdr:rowOff>
    </xdr:from>
    <xdr:to>
      <xdr:col>36</xdr:col>
      <xdr:colOff>165100</xdr:colOff>
      <xdr:row>75</xdr:row>
      <xdr:rowOff>158153</xdr:rowOff>
    </xdr:to>
    <xdr:sp macro="" textlink="">
      <xdr:nvSpPr>
        <xdr:cNvPr id="431" name="楕円 430"/>
        <xdr:cNvSpPr/>
      </xdr:nvSpPr>
      <xdr:spPr>
        <a:xfrm>
          <a:off x="6921500" y="129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3230</xdr:rowOff>
    </xdr:from>
    <xdr:ext cx="534377" cy="259045"/>
    <xdr:sp macro="" textlink="">
      <xdr:nvSpPr>
        <xdr:cNvPr id="432" name="テキスト ボックス 431"/>
        <xdr:cNvSpPr txBox="1"/>
      </xdr:nvSpPr>
      <xdr:spPr>
        <a:xfrm>
          <a:off x="6705111" y="126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82828</xdr:rowOff>
    </xdr:from>
    <xdr:to>
      <xdr:col>55</xdr:col>
      <xdr:colOff>0</xdr:colOff>
      <xdr:row>96</xdr:row>
      <xdr:rowOff>66401</xdr:rowOff>
    </xdr:to>
    <xdr:cxnSp macro="">
      <xdr:nvCxnSpPr>
        <xdr:cNvPr id="464" name="直線コネクタ 463"/>
        <xdr:cNvCxnSpPr/>
      </xdr:nvCxnSpPr>
      <xdr:spPr>
        <a:xfrm flipV="1">
          <a:off x="9639300" y="15513328"/>
          <a:ext cx="838200" cy="10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146672</xdr:rowOff>
    </xdr:from>
    <xdr:to>
      <xdr:col>50</xdr:col>
      <xdr:colOff>114300</xdr:colOff>
      <xdr:row>96</xdr:row>
      <xdr:rowOff>66401</xdr:rowOff>
    </xdr:to>
    <xdr:cxnSp macro="">
      <xdr:nvCxnSpPr>
        <xdr:cNvPr id="467" name="直線コネクタ 466"/>
        <xdr:cNvCxnSpPr/>
      </xdr:nvCxnSpPr>
      <xdr:spPr>
        <a:xfrm>
          <a:off x="8750300" y="16434422"/>
          <a:ext cx="8890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25450</xdr:rowOff>
    </xdr:from>
    <xdr:to>
      <xdr:col>45</xdr:col>
      <xdr:colOff>177800</xdr:colOff>
      <xdr:row>95</xdr:row>
      <xdr:rowOff>146672</xdr:rowOff>
    </xdr:to>
    <xdr:cxnSp macro="">
      <xdr:nvCxnSpPr>
        <xdr:cNvPr id="470" name="直線コネクタ 469"/>
        <xdr:cNvCxnSpPr/>
      </xdr:nvCxnSpPr>
      <xdr:spPr>
        <a:xfrm>
          <a:off x="7861300" y="16313200"/>
          <a:ext cx="889000" cy="1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25450</xdr:rowOff>
    </xdr:from>
    <xdr:to>
      <xdr:col>41</xdr:col>
      <xdr:colOff>50800</xdr:colOff>
      <xdr:row>97</xdr:row>
      <xdr:rowOff>56849</xdr:rowOff>
    </xdr:to>
    <xdr:cxnSp macro="">
      <xdr:nvCxnSpPr>
        <xdr:cNvPr id="473" name="直線コネクタ 472"/>
        <xdr:cNvCxnSpPr/>
      </xdr:nvCxnSpPr>
      <xdr:spPr>
        <a:xfrm flipV="1">
          <a:off x="6972300" y="16313200"/>
          <a:ext cx="889000" cy="37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32028</xdr:rowOff>
    </xdr:from>
    <xdr:to>
      <xdr:col>55</xdr:col>
      <xdr:colOff>50800</xdr:colOff>
      <xdr:row>90</xdr:row>
      <xdr:rowOff>133628</xdr:rowOff>
    </xdr:to>
    <xdr:sp macro="" textlink="">
      <xdr:nvSpPr>
        <xdr:cNvPr id="483" name="楕円 482"/>
        <xdr:cNvSpPr/>
      </xdr:nvSpPr>
      <xdr:spPr>
        <a:xfrm>
          <a:off x="10426700" y="154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118405</xdr:rowOff>
    </xdr:from>
    <xdr:ext cx="599010" cy="259045"/>
    <xdr:sp macro="" textlink="">
      <xdr:nvSpPr>
        <xdr:cNvPr id="484" name="土木費該当値テキスト"/>
        <xdr:cNvSpPr txBox="1"/>
      </xdr:nvSpPr>
      <xdr:spPr>
        <a:xfrm>
          <a:off x="10528300" y="153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15601</xdr:rowOff>
    </xdr:from>
    <xdr:to>
      <xdr:col>50</xdr:col>
      <xdr:colOff>165100</xdr:colOff>
      <xdr:row>96</xdr:row>
      <xdr:rowOff>117201</xdr:rowOff>
    </xdr:to>
    <xdr:sp macro="" textlink="">
      <xdr:nvSpPr>
        <xdr:cNvPr id="485" name="楕円 484"/>
        <xdr:cNvSpPr/>
      </xdr:nvSpPr>
      <xdr:spPr>
        <a:xfrm>
          <a:off x="9588500" y="16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108328</xdr:rowOff>
    </xdr:from>
    <xdr:ext cx="534377" cy="259045"/>
    <xdr:sp macro="" textlink="">
      <xdr:nvSpPr>
        <xdr:cNvPr id="486" name="テキスト ボックス 485"/>
        <xdr:cNvSpPr txBox="1"/>
      </xdr:nvSpPr>
      <xdr:spPr>
        <a:xfrm>
          <a:off x="9372111" y="165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95872</xdr:rowOff>
    </xdr:from>
    <xdr:to>
      <xdr:col>46</xdr:col>
      <xdr:colOff>38100</xdr:colOff>
      <xdr:row>96</xdr:row>
      <xdr:rowOff>26022</xdr:rowOff>
    </xdr:to>
    <xdr:sp macro="" textlink="">
      <xdr:nvSpPr>
        <xdr:cNvPr id="487" name="楕円 486"/>
        <xdr:cNvSpPr/>
      </xdr:nvSpPr>
      <xdr:spPr>
        <a:xfrm>
          <a:off x="8699500" y="163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42549</xdr:rowOff>
    </xdr:from>
    <xdr:ext cx="534377" cy="259045"/>
    <xdr:sp macro="" textlink="">
      <xdr:nvSpPr>
        <xdr:cNvPr id="488" name="テキスト ボックス 487"/>
        <xdr:cNvSpPr txBox="1"/>
      </xdr:nvSpPr>
      <xdr:spPr>
        <a:xfrm>
          <a:off x="8483111" y="161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146100</xdr:rowOff>
    </xdr:from>
    <xdr:to>
      <xdr:col>41</xdr:col>
      <xdr:colOff>101600</xdr:colOff>
      <xdr:row>95</xdr:row>
      <xdr:rowOff>76250</xdr:rowOff>
    </xdr:to>
    <xdr:sp macro="" textlink="">
      <xdr:nvSpPr>
        <xdr:cNvPr id="489" name="楕円 488"/>
        <xdr:cNvSpPr/>
      </xdr:nvSpPr>
      <xdr:spPr>
        <a:xfrm>
          <a:off x="7810500" y="162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92777</xdr:rowOff>
    </xdr:from>
    <xdr:ext cx="534377" cy="259045"/>
    <xdr:sp macro="" textlink="">
      <xdr:nvSpPr>
        <xdr:cNvPr id="490" name="テキスト ボックス 489"/>
        <xdr:cNvSpPr txBox="1"/>
      </xdr:nvSpPr>
      <xdr:spPr>
        <a:xfrm>
          <a:off x="7594111" y="160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6049</xdr:rowOff>
    </xdr:from>
    <xdr:to>
      <xdr:col>36</xdr:col>
      <xdr:colOff>165100</xdr:colOff>
      <xdr:row>97</xdr:row>
      <xdr:rowOff>107649</xdr:rowOff>
    </xdr:to>
    <xdr:sp macro="" textlink="">
      <xdr:nvSpPr>
        <xdr:cNvPr id="491" name="楕円 490"/>
        <xdr:cNvSpPr/>
      </xdr:nvSpPr>
      <xdr:spPr>
        <a:xfrm>
          <a:off x="6921500" y="16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98776</xdr:rowOff>
    </xdr:from>
    <xdr:ext cx="534377" cy="259045"/>
    <xdr:sp macro="" textlink="">
      <xdr:nvSpPr>
        <xdr:cNvPr id="492" name="テキスト ボックス 491"/>
        <xdr:cNvSpPr txBox="1"/>
      </xdr:nvSpPr>
      <xdr:spPr>
        <a:xfrm>
          <a:off x="6705111" y="167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11135</xdr:rowOff>
    </xdr:from>
    <xdr:to>
      <xdr:col>85</xdr:col>
      <xdr:colOff>127000</xdr:colOff>
      <xdr:row>35</xdr:row>
      <xdr:rowOff>116794</xdr:rowOff>
    </xdr:to>
    <xdr:cxnSp macro="">
      <xdr:nvCxnSpPr>
        <xdr:cNvPr id="520" name="直線コネクタ 519"/>
        <xdr:cNvCxnSpPr/>
      </xdr:nvCxnSpPr>
      <xdr:spPr>
        <a:xfrm>
          <a:off x="15481300" y="5668985"/>
          <a:ext cx="838200" cy="4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11135</xdr:rowOff>
    </xdr:from>
    <xdr:to>
      <xdr:col>81</xdr:col>
      <xdr:colOff>50800</xdr:colOff>
      <xdr:row>34</xdr:row>
      <xdr:rowOff>132248</xdr:rowOff>
    </xdr:to>
    <xdr:cxnSp macro="">
      <xdr:nvCxnSpPr>
        <xdr:cNvPr id="523" name="直線コネクタ 522"/>
        <xdr:cNvCxnSpPr/>
      </xdr:nvCxnSpPr>
      <xdr:spPr>
        <a:xfrm flipV="1">
          <a:off x="14592300" y="5668985"/>
          <a:ext cx="889000" cy="29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132248</xdr:rowOff>
    </xdr:from>
    <xdr:to>
      <xdr:col>76</xdr:col>
      <xdr:colOff>114300</xdr:colOff>
      <xdr:row>36</xdr:row>
      <xdr:rowOff>133391</xdr:rowOff>
    </xdr:to>
    <xdr:cxnSp macro="">
      <xdr:nvCxnSpPr>
        <xdr:cNvPr id="526" name="直線コネクタ 525"/>
        <xdr:cNvCxnSpPr/>
      </xdr:nvCxnSpPr>
      <xdr:spPr>
        <a:xfrm flipV="1">
          <a:off x="13703300" y="5961548"/>
          <a:ext cx="889000" cy="3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133391</xdr:rowOff>
    </xdr:from>
    <xdr:to>
      <xdr:col>71</xdr:col>
      <xdr:colOff>177800</xdr:colOff>
      <xdr:row>37</xdr:row>
      <xdr:rowOff>10952</xdr:rowOff>
    </xdr:to>
    <xdr:cxnSp macro="">
      <xdr:nvCxnSpPr>
        <xdr:cNvPr id="529" name="直線コネクタ 528"/>
        <xdr:cNvCxnSpPr/>
      </xdr:nvCxnSpPr>
      <xdr:spPr>
        <a:xfrm flipV="1">
          <a:off x="12814300" y="6305591"/>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65994</xdr:rowOff>
    </xdr:from>
    <xdr:to>
      <xdr:col>85</xdr:col>
      <xdr:colOff>177800</xdr:colOff>
      <xdr:row>35</xdr:row>
      <xdr:rowOff>167594</xdr:rowOff>
    </xdr:to>
    <xdr:sp macro="" textlink="">
      <xdr:nvSpPr>
        <xdr:cNvPr id="539" name="楕円 538"/>
        <xdr:cNvSpPr/>
      </xdr:nvSpPr>
      <xdr:spPr>
        <a:xfrm>
          <a:off x="16268700" y="60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88871</xdr:rowOff>
    </xdr:from>
    <xdr:ext cx="534377" cy="259045"/>
    <xdr:sp macro="" textlink="">
      <xdr:nvSpPr>
        <xdr:cNvPr id="540" name="消防費該当値テキスト"/>
        <xdr:cNvSpPr txBox="1"/>
      </xdr:nvSpPr>
      <xdr:spPr>
        <a:xfrm>
          <a:off x="16370300" y="591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131785</xdr:rowOff>
    </xdr:from>
    <xdr:to>
      <xdr:col>81</xdr:col>
      <xdr:colOff>101600</xdr:colOff>
      <xdr:row>33</xdr:row>
      <xdr:rowOff>61935</xdr:rowOff>
    </xdr:to>
    <xdr:sp macro="" textlink="">
      <xdr:nvSpPr>
        <xdr:cNvPr id="541" name="楕円 540"/>
        <xdr:cNvSpPr/>
      </xdr:nvSpPr>
      <xdr:spPr>
        <a:xfrm>
          <a:off x="15430500" y="56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78462</xdr:rowOff>
    </xdr:from>
    <xdr:ext cx="534377" cy="259045"/>
    <xdr:sp macro="" textlink="">
      <xdr:nvSpPr>
        <xdr:cNvPr id="542" name="テキスト ボックス 541"/>
        <xdr:cNvSpPr txBox="1"/>
      </xdr:nvSpPr>
      <xdr:spPr>
        <a:xfrm>
          <a:off x="15214111" y="53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81448</xdr:rowOff>
    </xdr:from>
    <xdr:to>
      <xdr:col>76</xdr:col>
      <xdr:colOff>165100</xdr:colOff>
      <xdr:row>35</xdr:row>
      <xdr:rowOff>11598</xdr:rowOff>
    </xdr:to>
    <xdr:sp macro="" textlink="">
      <xdr:nvSpPr>
        <xdr:cNvPr id="543" name="楕円 542"/>
        <xdr:cNvSpPr/>
      </xdr:nvSpPr>
      <xdr:spPr>
        <a:xfrm>
          <a:off x="14541500" y="59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28125</xdr:rowOff>
    </xdr:from>
    <xdr:ext cx="534377" cy="259045"/>
    <xdr:sp macro="" textlink="">
      <xdr:nvSpPr>
        <xdr:cNvPr id="544" name="テキスト ボックス 543"/>
        <xdr:cNvSpPr txBox="1"/>
      </xdr:nvSpPr>
      <xdr:spPr>
        <a:xfrm>
          <a:off x="14325111" y="56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82591</xdr:rowOff>
    </xdr:from>
    <xdr:to>
      <xdr:col>72</xdr:col>
      <xdr:colOff>38100</xdr:colOff>
      <xdr:row>37</xdr:row>
      <xdr:rowOff>12741</xdr:rowOff>
    </xdr:to>
    <xdr:sp macro="" textlink="">
      <xdr:nvSpPr>
        <xdr:cNvPr id="545" name="楕円 544"/>
        <xdr:cNvSpPr/>
      </xdr:nvSpPr>
      <xdr:spPr>
        <a:xfrm>
          <a:off x="13652500" y="62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3868</xdr:rowOff>
    </xdr:from>
    <xdr:ext cx="534377" cy="259045"/>
    <xdr:sp macro="" textlink="">
      <xdr:nvSpPr>
        <xdr:cNvPr id="546" name="テキスト ボックス 545"/>
        <xdr:cNvSpPr txBox="1"/>
      </xdr:nvSpPr>
      <xdr:spPr>
        <a:xfrm>
          <a:off x="13436111" y="63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131602</xdr:rowOff>
    </xdr:from>
    <xdr:to>
      <xdr:col>67</xdr:col>
      <xdr:colOff>101600</xdr:colOff>
      <xdr:row>37</xdr:row>
      <xdr:rowOff>61752</xdr:rowOff>
    </xdr:to>
    <xdr:sp macro="" textlink="">
      <xdr:nvSpPr>
        <xdr:cNvPr id="547" name="楕円 546"/>
        <xdr:cNvSpPr/>
      </xdr:nvSpPr>
      <xdr:spPr>
        <a:xfrm>
          <a:off x="12763500" y="63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52879</xdr:rowOff>
    </xdr:from>
    <xdr:ext cx="534377" cy="259045"/>
    <xdr:sp macro="" textlink="">
      <xdr:nvSpPr>
        <xdr:cNvPr id="548" name="テキスト ボックス 547"/>
        <xdr:cNvSpPr txBox="1"/>
      </xdr:nvSpPr>
      <xdr:spPr>
        <a:xfrm>
          <a:off x="12547111" y="63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64894</xdr:rowOff>
    </xdr:from>
    <xdr:to>
      <xdr:col>85</xdr:col>
      <xdr:colOff>127000</xdr:colOff>
      <xdr:row>57</xdr:row>
      <xdr:rowOff>75039</xdr:rowOff>
    </xdr:to>
    <xdr:cxnSp macro="">
      <xdr:nvCxnSpPr>
        <xdr:cNvPr id="580" name="直線コネクタ 579"/>
        <xdr:cNvCxnSpPr/>
      </xdr:nvCxnSpPr>
      <xdr:spPr>
        <a:xfrm>
          <a:off x="15481300" y="9494644"/>
          <a:ext cx="838200" cy="3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64894</xdr:rowOff>
    </xdr:from>
    <xdr:to>
      <xdr:col>81</xdr:col>
      <xdr:colOff>50800</xdr:colOff>
      <xdr:row>58</xdr:row>
      <xdr:rowOff>2834</xdr:rowOff>
    </xdr:to>
    <xdr:cxnSp macro="">
      <xdr:nvCxnSpPr>
        <xdr:cNvPr id="583" name="直線コネクタ 582"/>
        <xdr:cNvCxnSpPr/>
      </xdr:nvCxnSpPr>
      <xdr:spPr>
        <a:xfrm flipV="1">
          <a:off x="14592300" y="9494644"/>
          <a:ext cx="889000" cy="45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96647</xdr:rowOff>
    </xdr:from>
    <xdr:to>
      <xdr:col>76</xdr:col>
      <xdr:colOff>114300</xdr:colOff>
      <xdr:row>58</xdr:row>
      <xdr:rowOff>2834</xdr:rowOff>
    </xdr:to>
    <xdr:cxnSp macro="">
      <xdr:nvCxnSpPr>
        <xdr:cNvPr id="586" name="直線コネクタ 585"/>
        <xdr:cNvCxnSpPr/>
      </xdr:nvCxnSpPr>
      <xdr:spPr>
        <a:xfrm>
          <a:off x="13703300" y="9869297"/>
          <a:ext cx="889000" cy="7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96647</xdr:rowOff>
    </xdr:from>
    <xdr:to>
      <xdr:col>71</xdr:col>
      <xdr:colOff>177800</xdr:colOff>
      <xdr:row>58</xdr:row>
      <xdr:rowOff>80232</xdr:rowOff>
    </xdr:to>
    <xdr:cxnSp macro="">
      <xdr:nvCxnSpPr>
        <xdr:cNvPr id="589" name="直線コネクタ 588"/>
        <xdr:cNvCxnSpPr/>
      </xdr:nvCxnSpPr>
      <xdr:spPr>
        <a:xfrm flipV="1">
          <a:off x="12814300" y="9869297"/>
          <a:ext cx="889000" cy="1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24239</xdr:rowOff>
    </xdr:from>
    <xdr:to>
      <xdr:col>85</xdr:col>
      <xdr:colOff>177800</xdr:colOff>
      <xdr:row>57</xdr:row>
      <xdr:rowOff>125839</xdr:rowOff>
    </xdr:to>
    <xdr:sp macro="" textlink="">
      <xdr:nvSpPr>
        <xdr:cNvPr id="599" name="楕円 598"/>
        <xdr:cNvSpPr/>
      </xdr:nvSpPr>
      <xdr:spPr>
        <a:xfrm>
          <a:off x="16268700" y="97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47116</xdr:rowOff>
    </xdr:from>
    <xdr:ext cx="534377" cy="259045"/>
    <xdr:sp macro="" textlink="">
      <xdr:nvSpPr>
        <xdr:cNvPr id="600" name="教育費該当値テキスト"/>
        <xdr:cNvSpPr txBox="1"/>
      </xdr:nvSpPr>
      <xdr:spPr>
        <a:xfrm>
          <a:off x="16370300" y="96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14094</xdr:rowOff>
    </xdr:from>
    <xdr:to>
      <xdr:col>81</xdr:col>
      <xdr:colOff>101600</xdr:colOff>
      <xdr:row>55</xdr:row>
      <xdr:rowOff>115694</xdr:rowOff>
    </xdr:to>
    <xdr:sp macro="" textlink="">
      <xdr:nvSpPr>
        <xdr:cNvPr id="601" name="楕円 600"/>
        <xdr:cNvSpPr/>
      </xdr:nvSpPr>
      <xdr:spPr>
        <a:xfrm>
          <a:off x="15430500" y="94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132221</xdr:rowOff>
    </xdr:from>
    <xdr:ext cx="534377" cy="259045"/>
    <xdr:sp macro="" textlink="">
      <xdr:nvSpPr>
        <xdr:cNvPr id="602" name="テキスト ボックス 601"/>
        <xdr:cNvSpPr txBox="1"/>
      </xdr:nvSpPr>
      <xdr:spPr>
        <a:xfrm>
          <a:off x="15214111" y="921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123484</xdr:rowOff>
    </xdr:from>
    <xdr:to>
      <xdr:col>76</xdr:col>
      <xdr:colOff>165100</xdr:colOff>
      <xdr:row>58</xdr:row>
      <xdr:rowOff>53634</xdr:rowOff>
    </xdr:to>
    <xdr:sp macro="" textlink="">
      <xdr:nvSpPr>
        <xdr:cNvPr id="603" name="楕円 602"/>
        <xdr:cNvSpPr/>
      </xdr:nvSpPr>
      <xdr:spPr>
        <a:xfrm>
          <a:off x="14541500" y="98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44761</xdr:rowOff>
    </xdr:from>
    <xdr:ext cx="534377" cy="259045"/>
    <xdr:sp macro="" textlink="">
      <xdr:nvSpPr>
        <xdr:cNvPr id="604" name="テキスト ボックス 603"/>
        <xdr:cNvSpPr txBox="1"/>
      </xdr:nvSpPr>
      <xdr:spPr>
        <a:xfrm>
          <a:off x="14325111" y="99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45847</xdr:rowOff>
    </xdr:from>
    <xdr:to>
      <xdr:col>72</xdr:col>
      <xdr:colOff>38100</xdr:colOff>
      <xdr:row>57</xdr:row>
      <xdr:rowOff>147447</xdr:rowOff>
    </xdr:to>
    <xdr:sp macro="" textlink="">
      <xdr:nvSpPr>
        <xdr:cNvPr id="605" name="楕円 604"/>
        <xdr:cNvSpPr/>
      </xdr:nvSpPr>
      <xdr:spPr>
        <a:xfrm>
          <a:off x="13652500" y="9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163974</xdr:rowOff>
    </xdr:from>
    <xdr:ext cx="534377" cy="259045"/>
    <xdr:sp macro="" textlink="">
      <xdr:nvSpPr>
        <xdr:cNvPr id="606" name="テキスト ボックス 605"/>
        <xdr:cNvSpPr txBox="1"/>
      </xdr:nvSpPr>
      <xdr:spPr>
        <a:xfrm>
          <a:off x="13436111" y="95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29432</xdr:rowOff>
    </xdr:from>
    <xdr:to>
      <xdr:col>67</xdr:col>
      <xdr:colOff>101600</xdr:colOff>
      <xdr:row>58</xdr:row>
      <xdr:rowOff>131032</xdr:rowOff>
    </xdr:to>
    <xdr:sp macro="" textlink="">
      <xdr:nvSpPr>
        <xdr:cNvPr id="607" name="楕円 606"/>
        <xdr:cNvSpPr/>
      </xdr:nvSpPr>
      <xdr:spPr>
        <a:xfrm>
          <a:off x="12763500" y="99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122159</xdr:rowOff>
    </xdr:from>
    <xdr:ext cx="534377" cy="259045"/>
    <xdr:sp macro="" textlink="">
      <xdr:nvSpPr>
        <xdr:cNvPr id="608" name="テキスト ボックス 607"/>
        <xdr:cNvSpPr txBox="1"/>
      </xdr:nvSpPr>
      <xdr:spPr>
        <a:xfrm>
          <a:off x="12547111" y="100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125396</xdr:rowOff>
    </xdr:from>
    <xdr:to>
      <xdr:col>85</xdr:col>
      <xdr:colOff>127000</xdr:colOff>
      <xdr:row>75</xdr:row>
      <xdr:rowOff>85620</xdr:rowOff>
    </xdr:to>
    <xdr:cxnSp macro="">
      <xdr:nvCxnSpPr>
        <xdr:cNvPr id="639" name="直線コネクタ 638"/>
        <xdr:cNvCxnSpPr/>
      </xdr:nvCxnSpPr>
      <xdr:spPr>
        <a:xfrm>
          <a:off x="15481300" y="12469796"/>
          <a:ext cx="838200" cy="4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125396</xdr:rowOff>
    </xdr:from>
    <xdr:to>
      <xdr:col>81</xdr:col>
      <xdr:colOff>50800</xdr:colOff>
      <xdr:row>77</xdr:row>
      <xdr:rowOff>153025</xdr:rowOff>
    </xdr:to>
    <xdr:cxnSp macro="">
      <xdr:nvCxnSpPr>
        <xdr:cNvPr id="642" name="直線コネクタ 641"/>
        <xdr:cNvCxnSpPr/>
      </xdr:nvCxnSpPr>
      <xdr:spPr>
        <a:xfrm flipV="1">
          <a:off x="14592300" y="12469796"/>
          <a:ext cx="889000" cy="8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153025</xdr:rowOff>
    </xdr:from>
    <xdr:to>
      <xdr:col>76</xdr:col>
      <xdr:colOff>114300</xdr:colOff>
      <xdr:row>79</xdr:row>
      <xdr:rowOff>98879</xdr:rowOff>
    </xdr:to>
    <xdr:cxnSp macro="">
      <xdr:nvCxnSpPr>
        <xdr:cNvPr id="645" name="直線コネクタ 644"/>
        <xdr:cNvCxnSpPr/>
      </xdr:nvCxnSpPr>
      <xdr:spPr>
        <a:xfrm flipV="1">
          <a:off x="13703300" y="13354675"/>
          <a:ext cx="889000" cy="2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34820</xdr:rowOff>
    </xdr:from>
    <xdr:to>
      <xdr:col>85</xdr:col>
      <xdr:colOff>177800</xdr:colOff>
      <xdr:row>75</xdr:row>
      <xdr:rowOff>136420</xdr:rowOff>
    </xdr:to>
    <xdr:sp macro="" textlink="">
      <xdr:nvSpPr>
        <xdr:cNvPr id="658" name="楕円 657"/>
        <xdr:cNvSpPr/>
      </xdr:nvSpPr>
      <xdr:spPr>
        <a:xfrm>
          <a:off x="16268700" y="12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57697</xdr:rowOff>
    </xdr:from>
    <xdr:ext cx="534377" cy="259045"/>
    <xdr:sp macro="" textlink="">
      <xdr:nvSpPr>
        <xdr:cNvPr id="659" name="災害復旧費該当値テキスト"/>
        <xdr:cNvSpPr txBox="1"/>
      </xdr:nvSpPr>
      <xdr:spPr>
        <a:xfrm>
          <a:off x="16370300" y="127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74596</xdr:rowOff>
    </xdr:from>
    <xdr:to>
      <xdr:col>81</xdr:col>
      <xdr:colOff>101600</xdr:colOff>
      <xdr:row>73</xdr:row>
      <xdr:rowOff>4746</xdr:rowOff>
    </xdr:to>
    <xdr:sp macro="" textlink="">
      <xdr:nvSpPr>
        <xdr:cNvPr id="660" name="楕円 659"/>
        <xdr:cNvSpPr/>
      </xdr:nvSpPr>
      <xdr:spPr>
        <a:xfrm>
          <a:off x="15430500" y="124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21273</xdr:rowOff>
    </xdr:from>
    <xdr:ext cx="534377" cy="259045"/>
    <xdr:sp macro="" textlink="">
      <xdr:nvSpPr>
        <xdr:cNvPr id="661" name="テキスト ボックス 660"/>
        <xdr:cNvSpPr txBox="1"/>
      </xdr:nvSpPr>
      <xdr:spPr>
        <a:xfrm>
          <a:off x="15214111" y="1219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102225</xdr:rowOff>
    </xdr:from>
    <xdr:to>
      <xdr:col>76</xdr:col>
      <xdr:colOff>165100</xdr:colOff>
      <xdr:row>78</xdr:row>
      <xdr:rowOff>32375</xdr:rowOff>
    </xdr:to>
    <xdr:sp macro="" textlink="">
      <xdr:nvSpPr>
        <xdr:cNvPr id="662" name="楕円 661"/>
        <xdr:cNvSpPr/>
      </xdr:nvSpPr>
      <xdr:spPr>
        <a:xfrm>
          <a:off x="14541500" y="13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48902</xdr:rowOff>
    </xdr:from>
    <xdr:ext cx="469744" cy="259045"/>
    <xdr:sp macro="" textlink="">
      <xdr:nvSpPr>
        <xdr:cNvPr id="663" name="テキスト ボックス 662"/>
        <xdr:cNvSpPr txBox="1"/>
      </xdr:nvSpPr>
      <xdr:spPr>
        <a:xfrm>
          <a:off x="14357428" y="13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84226</xdr:rowOff>
    </xdr:from>
    <xdr:to>
      <xdr:col>85</xdr:col>
      <xdr:colOff>127000</xdr:colOff>
      <xdr:row>96</xdr:row>
      <xdr:rowOff>87807</xdr:rowOff>
    </xdr:to>
    <xdr:cxnSp macro="">
      <xdr:nvCxnSpPr>
        <xdr:cNvPr id="696" name="直線コネクタ 695"/>
        <xdr:cNvCxnSpPr/>
      </xdr:nvCxnSpPr>
      <xdr:spPr>
        <a:xfrm>
          <a:off x="15481300" y="16543426"/>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25642</xdr:rowOff>
    </xdr:from>
    <xdr:to>
      <xdr:col>81</xdr:col>
      <xdr:colOff>50800</xdr:colOff>
      <xdr:row>96</xdr:row>
      <xdr:rowOff>84226</xdr:rowOff>
    </xdr:to>
    <xdr:cxnSp macro="">
      <xdr:nvCxnSpPr>
        <xdr:cNvPr id="699" name="直線コネクタ 698"/>
        <xdr:cNvCxnSpPr/>
      </xdr:nvCxnSpPr>
      <xdr:spPr>
        <a:xfrm>
          <a:off x="14592300" y="16484842"/>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134125</xdr:rowOff>
    </xdr:from>
    <xdr:to>
      <xdr:col>76</xdr:col>
      <xdr:colOff>114300</xdr:colOff>
      <xdr:row>96</xdr:row>
      <xdr:rowOff>25642</xdr:rowOff>
    </xdr:to>
    <xdr:cxnSp macro="">
      <xdr:nvCxnSpPr>
        <xdr:cNvPr id="702" name="直線コネクタ 701"/>
        <xdr:cNvCxnSpPr/>
      </xdr:nvCxnSpPr>
      <xdr:spPr>
        <a:xfrm>
          <a:off x="13703300" y="16421875"/>
          <a:ext cx="889000" cy="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134125</xdr:rowOff>
    </xdr:from>
    <xdr:to>
      <xdr:col>71</xdr:col>
      <xdr:colOff>177800</xdr:colOff>
      <xdr:row>95</xdr:row>
      <xdr:rowOff>154609</xdr:rowOff>
    </xdr:to>
    <xdr:cxnSp macro="">
      <xdr:nvCxnSpPr>
        <xdr:cNvPr id="705" name="直線コネクタ 704"/>
        <xdr:cNvCxnSpPr/>
      </xdr:nvCxnSpPr>
      <xdr:spPr>
        <a:xfrm flipV="1">
          <a:off x="12814300" y="16421875"/>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37007</xdr:rowOff>
    </xdr:from>
    <xdr:to>
      <xdr:col>85</xdr:col>
      <xdr:colOff>177800</xdr:colOff>
      <xdr:row>96</xdr:row>
      <xdr:rowOff>138607</xdr:rowOff>
    </xdr:to>
    <xdr:sp macro="" textlink="">
      <xdr:nvSpPr>
        <xdr:cNvPr id="715" name="楕円 714"/>
        <xdr:cNvSpPr/>
      </xdr:nvSpPr>
      <xdr:spPr>
        <a:xfrm>
          <a:off x="16268700" y="164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15434</xdr:rowOff>
    </xdr:from>
    <xdr:ext cx="534377" cy="259045"/>
    <xdr:sp macro="" textlink="">
      <xdr:nvSpPr>
        <xdr:cNvPr id="716" name="公債費該当値テキスト"/>
        <xdr:cNvSpPr txBox="1"/>
      </xdr:nvSpPr>
      <xdr:spPr>
        <a:xfrm>
          <a:off x="16370300" y="164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33426</xdr:rowOff>
    </xdr:from>
    <xdr:to>
      <xdr:col>81</xdr:col>
      <xdr:colOff>101600</xdr:colOff>
      <xdr:row>96</xdr:row>
      <xdr:rowOff>135026</xdr:rowOff>
    </xdr:to>
    <xdr:sp macro="" textlink="">
      <xdr:nvSpPr>
        <xdr:cNvPr id="717" name="楕円 716"/>
        <xdr:cNvSpPr/>
      </xdr:nvSpPr>
      <xdr:spPr>
        <a:xfrm>
          <a:off x="15430500" y="164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126153</xdr:rowOff>
    </xdr:from>
    <xdr:ext cx="534377" cy="259045"/>
    <xdr:sp macro="" textlink="">
      <xdr:nvSpPr>
        <xdr:cNvPr id="718" name="テキスト ボックス 717"/>
        <xdr:cNvSpPr txBox="1"/>
      </xdr:nvSpPr>
      <xdr:spPr>
        <a:xfrm>
          <a:off x="15214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146292</xdr:rowOff>
    </xdr:from>
    <xdr:to>
      <xdr:col>76</xdr:col>
      <xdr:colOff>165100</xdr:colOff>
      <xdr:row>96</xdr:row>
      <xdr:rowOff>76442</xdr:rowOff>
    </xdr:to>
    <xdr:sp macro="" textlink="">
      <xdr:nvSpPr>
        <xdr:cNvPr id="719" name="楕円 718"/>
        <xdr:cNvSpPr/>
      </xdr:nvSpPr>
      <xdr:spPr>
        <a:xfrm>
          <a:off x="14541500" y="16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67569</xdr:rowOff>
    </xdr:from>
    <xdr:ext cx="534377" cy="259045"/>
    <xdr:sp macro="" textlink="">
      <xdr:nvSpPr>
        <xdr:cNvPr id="720" name="テキスト ボックス 719"/>
        <xdr:cNvSpPr txBox="1"/>
      </xdr:nvSpPr>
      <xdr:spPr>
        <a:xfrm>
          <a:off x="14325111" y="165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83325</xdr:rowOff>
    </xdr:from>
    <xdr:to>
      <xdr:col>72</xdr:col>
      <xdr:colOff>38100</xdr:colOff>
      <xdr:row>96</xdr:row>
      <xdr:rowOff>13475</xdr:rowOff>
    </xdr:to>
    <xdr:sp macro="" textlink="">
      <xdr:nvSpPr>
        <xdr:cNvPr id="721" name="楕円 720"/>
        <xdr:cNvSpPr/>
      </xdr:nvSpPr>
      <xdr:spPr>
        <a:xfrm>
          <a:off x="13652500" y="163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4602</xdr:rowOff>
    </xdr:from>
    <xdr:ext cx="534377" cy="259045"/>
    <xdr:sp macro="" textlink="">
      <xdr:nvSpPr>
        <xdr:cNvPr id="722" name="テキスト ボックス 721"/>
        <xdr:cNvSpPr txBox="1"/>
      </xdr:nvSpPr>
      <xdr:spPr>
        <a:xfrm>
          <a:off x="13436111" y="164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103809</xdr:rowOff>
    </xdr:from>
    <xdr:to>
      <xdr:col>67</xdr:col>
      <xdr:colOff>101600</xdr:colOff>
      <xdr:row>96</xdr:row>
      <xdr:rowOff>33959</xdr:rowOff>
    </xdr:to>
    <xdr:sp macro="" textlink="">
      <xdr:nvSpPr>
        <xdr:cNvPr id="723" name="楕円 722"/>
        <xdr:cNvSpPr/>
      </xdr:nvSpPr>
      <xdr:spPr>
        <a:xfrm>
          <a:off x="12763500" y="163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25086</xdr:rowOff>
    </xdr:from>
    <xdr:ext cx="534377" cy="259045"/>
    <xdr:sp macro="" textlink="">
      <xdr:nvSpPr>
        <xdr:cNvPr id="724" name="テキスト ボックス 723"/>
        <xdr:cNvSpPr txBox="1"/>
      </xdr:nvSpPr>
      <xdr:spPr>
        <a:xfrm>
          <a:off x="12547111" y="164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147701</xdr:rowOff>
    </xdr:from>
    <xdr:to>
      <xdr:col>116</xdr:col>
      <xdr:colOff>63500</xdr:colOff>
      <xdr:row>39</xdr:row>
      <xdr:rowOff>44450</xdr:rowOff>
    </xdr:to>
    <xdr:cxnSp macro="">
      <xdr:nvCxnSpPr>
        <xdr:cNvPr id="753" name="直線コネクタ 752"/>
        <xdr:cNvCxnSpPr/>
      </xdr:nvCxnSpPr>
      <xdr:spPr>
        <a:xfrm flipV="1">
          <a:off x="21323300" y="5462651"/>
          <a:ext cx="838200" cy="126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126763</xdr:rowOff>
    </xdr:from>
    <xdr:ext cx="313932" cy="259045"/>
    <xdr:sp macro="" textlink="">
      <xdr:nvSpPr>
        <xdr:cNvPr id="754" name="諸支出金平均値テキスト"/>
        <xdr:cNvSpPr txBox="1"/>
      </xdr:nvSpPr>
      <xdr:spPr>
        <a:xfrm>
          <a:off x="22212300" y="6641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96901</xdr:rowOff>
    </xdr:from>
    <xdr:to>
      <xdr:col>116</xdr:col>
      <xdr:colOff>114300</xdr:colOff>
      <xdr:row>32</xdr:row>
      <xdr:rowOff>27051</xdr:rowOff>
    </xdr:to>
    <xdr:sp macro="" textlink="">
      <xdr:nvSpPr>
        <xdr:cNvPr id="772" name="楕円 771"/>
        <xdr:cNvSpPr/>
      </xdr:nvSpPr>
      <xdr:spPr>
        <a:xfrm>
          <a:off x="22110700" y="54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49928</xdr:rowOff>
    </xdr:from>
    <xdr:ext cx="469744" cy="259045"/>
    <xdr:sp macro="" textlink="">
      <xdr:nvSpPr>
        <xdr:cNvPr id="773" name="諸支出金該当値テキスト"/>
        <xdr:cNvSpPr txBox="1"/>
      </xdr:nvSpPr>
      <xdr:spPr>
        <a:xfrm>
          <a:off x="22212300" y="53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特別定額給付金支給</a:t>
          </a:r>
          <a:r>
            <a:rPr kumimoji="1" lang="ja-JP" altLang="en-US" sz="1100">
              <a:solidFill>
                <a:schemeClr val="dk1"/>
              </a:solidFill>
              <a:effectLst/>
              <a:latin typeface="+mn-lt"/>
              <a:ea typeface="+mn-ea"/>
              <a:cs typeface="+mn-cs"/>
            </a:rPr>
            <a:t>に係る経費として</a:t>
          </a:r>
          <a:r>
            <a:rPr kumimoji="1" lang="en-US" altLang="ja-JP" sz="1100">
              <a:solidFill>
                <a:schemeClr val="dk1"/>
              </a:solidFill>
              <a:effectLst/>
              <a:latin typeface="+mn-lt"/>
              <a:ea typeface="+mn-ea"/>
              <a:cs typeface="+mn-cs"/>
            </a:rPr>
            <a:t>3,017,700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が増加となったが、令和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年度は当該事業がなくなったため減少となっている。</a:t>
          </a:r>
          <a:endParaRPr lang="ja-JP" altLang="ja-JP" sz="1400">
            <a:effectLst/>
          </a:endParaRPr>
        </a:p>
        <a:p>
          <a:r>
            <a:rPr kumimoji="1" lang="ja-JP" altLang="en-US" sz="1100">
              <a:solidFill>
                <a:schemeClr val="dk1"/>
              </a:solidFill>
              <a:effectLst/>
              <a:latin typeface="+mn-lt"/>
              <a:ea typeface="+mn-ea"/>
              <a:cs typeface="+mn-cs"/>
            </a:rPr>
            <a:t>衛生費：新型コロナウイルス感染症対策に係る予防接種事業等により、住民一人当たりコストは</a:t>
          </a:r>
          <a:r>
            <a:rPr kumimoji="1" lang="en-US" altLang="ja-JP" sz="1100">
              <a:solidFill>
                <a:schemeClr val="dk1"/>
              </a:solidFill>
              <a:effectLst/>
              <a:latin typeface="+mn-lt"/>
              <a:ea typeface="+mn-ea"/>
              <a:cs typeface="+mn-cs"/>
            </a:rPr>
            <a:t>7,688</a:t>
          </a:r>
          <a:r>
            <a:rPr kumimoji="1" lang="ja-JP" altLang="en-US" sz="1100">
              <a:solidFill>
                <a:schemeClr val="dk1"/>
              </a:solidFill>
              <a:effectLst/>
              <a:latin typeface="+mn-lt"/>
              <a:ea typeface="+mn-ea"/>
              <a:cs typeface="+mn-cs"/>
            </a:rPr>
            <a:t>円増となった。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農林水産業費：ため池除染業務</a:t>
          </a:r>
          <a:r>
            <a:rPr kumimoji="1" lang="ja-JP" altLang="en-US" sz="1100">
              <a:solidFill>
                <a:schemeClr val="dk1"/>
              </a:solidFill>
              <a:effectLst/>
              <a:latin typeface="+mn-lt"/>
              <a:ea typeface="+mn-ea"/>
              <a:cs typeface="+mn-cs"/>
            </a:rPr>
            <a:t>の完了により、</a:t>
          </a:r>
          <a:r>
            <a:rPr kumimoji="1" lang="ja-JP" altLang="ja-JP" sz="1100">
              <a:solidFill>
                <a:schemeClr val="dk1"/>
              </a:solidFill>
              <a:effectLst/>
              <a:latin typeface="+mn-lt"/>
              <a:ea typeface="+mn-ea"/>
              <a:cs typeface="+mn-cs"/>
            </a:rPr>
            <a:t>住民一人当たりコストは</a:t>
          </a:r>
          <a:r>
            <a:rPr kumimoji="1" lang="en-US" altLang="ja-JP" sz="1100">
              <a:solidFill>
                <a:schemeClr val="dk1"/>
              </a:solidFill>
              <a:effectLst/>
              <a:latin typeface="+mn-lt"/>
              <a:ea typeface="+mn-ea"/>
              <a:cs typeface="+mn-cs"/>
            </a:rPr>
            <a:t>52,272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が、類似団体平均を上回っているため、他の経費を見直していく必要がある。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土木費：本宮駅周辺東西アクセス整備事業の最終年度であり、前年度比</a:t>
          </a:r>
          <a:r>
            <a:rPr lang="en-US" altLang="ja-JP" sz="1100">
              <a:effectLst/>
            </a:rPr>
            <a:t>1,256,403</a:t>
          </a:r>
          <a:r>
            <a:rPr lang="ja-JP" altLang="en-US" sz="1100">
              <a:effectLst/>
            </a:rPr>
            <a:t>千円の増加となったことから、</a:t>
          </a:r>
          <a:r>
            <a:rPr kumimoji="1" lang="ja-JP" altLang="ja-JP" sz="1100">
              <a:solidFill>
                <a:schemeClr val="dk1"/>
              </a:solidFill>
              <a:effectLst/>
              <a:latin typeface="+mn-lt"/>
              <a:ea typeface="+mn-ea"/>
              <a:cs typeface="+mn-cs"/>
            </a:rPr>
            <a:t>住民一人当たりコストは</a:t>
          </a:r>
          <a:r>
            <a:rPr kumimoji="1" lang="en-US" altLang="ja-JP" sz="1100">
              <a:solidFill>
                <a:schemeClr val="dk1"/>
              </a:solidFill>
              <a:effectLst/>
              <a:latin typeface="+mn-lt"/>
              <a:ea typeface="+mn-ea"/>
              <a:cs typeface="+mn-cs"/>
            </a:rPr>
            <a:t>61,994</a:t>
          </a:r>
          <a:r>
            <a:rPr kumimoji="1" lang="ja-JP" altLang="ja-JP" sz="1100">
              <a:solidFill>
                <a:schemeClr val="dk1"/>
              </a:solidFill>
              <a:effectLst/>
              <a:latin typeface="+mn-lt"/>
              <a:ea typeface="+mn-ea"/>
              <a:cs typeface="+mn-cs"/>
            </a:rPr>
            <a:t>円増となった。</a:t>
          </a:r>
          <a:endParaRPr lang="ja-JP" altLang="ja-JP" sz="1100">
            <a:effectLst/>
          </a:endParaRPr>
        </a:p>
        <a:p>
          <a:r>
            <a:rPr kumimoji="1" lang="ja-JP" altLang="ja-JP" sz="1100" b="0">
              <a:solidFill>
                <a:schemeClr val="dk1"/>
              </a:solidFill>
              <a:effectLst/>
              <a:latin typeface="+mn-lt"/>
              <a:ea typeface="+mn-ea"/>
              <a:cs typeface="+mn-cs"/>
            </a:rPr>
            <a:t>教育費：</a:t>
          </a:r>
          <a:r>
            <a:rPr kumimoji="1" lang="ja-JP" altLang="en-US" sz="1100" b="0">
              <a:solidFill>
                <a:schemeClr val="dk1"/>
              </a:solidFill>
              <a:effectLst/>
              <a:latin typeface="+mn-lt"/>
              <a:ea typeface="+mn-ea"/>
              <a:cs typeface="+mn-cs"/>
            </a:rPr>
            <a:t>令和</a:t>
          </a:r>
          <a:r>
            <a:rPr kumimoji="1" lang="en-US" altLang="ja-JP" sz="1100" b="0">
              <a:solidFill>
                <a:schemeClr val="dk1"/>
              </a:solidFill>
              <a:effectLst/>
              <a:latin typeface="+mn-lt"/>
              <a:ea typeface="+mn-ea"/>
              <a:cs typeface="+mn-cs"/>
            </a:rPr>
            <a:t>2</a:t>
          </a:r>
          <a:r>
            <a:rPr kumimoji="1" lang="ja-JP" altLang="en-US" sz="1100" b="0">
              <a:solidFill>
                <a:schemeClr val="dk1"/>
              </a:solidFill>
              <a:effectLst/>
              <a:latin typeface="+mn-lt"/>
              <a:ea typeface="+mn-ea"/>
              <a:cs typeface="+mn-cs"/>
            </a:rPr>
            <a:t>年度は</a:t>
          </a:r>
          <a:r>
            <a:rPr kumimoji="1" lang="ja-JP" altLang="ja-JP" sz="1100" b="0">
              <a:solidFill>
                <a:schemeClr val="dk1"/>
              </a:solidFill>
              <a:effectLst/>
              <a:latin typeface="+mn-lt"/>
              <a:ea typeface="+mn-ea"/>
              <a:cs typeface="+mn-cs"/>
            </a:rPr>
            <a:t>公民館等長寿命化事業、校内通信ネットワーク整備工事、小中学校タブレット購入費等により</a:t>
          </a:r>
          <a:r>
            <a:rPr kumimoji="1" lang="ja-JP" altLang="en-US" sz="1100" b="0">
              <a:solidFill>
                <a:schemeClr val="dk1"/>
              </a:solidFill>
              <a:effectLst/>
              <a:latin typeface="+mn-lt"/>
              <a:ea typeface="+mn-ea"/>
              <a:cs typeface="+mn-cs"/>
            </a:rPr>
            <a:t>住民一人当たりコストは前年度比</a:t>
          </a:r>
          <a:r>
            <a:rPr kumimoji="1" lang="en-US" altLang="ja-JP" sz="1100" b="0">
              <a:solidFill>
                <a:schemeClr val="dk1"/>
              </a:solidFill>
              <a:effectLst/>
              <a:latin typeface="+mn-lt"/>
              <a:ea typeface="+mn-ea"/>
              <a:cs typeface="+mn-cs"/>
            </a:rPr>
            <a:t>41,549</a:t>
          </a:r>
          <a:r>
            <a:rPr kumimoji="1" lang="ja-JP" altLang="ja-JP" sz="1100" b="0">
              <a:solidFill>
                <a:schemeClr val="dk1"/>
              </a:solidFill>
              <a:effectLst/>
              <a:latin typeface="+mn-lt"/>
              <a:ea typeface="+mn-ea"/>
              <a:cs typeface="+mn-cs"/>
            </a:rPr>
            <a:t>円増となった</a:t>
          </a:r>
          <a:r>
            <a:rPr kumimoji="1" lang="ja-JP" altLang="en-US" sz="1100" b="0">
              <a:solidFill>
                <a:schemeClr val="dk1"/>
              </a:solidFill>
              <a:effectLst/>
              <a:latin typeface="+mn-lt"/>
              <a:ea typeface="+mn-ea"/>
              <a:cs typeface="+mn-cs"/>
            </a:rPr>
            <a:t>が、令和</a:t>
          </a:r>
          <a:r>
            <a:rPr kumimoji="1" lang="en-US" altLang="ja-JP" sz="1100" b="0">
              <a:solidFill>
                <a:schemeClr val="dk1"/>
              </a:solidFill>
              <a:effectLst/>
              <a:latin typeface="+mn-lt"/>
              <a:ea typeface="+mn-ea"/>
              <a:cs typeface="+mn-cs"/>
            </a:rPr>
            <a:t>3</a:t>
          </a:r>
          <a:r>
            <a:rPr kumimoji="1" lang="ja-JP" altLang="en-US" sz="1100" b="0">
              <a:solidFill>
                <a:schemeClr val="dk1"/>
              </a:solidFill>
              <a:effectLst/>
              <a:latin typeface="+mn-lt"/>
              <a:ea typeface="+mn-ea"/>
              <a:cs typeface="+mn-cs"/>
            </a:rPr>
            <a:t>年度はこれらの事業が完了したことに伴い、前年度比</a:t>
          </a:r>
          <a:r>
            <a:rPr kumimoji="1" lang="en-US" altLang="ja-JP" sz="1100" b="0">
              <a:solidFill>
                <a:schemeClr val="dk1"/>
              </a:solidFill>
              <a:effectLst/>
              <a:latin typeface="+mn-lt"/>
              <a:ea typeface="+mn-ea"/>
              <a:cs typeface="+mn-cs"/>
            </a:rPr>
            <a:t>32,432</a:t>
          </a:r>
          <a:r>
            <a:rPr kumimoji="1" lang="ja-JP" altLang="en-US" sz="1100" b="0">
              <a:solidFill>
                <a:schemeClr val="dk1"/>
              </a:solidFill>
              <a:effectLst/>
              <a:latin typeface="+mn-lt"/>
              <a:ea typeface="+mn-ea"/>
              <a:cs typeface="+mn-cs"/>
            </a:rPr>
            <a:t>円減となった。</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災害復旧費：令和元年東日本台風災害による災害復旧</a:t>
          </a:r>
          <a:r>
            <a:rPr kumimoji="1" lang="ja-JP" altLang="en-US" sz="1100" b="0">
              <a:solidFill>
                <a:schemeClr val="dk1"/>
              </a:solidFill>
              <a:effectLst/>
              <a:latin typeface="+mn-lt"/>
              <a:ea typeface="+mn-ea"/>
              <a:cs typeface="+mn-cs"/>
            </a:rPr>
            <a:t>の完了により減額となったが、</a:t>
          </a:r>
          <a:r>
            <a:rPr kumimoji="1" lang="ja-JP" altLang="ja-JP" sz="1100" b="0">
              <a:solidFill>
                <a:schemeClr val="dk1"/>
              </a:solidFill>
              <a:effectLst/>
              <a:latin typeface="+mn-lt"/>
              <a:ea typeface="+mn-ea"/>
              <a:cs typeface="+mn-cs"/>
            </a:rPr>
            <a:t>令和</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年</a:t>
          </a:r>
          <a:r>
            <a:rPr kumimoji="1" lang="ja-JP" altLang="en-US" sz="1100" b="0">
              <a:solidFill>
                <a:schemeClr val="dk1"/>
              </a:solidFill>
              <a:effectLst/>
              <a:latin typeface="+mn-lt"/>
              <a:ea typeface="+mn-ea"/>
              <a:cs typeface="+mn-cs"/>
            </a:rPr>
            <a:t>福島県沖地震に係る災害復旧費が増額となったため、住民一人当たりコストは</a:t>
          </a:r>
          <a:r>
            <a:rPr kumimoji="1" lang="en-US" altLang="ja-JP" sz="1100" b="0">
              <a:solidFill>
                <a:schemeClr val="dk1"/>
              </a:solidFill>
              <a:effectLst/>
              <a:latin typeface="+mn-lt"/>
              <a:ea typeface="+mn-ea"/>
              <a:cs typeface="+mn-cs"/>
            </a:rPr>
            <a:t>21,406</a:t>
          </a:r>
          <a:r>
            <a:rPr kumimoji="1" lang="ja-JP" altLang="en-US" sz="1100" b="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令和３年度実質単年度収支は</a:t>
          </a:r>
          <a:r>
            <a:rPr kumimoji="1" lang="en-US" altLang="ja-JP" sz="1100">
              <a:solidFill>
                <a:schemeClr val="dk1"/>
              </a:solidFill>
              <a:effectLst/>
              <a:latin typeface="+mn-lt"/>
              <a:ea typeface="+mn-ea"/>
              <a:cs typeface="+mn-cs"/>
            </a:rPr>
            <a:t>214,689</a:t>
          </a:r>
          <a:r>
            <a:rPr kumimoji="1" lang="ja-JP" altLang="en-US" sz="1100">
              <a:solidFill>
                <a:schemeClr val="dk1"/>
              </a:solidFill>
              <a:effectLst/>
              <a:latin typeface="+mn-lt"/>
              <a:ea typeface="+mn-ea"/>
              <a:cs typeface="+mn-cs"/>
            </a:rPr>
            <a:t>千円となった。これには、各種補助事業等の国県支出金返還額</a:t>
          </a:r>
          <a:r>
            <a:rPr kumimoji="1" lang="en-US" altLang="ja-JP" sz="1100">
              <a:solidFill>
                <a:schemeClr val="dk1"/>
              </a:solidFill>
              <a:effectLst/>
              <a:latin typeface="+mn-lt"/>
              <a:ea typeface="+mn-ea"/>
              <a:cs typeface="+mn-cs"/>
            </a:rPr>
            <a:t>234,805</a:t>
          </a:r>
          <a:r>
            <a:rPr kumimoji="1" lang="ja-JP" altLang="en-US" sz="1100">
              <a:solidFill>
                <a:schemeClr val="dk1"/>
              </a:solidFill>
              <a:effectLst/>
              <a:latin typeface="+mn-lt"/>
              <a:ea typeface="+mn-ea"/>
              <a:cs typeface="+mn-cs"/>
            </a:rPr>
            <a:t>千円が含まれており、後年度返還する必要がある。また、令和２年度決算において実施した財政調整基金から農業水利移設等保全事業基金への積み替え等の特殊要因がなくなったためである。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財政調整基金は残高は計画額を維持しているため、今後も適切な積立及び取崩しを行い、健全な行財政運営に努めていく。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年度決算において、普通会計、特別会計、企業会計すべての会計が黒字である、今後も収支均衡のとれた財政運営を行い、全会計の当該比率の健全値を維持する。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20241591</v>
      </c>
      <c r="BO4" s="410"/>
      <c r="BP4" s="410"/>
      <c r="BQ4" s="410"/>
      <c r="BR4" s="410"/>
      <c r="BS4" s="410"/>
      <c r="BT4" s="410"/>
      <c r="BU4" s="411"/>
      <c r="BV4" s="409">
        <v>25273484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14</v>
      </c>
      <c r="CU4" s="416"/>
      <c r="CV4" s="416"/>
      <c r="CW4" s="416"/>
      <c r="CX4" s="416"/>
      <c r="CY4" s="416"/>
      <c r="CZ4" s="416"/>
      <c r="DA4" s="417"/>
      <c r="DB4" s="415">
        <v>11.3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18729752</v>
      </c>
      <c r="BO5" s="447"/>
      <c r="BP5" s="447"/>
      <c r="BQ5" s="447"/>
      <c r="BR5" s="447"/>
      <c r="BS5" s="447"/>
      <c r="BT5" s="447"/>
      <c r="BU5" s="448"/>
      <c r="BV5" s="446">
        <v>23823250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87.7</v>
      </c>
      <c r="CU5" s="444"/>
      <c r="CV5" s="444"/>
      <c r="CW5" s="444"/>
      <c r="CX5" s="444"/>
      <c r="CY5" s="444"/>
      <c r="CZ5" s="444"/>
      <c r="DA5" s="445"/>
      <c r="DB5" s="443">
        <v>90.3</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1511839</v>
      </c>
      <c r="BO6" s="447"/>
      <c r="BP6" s="447"/>
      <c r="BQ6" s="447"/>
      <c r="BR6" s="447"/>
      <c r="BS6" s="447"/>
      <c r="BT6" s="447"/>
      <c r="BU6" s="448"/>
      <c r="BV6" s="446">
        <v>1450234</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94.7</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269938</v>
      </c>
      <c r="BO7" s="447"/>
      <c r="BP7" s="447"/>
      <c r="BQ7" s="447"/>
      <c r="BR7" s="447"/>
      <c r="BS7" s="447"/>
      <c r="BT7" s="447"/>
      <c r="BU7" s="448"/>
      <c r="BV7" s="446">
        <v>472952</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8898095</v>
      </c>
      <c r="CU7" s="447"/>
      <c r="CV7" s="447"/>
      <c r="CW7" s="447"/>
      <c r="CX7" s="447"/>
      <c r="CY7" s="447"/>
      <c r="CZ7" s="447"/>
      <c r="DA7" s="448"/>
      <c r="DB7" s="446">
        <v>8613700</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1241901</v>
      </c>
      <c r="BO8" s="447"/>
      <c r="BP8" s="447"/>
      <c r="BQ8" s="447"/>
      <c r="BR8" s="447"/>
      <c r="BS8" s="447"/>
      <c r="BT8" s="447"/>
      <c r="BU8" s="448"/>
      <c r="BV8" s="446">
        <v>977282</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0.67</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30236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264619</v>
      </c>
      <c r="BO9" s="447"/>
      <c r="BP9" s="447"/>
      <c r="BQ9" s="447"/>
      <c r="BR9" s="447"/>
      <c r="BS9" s="447"/>
      <c r="BT9" s="447"/>
      <c r="BU9" s="448"/>
      <c r="BV9" s="446">
        <v>-102967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8.6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30924</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102</v>
      </c>
      <c r="AV10" s="479"/>
      <c r="AW10" s="479"/>
      <c r="AX10" s="479"/>
      <c r="AY10" s="480" t="s">
        <v>121</v>
      </c>
      <c r="AZ10" s="481"/>
      <c r="BA10" s="481"/>
      <c r="BB10" s="481"/>
      <c r="BC10" s="481"/>
      <c r="BD10" s="481"/>
      <c r="BE10" s="481"/>
      <c r="BF10" s="481"/>
      <c r="BG10" s="481"/>
      <c r="BH10" s="481"/>
      <c r="BI10" s="481"/>
      <c r="BJ10" s="481"/>
      <c r="BK10" s="481"/>
      <c r="BL10" s="481"/>
      <c r="BM10" s="482"/>
      <c r="BN10" s="446">
        <v>428326</v>
      </c>
      <c r="BO10" s="447"/>
      <c r="BP10" s="447"/>
      <c r="BQ10" s="447"/>
      <c r="BR10" s="447"/>
      <c r="BS10" s="447"/>
      <c r="BT10" s="447"/>
      <c r="BU10" s="448"/>
      <c r="BV10" s="446">
        <v>745040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102</v>
      </c>
      <c r="AV11" s="479"/>
      <c r="AW11" s="479"/>
      <c r="AX11" s="479"/>
      <c r="AY11" s="480" t="s">
        <v>126</v>
      </c>
      <c r="AZ11" s="481"/>
      <c r="BA11" s="481"/>
      <c r="BB11" s="481"/>
      <c r="BC11" s="481"/>
      <c r="BD11" s="481"/>
      <c r="BE11" s="481"/>
      <c r="BF11" s="481"/>
      <c r="BG11" s="481"/>
      <c r="BH11" s="481"/>
      <c r="BI11" s="481"/>
      <c r="BJ11" s="481"/>
      <c r="BK11" s="481"/>
      <c r="BL11" s="481"/>
      <c r="BM11" s="482"/>
      <c r="BN11" s="446">
        <v>81195</v>
      </c>
      <c r="BO11" s="447"/>
      <c r="BP11" s="447"/>
      <c r="BQ11" s="447"/>
      <c r="BR11" s="447"/>
      <c r="BS11" s="447"/>
      <c r="BT11" s="447"/>
      <c r="BU11" s="448"/>
      <c r="BV11" s="446">
        <v>82195</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30040</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102</v>
      </c>
      <c r="AV12" s="479"/>
      <c r="AW12" s="479"/>
      <c r="AX12" s="479"/>
      <c r="AY12" s="480" t="s">
        <v>135</v>
      </c>
      <c r="AZ12" s="481"/>
      <c r="BA12" s="481"/>
      <c r="BB12" s="481"/>
      <c r="BC12" s="481"/>
      <c r="BD12" s="481"/>
      <c r="BE12" s="481"/>
      <c r="BF12" s="481"/>
      <c r="BG12" s="481"/>
      <c r="BH12" s="481"/>
      <c r="BI12" s="481"/>
      <c r="BJ12" s="481"/>
      <c r="BK12" s="481"/>
      <c r="BL12" s="481"/>
      <c r="BM12" s="482"/>
      <c r="BN12" s="446">
        <v>559451</v>
      </c>
      <c r="BO12" s="447"/>
      <c r="BP12" s="447"/>
      <c r="BQ12" s="447"/>
      <c r="BR12" s="447"/>
      <c r="BS12" s="447"/>
      <c r="BT12" s="447"/>
      <c r="BU12" s="448"/>
      <c r="BV12" s="446">
        <v>1569782</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29832</v>
      </c>
      <c r="S13" s="531"/>
      <c r="T13" s="531"/>
      <c r="U13" s="531"/>
      <c r="V13" s="532"/>
      <c r="W13" s="462" t="s">
        <v>139</v>
      </c>
      <c r="X13" s="463"/>
      <c r="Y13" s="463"/>
      <c r="Z13" s="463"/>
      <c r="AA13" s="463"/>
      <c r="AB13" s="453"/>
      <c r="AC13" s="497">
        <v>722</v>
      </c>
      <c r="AD13" s="498"/>
      <c r="AE13" s="498"/>
      <c r="AF13" s="498"/>
      <c r="AG13" s="540"/>
      <c r="AH13" s="497">
        <v>920</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214689</v>
      </c>
      <c r="BO13" s="447"/>
      <c r="BP13" s="447"/>
      <c r="BQ13" s="447"/>
      <c r="BR13" s="447"/>
      <c r="BS13" s="447"/>
      <c r="BT13" s="447"/>
      <c r="BU13" s="448"/>
      <c r="BV13" s="446">
        <v>-845514</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5.7</v>
      </c>
      <c r="CU13" s="444"/>
      <c r="CV13" s="444"/>
      <c r="CW13" s="444"/>
      <c r="CX13" s="444"/>
      <c r="CY13" s="444"/>
      <c r="CZ13" s="444"/>
      <c r="DA13" s="445"/>
      <c r="DB13" s="443">
        <v>6.4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30147</v>
      </c>
      <c r="S14" s="531"/>
      <c r="T14" s="531"/>
      <c r="U14" s="531"/>
      <c r="V14" s="532"/>
      <c r="W14" s="436"/>
      <c r="X14" s="437"/>
      <c r="Y14" s="437"/>
      <c r="Z14" s="437"/>
      <c r="AA14" s="437"/>
      <c r="AB14" s="426"/>
      <c r="AC14" s="533">
        <v>4.9000000000000004</v>
      </c>
      <c r="AD14" s="534"/>
      <c r="AE14" s="534"/>
      <c r="AF14" s="534"/>
      <c r="AG14" s="535"/>
      <c r="AH14" s="533">
        <v>6.1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60</v>
      </c>
      <c r="CU14" s="545"/>
      <c r="CV14" s="545"/>
      <c r="CW14" s="545"/>
      <c r="CX14" s="545"/>
      <c r="CY14" s="545"/>
      <c r="CZ14" s="545"/>
      <c r="DA14" s="546"/>
      <c r="DB14" s="544">
        <v>57.4</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29914</v>
      </c>
      <c r="S15" s="531"/>
      <c r="T15" s="531"/>
      <c r="U15" s="531"/>
      <c r="V15" s="532"/>
      <c r="W15" s="462" t="s">
        <v>147</v>
      </c>
      <c r="X15" s="463"/>
      <c r="Y15" s="463"/>
      <c r="Z15" s="463"/>
      <c r="AA15" s="463"/>
      <c r="AB15" s="453"/>
      <c r="AC15" s="497">
        <v>5161</v>
      </c>
      <c r="AD15" s="498"/>
      <c r="AE15" s="498"/>
      <c r="AF15" s="498"/>
      <c r="AG15" s="540"/>
      <c r="AH15" s="497">
        <v>5180</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4435849</v>
      </c>
      <c r="BO15" s="410"/>
      <c r="BP15" s="410"/>
      <c r="BQ15" s="410"/>
      <c r="BR15" s="410"/>
      <c r="BS15" s="410"/>
      <c r="BT15" s="410"/>
      <c r="BU15" s="411"/>
      <c r="BV15" s="409">
        <v>4612531</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35</v>
      </c>
      <c r="AD16" s="534"/>
      <c r="AE16" s="534"/>
      <c r="AF16" s="534"/>
      <c r="AG16" s="535"/>
      <c r="AH16" s="533">
        <v>34.4</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7157519</v>
      </c>
      <c r="BO16" s="447"/>
      <c r="BP16" s="447"/>
      <c r="BQ16" s="447"/>
      <c r="BR16" s="447"/>
      <c r="BS16" s="447"/>
      <c r="BT16" s="447"/>
      <c r="BU16" s="448"/>
      <c r="BV16" s="446">
        <v>6919726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8842</v>
      </c>
      <c r="AD17" s="498"/>
      <c r="AE17" s="498"/>
      <c r="AF17" s="498"/>
      <c r="AG17" s="540"/>
      <c r="AH17" s="497">
        <v>8952</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5607747</v>
      </c>
      <c r="BO17" s="447"/>
      <c r="BP17" s="447"/>
      <c r="BQ17" s="447"/>
      <c r="BR17" s="447"/>
      <c r="BS17" s="447"/>
      <c r="BT17" s="447"/>
      <c r="BU17" s="448"/>
      <c r="BV17" s="446">
        <v>5851993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88.02</v>
      </c>
      <c r="M18" s="570"/>
      <c r="N18" s="570"/>
      <c r="O18" s="570"/>
      <c r="P18" s="570"/>
      <c r="Q18" s="570"/>
      <c r="R18" s="571"/>
      <c r="S18" s="571"/>
      <c r="T18" s="571"/>
      <c r="U18" s="571"/>
      <c r="V18" s="572"/>
      <c r="W18" s="464"/>
      <c r="X18" s="465"/>
      <c r="Y18" s="465"/>
      <c r="Z18" s="465"/>
      <c r="AA18" s="465"/>
      <c r="AB18" s="456"/>
      <c r="AC18" s="573">
        <v>60</v>
      </c>
      <c r="AD18" s="574"/>
      <c r="AE18" s="574"/>
      <c r="AF18" s="574"/>
      <c r="AG18" s="575"/>
      <c r="AH18" s="573">
        <v>59.5</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7801213</v>
      </c>
      <c r="BO18" s="447"/>
      <c r="BP18" s="447"/>
      <c r="BQ18" s="447"/>
      <c r="BR18" s="447"/>
      <c r="BS18" s="447"/>
      <c r="BT18" s="447"/>
      <c r="BU18" s="448"/>
      <c r="BV18" s="446">
        <v>7575957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344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11821120</v>
      </c>
      <c r="BO19" s="447"/>
      <c r="BP19" s="447"/>
      <c r="BQ19" s="447"/>
      <c r="BR19" s="447"/>
      <c r="BS19" s="447"/>
      <c r="BT19" s="447"/>
      <c r="BU19" s="448"/>
      <c r="BV19" s="446">
        <v>12820386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10571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19106100</v>
      </c>
      <c r="BO22" s="410"/>
      <c r="BP22" s="410"/>
      <c r="BQ22" s="410"/>
      <c r="BR22" s="410"/>
      <c r="BS22" s="410"/>
      <c r="BT22" s="410"/>
      <c r="BU22" s="411"/>
      <c r="BV22" s="409">
        <v>17643841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7064673</v>
      </c>
      <c r="BO23" s="447"/>
      <c r="BP23" s="447"/>
      <c r="BQ23" s="447"/>
      <c r="BR23" s="447"/>
      <c r="BS23" s="447"/>
      <c r="BT23" s="447"/>
      <c r="BU23" s="448"/>
      <c r="BV23" s="446">
        <v>6492528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9200</v>
      </c>
      <c r="R24" s="498"/>
      <c r="S24" s="498"/>
      <c r="T24" s="498"/>
      <c r="U24" s="498"/>
      <c r="V24" s="540"/>
      <c r="W24" s="592"/>
      <c r="X24" s="593"/>
      <c r="Y24" s="594"/>
      <c r="Z24" s="496" t="s">
        <v>172</v>
      </c>
      <c r="AA24" s="476"/>
      <c r="AB24" s="476"/>
      <c r="AC24" s="476"/>
      <c r="AD24" s="476"/>
      <c r="AE24" s="476"/>
      <c r="AF24" s="476"/>
      <c r="AG24" s="477"/>
      <c r="AH24" s="497">
        <v>223</v>
      </c>
      <c r="AI24" s="498"/>
      <c r="AJ24" s="498"/>
      <c r="AK24" s="498"/>
      <c r="AL24" s="540"/>
      <c r="AM24" s="497">
        <v>659857</v>
      </c>
      <c r="AN24" s="498"/>
      <c r="AO24" s="498"/>
      <c r="AP24" s="498"/>
      <c r="AQ24" s="498"/>
      <c r="AR24" s="540"/>
      <c r="AS24" s="497">
        <v>2959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12775016</v>
      </c>
      <c r="BO24" s="447"/>
      <c r="BP24" s="447"/>
      <c r="BQ24" s="447"/>
      <c r="BR24" s="447"/>
      <c r="BS24" s="447"/>
      <c r="BT24" s="447"/>
      <c r="BU24" s="448"/>
      <c r="BV24" s="446">
        <v>11207078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7000</v>
      </c>
      <c r="R25" s="498"/>
      <c r="S25" s="498"/>
      <c r="T25" s="498"/>
      <c r="U25" s="498"/>
      <c r="V25" s="540"/>
      <c r="W25" s="592"/>
      <c r="X25" s="593"/>
      <c r="Y25" s="594"/>
      <c r="Z25" s="496" t="s">
        <v>175</v>
      </c>
      <c r="AA25" s="476"/>
      <c r="AB25" s="476"/>
      <c r="AC25" s="476"/>
      <c r="AD25" s="476"/>
      <c r="AE25" s="476"/>
      <c r="AF25" s="476"/>
      <c r="AG25" s="477"/>
      <c r="AH25" s="497" t="s">
        <v>137</v>
      </c>
      <c r="AI25" s="498"/>
      <c r="AJ25" s="498"/>
      <c r="AK25" s="498"/>
      <c r="AL25" s="540"/>
      <c r="AM25" s="497" t="s">
        <v>137</v>
      </c>
      <c r="AN25" s="498"/>
      <c r="AO25" s="498"/>
      <c r="AP25" s="498"/>
      <c r="AQ25" s="498"/>
      <c r="AR25" s="540"/>
      <c r="AS25" s="497" t="s">
        <v>137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23316</v>
      </c>
      <c r="BO25" s="410"/>
      <c r="BP25" s="410"/>
      <c r="BQ25" s="410"/>
      <c r="BR25" s="410"/>
      <c r="BS25" s="410"/>
      <c r="BT25" s="410"/>
      <c r="BU25" s="411"/>
      <c r="BV25" s="409">
        <v>23316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6440</v>
      </c>
      <c r="R26" s="498"/>
      <c r="S26" s="498"/>
      <c r="T26" s="498"/>
      <c r="U26" s="498"/>
      <c r="V26" s="540"/>
      <c r="W26" s="592"/>
      <c r="X26" s="593"/>
      <c r="Y26" s="594"/>
      <c r="Z26" s="496" t="s">
        <v>178</v>
      </c>
      <c r="AA26" s="598"/>
      <c r="AB26" s="598"/>
      <c r="AC26" s="598"/>
      <c r="AD26" s="598"/>
      <c r="AE26" s="598"/>
      <c r="AF26" s="598"/>
      <c r="AG26" s="599"/>
      <c r="AH26" s="497">
        <v>3</v>
      </c>
      <c r="AI26" s="498"/>
      <c r="AJ26" s="498"/>
      <c r="AK26" s="498"/>
      <c r="AL26" s="540"/>
      <c r="AM26" s="497">
        <v>8814</v>
      </c>
      <c r="AN26" s="498"/>
      <c r="AO26" s="498"/>
      <c r="AP26" s="498"/>
      <c r="AQ26" s="498"/>
      <c r="AR26" s="540"/>
      <c r="AS26" s="497">
        <v>2938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4140</v>
      </c>
      <c r="R27" s="498"/>
      <c r="S27" s="498"/>
      <c r="T27" s="498"/>
      <c r="U27" s="498"/>
      <c r="V27" s="540"/>
      <c r="W27" s="592"/>
      <c r="X27" s="593"/>
      <c r="Y27" s="594"/>
      <c r="Z27" s="496" t="s">
        <v>181</v>
      </c>
      <c r="AA27" s="476"/>
      <c r="AB27" s="476"/>
      <c r="AC27" s="476"/>
      <c r="AD27" s="476"/>
      <c r="AE27" s="476"/>
      <c r="AF27" s="476"/>
      <c r="AG27" s="477"/>
      <c r="AH27" s="497">
        <v>21</v>
      </c>
      <c r="AI27" s="498"/>
      <c r="AJ27" s="498"/>
      <c r="AK27" s="498"/>
      <c r="AL27" s="540"/>
      <c r="AM27" s="497">
        <v>63381</v>
      </c>
      <c r="AN27" s="498"/>
      <c r="AO27" s="498"/>
      <c r="AP27" s="498"/>
      <c r="AQ27" s="498"/>
      <c r="AR27" s="540"/>
      <c r="AS27" s="497">
        <v>3018</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162405</v>
      </c>
      <c r="BO27" s="566"/>
      <c r="BP27" s="566"/>
      <c r="BQ27" s="566"/>
      <c r="BR27" s="566"/>
      <c r="BS27" s="566"/>
      <c r="BT27" s="566"/>
      <c r="BU27" s="567"/>
      <c r="BV27" s="565">
        <v>132403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3680</v>
      </c>
      <c r="R28" s="498"/>
      <c r="S28" s="498"/>
      <c r="T28" s="498"/>
      <c r="U28" s="498"/>
      <c r="V28" s="540"/>
      <c r="W28" s="592"/>
      <c r="X28" s="593"/>
      <c r="Y28" s="594"/>
      <c r="Z28" s="496" t="s">
        <v>184</v>
      </c>
      <c r="AA28" s="476"/>
      <c r="AB28" s="476"/>
      <c r="AC28" s="476"/>
      <c r="AD28" s="476"/>
      <c r="AE28" s="476"/>
      <c r="AF28" s="476"/>
      <c r="AG28" s="477"/>
      <c r="AH28" s="497" t="s">
        <v>137</v>
      </c>
      <c r="AI28" s="498"/>
      <c r="AJ28" s="498"/>
      <c r="AK28" s="498"/>
      <c r="AL28" s="540"/>
      <c r="AM28" s="497" t="s">
        <v>137</v>
      </c>
      <c r="AN28" s="498"/>
      <c r="AO28" s="498"/>
      <c r="AP28" s="498"/>
      <c r="AQ28" s="498"/>
      <c r="AR28" s="540"/>
      <c r="AS28" s="497" t="s">
        <v>137</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1588024</v>
      </c>
      <c r="BO28" s="410"/>
      <c r="BP28" s="410"/>
      <c r="BQ28" s="410"/>
      <c r="BR28" s="410"/>
      <c r="BS28" s="410"/>
      <c r="BT28" s="410"/>
      <c r="BU28" s="411"/>
      <c r="BV28" s="409">
        <v>1400767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186</v>
      </c>
      <c r="F29" s="476"/>
      <c r="G29" s="476"/>
      <c r="H29" s="476"/>
      <c r="I29" s="476"/>
      <c r="J29" s="476"/>
      <c r="K29" s="477"/>
      <c r="L29" s="497">
        <v>18</v>
      </c>
      <c r="M29" s="498"/>
      <c r="N29" s="498"/>
      <c r="O29" s="498"/>
      <c r="P29" s="540"/>
      <c r="Q29" s="497">
        <v>3300</v>
      </c>
      <c r="R29" s="498"/>
      <c r="S29" s="498"/>
      <c r="T29" s="498"/>
      <c r="U29" s="498"/>
      <c r="V29" s="540"/>
      <c r="W29" s="595"/>
      <c r="X29" s="596"/>
      <c r="Y29" s="597"/>
      <c r="Z29" s="496" t="s">
        <v>187</v>
      </c>
      <c r="AA29" s="476"/>
      <c r="AB29" s="476"/>
      <c r="AC29" s="476"/>
      <c r="AD29" s="476"/>
      <c r="AE29" s="476"/>
      <c r="AF29" s="476"/>
      <c r="AG29" s="477"/>
      <c r="AH29" s="497">
        <v>244</v>
      </c>
      <c r="AI29" s="498"/>
      <c r="AJ29" s="498"/>
      <c r="AK29" s="498"/>
      <c r="AL29" s="540"/>
      <c r="AM29" s="497">
        <v>723238</v>
      </c>
      <c r="AN29" s="498"/>
      <c r="AO29" s="498"/>
      <c r="AP29" s="498"/>
      <c r="AQ29" s="498"/>
      <c r="AR29" s="540"/>
      <c r="AS29" s="497">
        <v>2964</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t="s">
        <v>137</v>
      </c>
      <c r="BO29" s="447"/>
      <c r="BP29" s="447"/>
      <c r="BQ29" s="447"/>
      <c r="BR29" s="447"/>
      <c r="BS29" s="447"/>
      <c r="BT29" s="447"/>
      <c r="BU29" s="448"/>
      <c r="BV29" s="446">
        <v>2045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100.6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1917279</v>
      </c>
      <c r="BO30" s="566"/>
      <c r="BP30" s="566"/>
      <c r="BQ30" s="566"/>
      <c r="BR30" s="566"/>
      <c r="BS30" s="566"/>
      <c r="BT30" s="566"/>
      <c r="BU30" s="567"/>
      <c r="BV30" s="565">
        <v>1900834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196</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196</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国民健康保険特別会計（事業勘定）</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工業用地造成事業特別会計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安達地方広域行政組合一般会計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国民健康保険特別会計（直診勘定）</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公共下水道事業会計</v>
      </c>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IF('各会計、関係団体の財政状況及び健全化判断比率'!B35="","",'各会計、関係団体の財政状況及び健全化判断比率'!B35)</f>
        <v>工業用地資産運用事業特別会計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″安達地方地域振興事業特別会計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福島県後期高齢者医療広域連合一般会計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介護保険特別会計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″後期高齢者医療特別会計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福島県市町村総合事務組合　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″消防補償等特別会計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″消防賞じゅつ特別会計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″非常勤職員公務災害補償特別会計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″自治会館管理特別会計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福島県市民交通災害共済組合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15" t="s">
        <v>562</v>
      </c>
      <c r="D34" s="1215"/>
      <c r="E34" s="1216"/>
      <c r="F34" s="32">
        <v>8.66</v>
      </c>
      <c r="G34" s="33">
        <v>7.46</v>
      </c>
      <c r="H34" s="33">
        <v>12.96</v>
      </c>
      <c r="I34" s="33">
        <v>11.34</v>
      </c>
      <c r="J34" s="34">
        <v>13.95</v>
      </c>
      <c r="K34" s="22"/>
      <c r="L34" s="22"/>
      <c r="M34" s="22"/>
      <c r="N34" s="22"/>
      <c r="O34" s="22"/>
      <c r="P34" s="22"/>
    </row>
    <row r="35" spans="1:16" ht="39" customHeight="1" x14ac:dyDescent="0.2">
      <c r="A35" s="22"/>
      <c r="B35" s="35"/>
      <c r="C35" s="1209" t="s">
        <v>563</v>
      </c>
      <c r="D35" s="1210"/>
      <c r="E35" s="1211"/>
      <c r="F35" s="36">
        <v>13.14</v>
      </c>
      <c r="G35" s="37">
        <v>11.05</v>
      </c>
      <c r="H35" s="37">
        <v>9.68</v>
      </c>
      <c r="I35" s="37">
        <v>8.7899999999999991</v>
      </c>
      <c r="J35" s="38">
        <v>8.92</v>
      </c>
      <c r="K35" s="22"/>
      <c r="L35" s="22"/>
      <c r="M35" s="22"/>
      <c r="N35" s="22"/>
      <c r="O35" s="22"/>
      <c r="P35" s="22"/>
    </row>
    <row r="36" spans="1:16" ht="39" customHeight="1" x14ac:dyDescent="0.2">
      <c r="A36" s="22"/>
      <c r="B36" s="35"/>
      <c r="C36" s="1209" t="s">
        <v>564</v>
      </c>
      <c r="D36" s="1210"/>
      <c r="E36" s="1211"/>
      <c r="F36" s="36" t="s">
        <v>514</v>
      </c>
      <c r="G36" s="37" t="s">
        <v>514</v>
      </c>
      <c r="H36" s="37">
        <v>1.81</v>
      </c>
      <c r="I36" s="37">
        <v>2.19</v>
      </c>
      <c r="J36" s="38">
        <v>2.95</v>
      </c>
      <c r="K36" s="22"/>
      <c r="L36" s="22"/>
      <c r="M36" s="22"/>
      <c r="N36" s="22"/>
      <c r="O36" s="22"/>
      <c r="P36" s="22"/>
    </row>
    <row r="37" spans="1:16" ht="39" customHeight="1" x14ac:dyDescent="0.2">
      <c r="A37" s="22"/>
      <c r="B37" s="35"/>
      <c r="C37" s="1209" t="s">
        <v>565</v>
      </c>
      <c r="D37" s="1210"/>
      <c r="E37" s="1211"/>
      <c r="F37" s="36">
        <v>0.99</v>
      </c>
      <c r="G37" s="37">
        <v>1.26</v>
      </c>
      <c r="H37" s="37">
        <v>2.13</v>
      </c>
      <c r="I37" s="37">
        <v>2.75</v>
      </c>
      <c r="J37" s="38">
        <v>2.41</v>
      </c>
      <c r="K37" s="22"/>
      <c r="L37" s="22"/>
      <c r="M37" s="22"/>
      <c r="N37" s="22"/>
      <c r="O37" s="22"/>
      <c r="P37" s="22"/>
    </row>
    <row r="38" spans="1:16" ht="39" customHeight="1" x14ac:dyDescent="0.2">
      <c r="A38" s="22"/>
      <c r="B38" s="35"/>
      <c r="C38" s="1209" t="s">
        <v>566</v>
      </c>
      <c r="D38" s="1210"/>
      <c r="E38" s="1211"/>
      <c r="F38" s="36">
        <v>3.73</v>
      </c>
      <c r="G38" s="37">
        <v>1.44</v>
      </c>
      <c r="H38" s="37">
        <v>1.74</v>
      </c>
      <c r="I38" s="37">
        <v>1.49</v>
      </c>
      <c r="J38" s="38">
        <v>1.06</v>
      </c>
      <c r="K38" s="22"/>
      <c r="L38" s="22"/>
      <c r="M38" s="22"/>
      <c r="N38" s="22"/>
      <c r="O38" s="22"/>
      <c r="P38" s="22"/>
    </row>
    <row r="39" spans="1:16" ht="39" customHeight="1" x14ac:dyDescent="0.2">
      <c r="A39" s="22"/>
      <c r="B39" s="35"/>
      <c r="C39" s="1209" t="s">
        <v>567</v>
      </c>
      <c r="D39" s="1210"/>
      <c r="E39" s="1211"/>
      <c r="F39" s="36">
        <v>1.04</v>
      </c>
      <c r="G39" s="37">
        <v>1.02</v>
      </c>
      <c r="H39" s="37">
        <v>1.01</v>
      </c>
      <c r="I39" s="37">
        <v>0.98</v>
      </c>
      <c r="J39" s="38">
        <v>0.95</v>
      </c>
      <c r="K39" s="22"/>
      <c r="L39" s="22"/>
      <c r="M39" s="22"/>
      <c r="N39" s="22"/>
      <c r="O39" s="22"/>
      <c r="P39" s="22"/>
    </row>
    <row r="40" spans="1:16" ht="39" customHeight="1" x14ac:dyDescent="0.2">
      <c r="A40" s="22"/>
      <c r="B40" s="35"/>
      <c r="C40" s="1209" t="s">
        <v>568</v>
      </c>
      <c r="D40" s="1210"/>
      <c r="E40" s="1211"/>
      <c r="F40" s="36">
        <v>0.08</v>
      </c>
      <c r="G40" s="37">
        <v>0.14000000000000001</v>
      </c>
      <c r="H40" s="37">
        <v>0.09</v>
      </c>
      <c r="I40" s="37">
        <v>0.08</v>
      </c>
      <c r="J40" s="38">
        <v>0.16</v>
      </c>
      <c r="K40" s="22"/>
      <c r="L40" s="22"/>
      <c r="M40" s="22"/>
      <c r="N40" s="22"/>
      <c r="O40" s="22"/>
      <c r="P40" s="22"/>
    </row>
    <row r="41" spans="1:16" ht="39" customHeight="1" x14ac:dyDescent="0.2">
      <c r="A41" s="22"/>
      <c r="B41" s="35"/>
      <c r="C41" s="1209" t="s">
        <v>569</v>
      </c>
      <c r="D41" s="1210"/>
      <c r="E41" s="1211"/>
      <c r="F41" s="36">
        <v>0.05</v>
      </c>
      <c r="G41" s="37">
        <v>0.02</v>
      </c>
      <c r="H41" s="37">
        <v>0.11</v>
      </c>
      <c r="I41" s="37">
        <v>0.02</v>
      </c>
      <c r="J41" s="38">
        <v>0.01</v>
      </c>
      <c r="K41" s="22"/>
      <c r="L41" s="22"/>
      <c r="M41" s="22"/>
      <c r="N41" s="22"/>
      <c r="O41" s="22"/>
      <c r="P41" s="22"/>
    </row>
    <row r="42" spans="1:16" ht="39" customHeight="1" x14ac:dyDescent="0.2">
      <c r="A42" s="22"/>
      <c r="B42" s="39"/>
      <c r="C42" s="1209" t="s">
        <v>570</v>
      </c>
      <c r="D42" s="1210"/>
      <c r="E42" s="1211"/>
      <c r="F42" s="36" t="s">
        <v>514</v>
      </c>
      <c r="G42" s="37" t="s">
        <v>514</v>
      </c>
      <c r="H42" s="37" t="s">
        <v>514</v>
      </c>
      <c r="I42" s="37" t="s">
        <v>514</v>
      </c>
      <c r="J42" s="38" t="s">
        <v>514</v>
      </c>
      <c r="K42" s="22"/>
      <c r="L42" s="22"/>
      <c r="M42" s="22"/>
      <c r="N42" s="22"/>
      <c r="O42" s="22"/>
      <c r="P42" s="22"/>
    </row>
    <row r="43" spans="1:16" ht="39" customHeight="1" thickBot="1" x14ac:dyDescent="0.25">
      <c r="A43" s="22"/>
      <c r="B43" s="40"/>
      <c r="C43" s="1212" t="s">
        <v>571</v>
      </c>
      <c r="D43" s="1213"/>
      <c r="E43" s="1214"/>
      <c r="F43" s="41">
        <v>0.44</v>
      </c>
      <c r="G43" s="42">
        <v>2.31</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ez2jxmv0sUcyX7IDI8D01bGts3rZxp7wNOl+gol0OVx/BQ3CIiUoV/p32MAAG9nm/37q3fpjpuaqXvAFB+5Aw==" saltValue="NWBfFNRONFp4/YB7DJxi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1011</v>
      </c>
      <c r="L45" s="60">
        <v>1039</v>
      </c>
      <c r="M45" s="60">
        <v>1050</v>
      </c>
      <c r="N45" s="60">
        <v>1044</v>
      </c>
      <c r="O45" s="61">
        <v>1033</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514</v>
      </c>
      <c r="L46" s="64" t="s">
        <v>514</v>
      </c>
      <c r="M46" s="64" t="s">
        <v>514</v>
      </c>
      <c r="N46" s="64" t="s">
        <v>514</v>
      </c>
      <c r="O46" s="65" t="s">
        <v>514</v>
      </c>
      <c r="P46" s="48"/>
      <c r="Q46" s="48"/>
      <c r="R46" s="48"/>
      <c r="S46" s="48"/>
      <c r="T46" s="48"/>
      <c r="U46" s="48"/>
    </row>
    <row r="47" spans="1:21" ht="30.75" customHeight="1" x14ac:dyDescent="0.2">
      <c r="A47" s="48"/>
      <c r="B47" s="1219"/>
      <c r="C47" s="1220"/>
      <c r="D47" s="62"/>
      <c r="E47" s="1225" t="s">
        <v>14</v>
      </c>
      <c r="F47" s="1225"/>
      <c r="G47" s="1225"/>
      <c r="H47" s="1225"/>
      <c r="I47" s="1225"/>
      <c r="J47" s="1226"/>
      <c r="K47" s="63">
        <v>89</v>
      </c>
      <c r="L47" s="64">
        <v>77</v>
      </c>
      <c r="M47" s="64">
        <v>64</v>
      </c>
      <c r="N47" s="64">
        <v>57</v>
      </c>
      <c r="O47" s="65">
        <v>54</v>
      </c>
      <c r="P47" s="48"/>
      <c r="Q47" s="48"/>
      <c r="R47" s="48"/>
      <c r="S47" s="48"/>
      <c r="T47" s="48"/>
      <c r="U47" s="48"/>
    </row>
    <row r="48" spans="1:21" ht="30.75" customHeight="1" x14ac:dyDescent="0.2">
      <c r="A48" s="48"/>
      <c r="B48" s="1219"/>
      <c r="C48" s="1220"/>
      <c r="D48" s="62"/>
      <c r="E48" s="1225" t="s">
        <v>15</v>
      </c>
      <c r="F48" s="1225"/>
      <c r="G48" s="1225"/>
      <c r="H48" s="1225"/>
      <c r="I48" s="1225"/>
      <c r="J48" s="1226"/>
      <c r="K48" s="63">
        <v>329</v>
      </c>
      <c r="L48" s="64">
        <v>328</v>
      </c>
      <c r="M48" s="64">
        <v>328</v>
      </c>
      <c r="N48" s="64">
        <v>242</v>
      </c>
      <c r="O48" s="65">
        <v>287</v>
      </c>
      <c r="P48" s="48"/>
      <c r="Q48" s="48"/>
      <c r="R48" s="48"/>
      <c r="S48" s="48"/>
      <c r="T48" s="48"/>
      <c r="U48" s="48"/>
    </row>
    <row r="49" spans="1:21" ht="30.75" customHeight="1" x14ac:dyDescent="0.2">
      <c r="A49" s="48"/>
      <c r="B49" s="1219"/>
      <c r="C49" s="1220"/>
      <c r="D49" s="62"/>
      <c r="E49" s="1225" t="s">
        <v>16</v>
      </c>
      <c r="F49" s="1225"/>
      <c r="G49" s="1225"/>
      <c r="H49" s="1225"/>
      <c r="I49" s="1225"/>
      <c r="J49" s="1226"/>
      <c r="K49" s="63">
        <v>92</v>
      </c>
      <c r="L49" s="64">
        <v>48</v>
      </c>
      <c r="M49" s="64">
        <v>44</v>
      </c>
      <c r="N49" s="64">
        <v>57</v>
      </c>
      <c r="O49" s="65">
        <v>37</v>
      </c>
      <c r="P49" s="48"/>
      <c r="Q49" s="48"/>
      <c r="R49" s="48"/>
      <c r="S49" s="48"/>
      <c r="T49" s="48"/>
      <c r="U49" s="48"/>
    </row>
    <row r="50" spans="1:21" ht="30.75" customHeight="1" x14ac:dyDescent="0.2">
      <c r="A50" s="48"/>
      <c r="B50" s="1219"/>
      <c r="C50" s="1220"/>
      <c r="D50" s="62"/>
      <c r="E50" s="1225" t="s">
        <v>17</v>
      </c>
      <c r="F50" s="1225"/>
      <c r="G50" s="1225"/>
      <c r="H50" s="1225"/>
      <c r="I50" s="1225"/>
      <c r="J50" s="1226"/>
      <c r="K50" s="63">
        <v>35</v>
      </c>
      <c r="L50" s="64">
        <v>30</v>
      </c>
      <c r="M50" s="64">
        <v>23</v>
      </c>
      <c r="N50" s="64">
        <v>12</v>
      </c>
      <c r="O50" s="65">
        <v>4</v>
      </c>
      <c r="P50" s="48"/>
      <c r="Q50" s="48"/>
      <c r="R50" s="48"/>
      <c r="S50" s="48"/>
      <c r="T50" s="48"/>
      <c r="U50" s="48"/>
    </row>
    <row r="51" spans="1:21" ht="30.75" customHeight="1" x14ac:dyDescent="0.2">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1006</v>
      </c>
      <c r="L52" s="64">
        <v>1004</v>
      </c>
      <c r="M52" s="64">
        <v>1009</v>
      </c>
      <c r="N52" s="64">
        <v>1006</v>
      </c>
      <c r="O52" s="65">
        <v>1005</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550</v>
      </c>
      <c r="L53" s="69">
        <v>518</v>
      </c>
      <c r="M53" s="69">
        <v>500</v>
      </c>
      <c r="N53" s="69">
        <v>406</v>
      </c>
      <c r="O53" s="70">
        <v>410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33" t="s">
        <v>25</v>
      </c>
      <c r="C57" s="1234"/>
      <c r="D57" s="1237" t="s">
        <v>26</v>
      </c>
      <c r="E57" s="1238"/>
      <c r="F57" s="1238"/>
      <c r="G57" s="1238"/>
      <c r="H57" s="1238"/>
      <c r="I57" s="1238"/>
      <c r="J57" s="1239"/>
      <c r="K57" s="83">
        <v>152</v>
      </c>
      <c r="L57" s="84">
        <v>102</v>
      </c>
      <c r="M57" s="84">
        <v>127</v>
      </c>
      <c r="N57" s="84">
        <v>2</v>
      </c>
      <c r="O57" s="85">
        <v>2</v>
      </c>
    </row>
    <row r="58" spans="1:21" ht="31.5" customHeight="1" thickBot="1" x14ac:dyDescent="0.25">
      <c r="B58" s="1235"/>
      <c r="C58" s="1236"/>
      <c r="D58" s="1240" t="s">
        <v>27</v>
      </c>
      <c r="E58" s="1241"/>
      <c r="F58" s="1241"/>
      <c r="G58" s="1241"/>
      <c r="H58" s="1241"/>
      <c r="I58" s="1241"/>
      <c r="J58" s="1242"/>
      <c r="K58" s="86">
        <v>803</v>
      </c>
      <c r="L58" s="87">
        <v>767</v>
      </c>
      <c r="M58" s="87">
        <v>706</v>
      </c>
      <c r="N58" s="87">
        <v>100</v>
      </c>
      <c r="O58" s="88">
        <v>75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Czh6xEW6MR9Efy0yAKgd6cZLgGF/Z8l6Aqpv02rOVy7/8El7wI4TL1z0ovufjUHFFt0JdTqEDYQqR4dcc5rcg==" saltValue="AIaXMMzfc1qTlCaahlHU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43" t="s">
        <v>30</v>
      </c>
      <c r="C41" s="1244"/>
      <c r="D41" s="102"/>
      <c r="E41" s="1249" t="s">
        <v>31</v>
      </c>
      <c r="F41" s="1249"/>
      <c r="G41" s="1249"/>
      <c r="H41" s="1250"/>
      <c r="I41" s="351">
        <v>14999</v>
      </c>
      <c r="J41" s="352">
        <v>14928</v>
      </c>
      <c r="K41" s="352">
        <v>15421</v>
      </c>
      <c r="L41" s="352">
        <v>17644</v>
      </c>
      <c r="M41" s="353">
        <v>19106</v>
      </c>
    </row>
    <row r="42" spans="2:13" ht="27.75" customHeight="1" x14ac:dyDescent="0.2">
      <c r="B42" s="1245"/>
      <c r="C42" s="1246"/>
      <c r="D42" s="103"/>
      <c r="E42" s="1251" t="s">
        <v>32</v>
      </c>
      <c r="F42" s="1251"/>
      <c r="G42" s="1251"/>
      <c r="H42" s="1252"/>
      <c r="I42" s="354">
        <v>2413</v>
      </c>
      <c r="J42" s="355">
        <v>1836</v>
      </c>
      <c r="K42" s="355">
        <v>1264</v>
      </c>
      <c r="L42" s="355">
        <v>674</v>
      </c>
      <c r="M42" s="356">
        <v>544</v>
      </c>
    </row>
    <row r="43" spans="2:13" ht="27.75" customHeight="1" x14ac:dyDescent="0.2">
      <c r="B43" s="1245"/>
      <c r="C43" s="1246"/>
      <c r="D43" s="103"/>
      <c r="E43" s="1251" t="s">
        <v>33</v>
      </c>
      <c r="F43" s="1251"/>
      <c r="G43" s="1251"/>
      <c r="H43" s="1252"/>
      <c r="I43" s="354">
        <v>3831</v>
      </c>
      <c r="J43" s="355">
        <v>3735</v>
      </c>
      <c r="K43" s="355">
        <v>3692</v>
      </c>
      <c r="L43" s="355">
        <v>3479</v>
      </c>
      <c r="M43" s="356">
        <v>3141</v>
      </c>
    </row>
    <row r="44" spans="2:13" ht="27.75" customHeight="1" x14ac:dyDescent="0.2">
      <c r="B44" s="1245"/>
      <c r="C44" s="1246"/>
      <c r="D44" s="103"/>
      <c r="E44" s="1251" t="s">
        <v>34</v>
      </c>
      <c r="F44" s="1251"/>
      <c r="G44" s="1251"/>
      <c r="H44" s="1252"/>
      <c r="I44" s="354">
        <v>128</v>
      </c>
      <c r="J44" s="355">
        <v>78</v>
      </c>
      <c r="K44" s="355">
        <v>43</v>
      </c>
      <c r="L44" s="355">
        <v>57</v>
      </c>
      <c r="M44" s="356">
        <v>37</v>
      </c>
    </row>
    <row r="45" spans="2:13" ht="27.75" customHeight="1" x14ac:dyDescent="0.2">
      <c r="B45" s="1245"/>
      <c r="C45" s="1246"/>
      <c r="D45" s="103"/>
      <c r="E45" s="1251" t="s">
        <v>35</v>
      </c>
      <c r="F45" s="1251"/>
      <c r="G45" s="1251"/>
      <c r="H45" s="1252"/>
      <c r="I45" s="354">
        <v>1930</v>
      </c>
      <c r="J45" s="355">
        <v>1781</v>
      </c>
      <c r="K45" s="355">
        <v>1754</v>
      </c>
      <c r="L45" s="355">
        <v>1664</v>
      </c>
      <c r="M45" s="356">
        <v>1608</v>
      </c>
    </row>
    <row r="46" spans="2:13" ht="27.75" customHeight="1" x14ac:dyDescent="0.2">
      <c r="B46" s="1245"/>
      <c r="C46" s="1246"/>
      <c r="D46" s="104"/>
      <c r="E46" s="1251" t="s">
        <v>36</v>
      </c>
      <c r="F46" s="1251"/>
      <c r="G46" s="1251"/>
      <c r="H46" s="1252"/>
      <c r="I46" s="354" t="s">
        <v>514</v>
      </c>
      <c r="J46" s="355" t="s">
        <v>514</v>
      </c>
      <c r="K46" s="355" t="s">
        <v>514</v>
      </c>
      <c r="L46" s="355" t="s">
        <v>514</v>
      </c>
      <c r="M46" s="356" t="s">
        <v>514</v>
      </c>
    </row>
    <row r="47" spans="2:13" ht="27.75" customHeight="1" x14ac:dyDescent="0.2">
      <c r="B47" s="1245"/>
      <c r="C47" s="1246"/>
      <c r="D47" s="105"/>
      <c r="E47" s="1253" t="s">
        <v>37</v>
      </c>
      <c r="F47" s="1254"/>
      <c r="G47" s="1254"/>
      <c r="H47" s="1255"/>
      <c r="I47" s="354" t="s">
        <v>514</v>
      </c>
      <c r="J47" s="355" t="s">
        <v>514</v>
      </c>
      <c r="K47" s="355" t="s">
        <v>514</v>
      </c>
      <c r="L47" s="355" t="s">
        <v>514</v>
      </c>
      <c r="M47" s="356" t="s">
        <v>514</v>
      </c>
    </row>
    <row r="48" spans="2:13" ht="27.75" customHeight="1" x14ac:dyDescent="0.2">
      <c r="B48" s="1245"/>
      <c r="C48" s="1246"/>
      <c r="D48" s="103"/>
      <c r="E48" s="1251" t="s">
        <v>38</v>
      </c>
      <c r="F48" s="1251"/>
      <c r="G48" s="1251"/>
      <c r="H48" s="1252"/>
      <c r="I48" s="354" t="s">
        <v>514</v>
      </c>
      <c r="J48" s="355" t="s">
        <v>514</v>
      </c>
      <c r="K48" s="355" t="s">
        <v>514</v>
      </c>
      <c r="L48" s="355" t="s">
        <v>514</v>
      </c>
      <c r="M48" s="356" t="s">
        <v>514</v>
      </c>
    </row>
    <row r="49" spans="2:13" ht="27.75" customHeight="1" x14ac:dyDescent="0.2">
      <c r="B49" s="1247"/>
      <c r="C49" s="1248"/>
      <c r="D49" s="103"/>
      <c r="E49" s="1251" t="s">
        <v>39</v>
      </c>
      <c r="F49" s="1251"/>
      <c r="G49" s="1251"/>
      <c r="H49" s="1252"/>
      <c r="I49" s="354" t="s">
        <v>514</v>
      </c>
      <c r="J49" s="355" t="s">
        <v>514</v>
      </c>
      <c r="K49" s="355" t="s">
        <v>514</v>
      </c>
      <c r="L49" s="355" t="s">
        <v>514</v>
      </c>
      <c r="M49" s="356" t="s">
        <v>514</v>
      </c>
    </row>
    <row r="50" spans="2:13" ht="27.75" customHeight="1" x14ac:dyDescent="0.2">
      <c r="B50" s="1256" t="s">
        <v>40</v>
      </c>
      <c r="C50" s="1257"/>
      <c r="D50" s="106"/>
      <c r="E50" s="1251" t="s">
        <v>41</v>
      </c>
      <c r="F50" s="1251"/>
      <c r="G50" s="1251"/>
      <c r="H50" s="1252"/>
      <c r="I50" s="354">
        <v>3556</v>
      </c>
      <c r="J50" s="355">
        <v>3986</v>
      </c>
      <c r="K50" s="355">
        <v>3661</v>
      </c>
      <c r="L50" s="355">
        <v>3671</v>
      </c>
      <c r="M50" s="356">
        <v>4247</v>
      </c>
    </row>
    <row r="51" spans="2:13" ht="27.75" customHeight="1" x14ac:dyDescent="0.2">
      <c r="B51" s="1245"/>
      <c r="C51" s="1246"/>
      <c r="D51" s="103"/>
      <c r="E51" s="1251" t="s">
        <v>42</v>
      </c>
      <c r="F51" s="1251"/>
      <c r="G51" s="1251"/>
      <c r="H51" s="1252"/>
      <c r="I51" s="354">
        <v>2243</v>
      </c>
      <c r="J51" s="355">
        <v>2148</v>
      </c>
      <c r="K51" s="355">
        <v>2149</v>
      </c>
      <c r="L51" s="355">
        <v>2012</v>
      </c>
      <c r="M51" s="356">
        <v>2068</v>
      </c>
    </row>
    <row r="52" spans="2:13" ht="27.75" customHeight="1" x14ac:dyDescent="0.2">
      <c r="B52" s="1247"/>
      <c r="C52" s="1248"/>
      <c r="D52" s="103"/>
      <c r="E52" s="1251" t="s">
        <v>43</v>
      </c>
      <c r="F52" s="1251"/>
      <c r="G52" s="1251"/>
      <c r="H52" s="1252"/>
      <c r="I52" s="354">
        <v>11935</v>
      </c>
      <c r="J52" s="355">
        <v>11971</v>
      </c>
      <c r="K52" s="355">
        <v>11961</v>
      </c>
      <c r="L52" s="355">
        <v>13453</v>
      </c>
      <c r="M52" s="356">
        <v>13374</v>
      </c>
    </row>
    <row r="53" spans="2:13" ht="27.75" customHeight="1" thickBot="1" x14ac:dyDescent="0.25">
      <c r="B53" s="1258" t="s">
        <v>44</v>
      </c>
      <c r="C53" s="1259"/>
      <c r="D53" s="107"/>
      <c r="E53" s="1260" t="s">
        <v>45</v>
      </c>
      <c r="F53" s="1260"/>
      <c r="G53" s="1260"/>
      <c r="H53" s="1261"/>
      <c r="I53" s="357">
        <v>5566</v>
      </c>
      <c r="J53" s="358">
        <v>4254</v>
      </c>
      <c r="K53" s="358">
        <v>4402</v>
      </c>
      <c r="L53" s="358">
        <v>4382</v>
      </c>
      <c r="M53" s="359">
        <v>4748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rZZG6TWid2H0UyWTuj/+4jcwLglfH/bOK5k6j1EdUpczeXImtkbR6sf6vSThQ7XLhidzGw+LdY37Fd3hh59CWg==" saltValue="0WTk2ZsQjjp5fqmsUFZp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557</v>
      </c>
      <c r="G54" s="116" t="s">
        <v>558</v>
      </c>
      <c r="H54" s="117" t="s">
        <v>559</v>
      </c>
    </row>
    <row r="55" spans="2:8" ht="52.5" customHeight="1" x14ac:dyDescent="0.2">
      <c r="B55" s="118"/>
      <c r="C55" s="1270" t="s">
        <v>48</v>
      </c>
      <c r="D55" s="1270"/>
      <c r="E55" s="1271"/>
      <c r="F55" s="119">
        <v>1466</v>
      </c>
      <c r="G55" s="119">
        <v>1401</v>
      </c>
      <c r="H55" s="120">
        <v>1588</v>
      </c>
    </row>
    <row r="56" spans="2:8" ht="52.5" customHeight="1" x14ac:dyDescent="0.2">
      <c r="B56" s="121"/>
      <c r="C56" s="1272" t="s">
        <v>49</v>
      </c>
      <c r="D56" s="1272"/>
      <c r="E56" s="1273"/>
      <c r="F56" s="122">
        <v>2</v>
      </c>
      <c r="G56" s="122">
        <v>2</v>
      </c>
      <c r="H56" s="123" t="s">
        <v>514</v>
      </c>
    </row>
    <row r="57" spans="2:8" ht="53.25" customHeight="1" x14ac:dyDescent="0.2">
      <c r="B57" s="121"/>
      <c r="C57" s="1274" t="s">
        <v>50</v>
      </c>
      <c r="D57" s="1274"/>
      <c r="E57" s="1275"/>
      <c r="F57" s="124">
        <v>1445</v>
      </c>
      <c r="G57" s="124">
        <v>1901</v>
      </c>
      <c r="H57" s="125">
        <v>1917</v>
      </c>
    </row>
    <row r="58" spans="2:8" ht="45.75" customHeight="1" x14ac:dyDescent="0.2">
      <c r="B58" s="126"/>
      <c r="C58" s="1262" t="s">
        <v>588</v>
      </c>
      <c r="D58" s="1263"/>
      <c r="E58" s="1264"/>
      <c r="F58" s="127">
        <v>522</v>
      </c>
      <c r="G58" s="127">
        <v>471</v>
      </c>
      <c r="H58" s="128">
        <v>565</v>
      </c>
    </row>
    <row r="59" spans="2:8" ht="45.75" customHeight="1" x14ac:dyDescent="0.2">
      <c r="B59" s="126"/>
      <c r="C59" s="1262" t="s">
        <v>589</v>
      </c>
      <c r="D59" s="1263"/>
      <c r="E59" s="1264"/>
      <c r="F59" s="127">
        <v>322</v>
      </c>
      <c r="G59" s="127">
        <v>414</v>
      </c>
      <c r="H59" s="128">
        <v>494</v>
      </c>
    </row>
    <row r="60" spans="2:8" ht="45.75" customHeight="1" x14ac:dyDescent="0.2">
      <c r="B60" s="126"/>
      <c r="C60" s="1262" t="s">
        <v>590</v>
      </c>
      <c r="D60" s="1263"/>
      <c r="E60" s="1264"/>
      <c r="F60" s="127">
        <v>339</v>
      </c>
      <c r="G60" s="127">
        <v>340</v>
      </c>
      <c r="H60" s="128">
        <v>336</v>
      </c>
    </row>
    <row r="61" spans="2:8" ht="45.75" customHeight="1" x14ac:dyDescent="0.2">
      <c r="B61" s="126"/>
      <c r="C61" s="1262" t="s">
        <v>591</v>
      </c>
      <c r="D61" s="1263"/>
      <c r="E61" s="1264"/>
      <c r="F61" s="127" t="s">
        <v>593</v>
      </c>
      <c r="G61" s="127">
        <v>438</v>
      </c>
      <c r="H61" s="128">
        <v>197</v>
      </c>
    </row>
    <row r="62" spans="2:8" ht="45.75" customHeight="1" thickBot="1" x14ac:dyDescent="0.25">
      <c r="B62" s="129"/>
      <c r="C62" s="1265" t="s">
        <v>592</v>
      </c>
      <c r="D62" s="1266"/>
      <c r="E62" s="1267"/>
      <c r="F62" s="130">
        <v>50</v>
      </c>
      <c r="G62" s="130">
        <v>44</v>
      </c>
      <c r="H62" s="131">
        <v>189</v>
      </c>
    </row>
    <row r="63" spans="2:8" ht="52.5" customHeight="1" thickBot="1" x14ac:dyDescent="0.25">
      <c r="B63" s="132"/>
      <c r="C63" s="1268" t="s">
        <v>51</v>
      </c>
      <c r="D63" s="1268"/>
      <c r="E63" s="1269"/>
      <c r="F63" s="133">
        <v>2912</v>
      </c>
      <c r="G63" s="133">
        <v>3304</v>
      </c>
      <c r="H63" s="134">
        <v>3505</v>
      </c>
    </row>
    <row r="64" spans="2:8" ht="13.2" x14ac:dyDescent="0.2"/>
  </sheetData>
  <sheetProtection algorithmName="SHA-512" hashValue="sn/jkunx8KwXY2PYgJOFrMq5SrUT11IXVV8ISFEBrGr/QRQek2kSm4hC2hU6Djw9coxkuobwHKlBqvfDrtwvMw==" saltValue="E8Tc2TFH94iytxK2TzOQ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605</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597</v>
      </c>
    </row>
    <row r="50" spans="1:109" ht="13.2"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555</v>
      </c>
      <c r="BQ50" s="1282"/>
      <c r="BR50" s="1282"/>
      <c r="BS50" s="1282"/>
      <c r="BT50" s="1282"/>
      <c r="BU50" s="1282"/>
      <c r="BV50" s="1282"/>
      <c r="BW50" s="1282"/>
      <c r="BX50" s="1282" t="s">
        <v>556</v>
      </c>
      <c r="BY50" s="1282"/>
      <c r="BZ50" s="1282"/>
      <c r="CA50" s="1282"/>
      <c r="CB50" s="1282"/>
      <c r="CC50" s="1282"/>
      <c r="CD50" s="1282"/>
      <c r="CE50" s="1282"/>
      <c r="CF50" s="1282" t="s">
        <v>557</v>
      </c>
      <c r="CG50" s="1282"/>
      <c r="CH50" s="1282"/>
      <c r="CI50" s="1282"/>
      <c r="CJ50" s="1282"/>
      <c r="CK50" s="1282"/>
      <c r="CL50" s="1282"/>
      <c r="CM50" s="1282"/>
      <c r="CN50" s="1282" t="s">
        <v>558</v>
      </c>
      <c r="CO50" s="1282"/>
      <c r="CP50" s="1282"/>
      <c r="CQ50" s="1282"/>
      <c r="CR50" s="1282"/>
      <c r="CS50" s="1282"/>
      <c r="CT50" s="1282"/>
      <c r="CU50" s="1282"/>
      <c r="CV50" s="1282" t="s">
        <v>559</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598</v>
      </c>
      <c r="AO51" s="1281"/>
      <c r="AP51" s="1281"/>
      <c r="AQ51" s="1281"/>
      <c r="AR51" s="1281"/>
      <c r="AS51" s="1281"/>
      <c r="AT51" s="1281"/>
      <c r="AU51" s="1281"/>
      <c r="AV51" s="1281"/>
      <c r="AW51" s="1281"/>
      <c r="AX51" s="1281"/>
      <c r="AY51" s="1281"/>
      <c r="AZ51" s="1281"/>
      <c r="BA51" s="1281"/>
      <c r="BB51" s="1281" t="s">
        <v>599</v>
      </c>
      <c r="BC51" s="1281"/>
      <c r="BD51" s="1281"/>
      <c r="BE51" s="1281"/>
      <c r="BF51" s="1281"/>
      <c r="BG51" s="1281"/>
      <c r="BH51" s="1281"/>
      <c r="BI51" s="1281"/>
      <c r="BJ51" s="1281"/>
      <c r="BK51" s="1281"/>
      <c r="BL51" s="1281"/>
      <c r="BM51" s="1281"/>
      <c r="BN51" s="1281"/>
      <c r="BO51" s="1281"/>
      <c r="BP51" s="1278">
        <v>77.400000000000006</v>
      </c>
      <c r="BQ51" s="1278"/>
      <c r="BR51" s="1278"/>
      <c r="BS51" s="1278"/>
      <c r="BT51" s="1278"/>
      <c r="BU51" s="1278"/>
      <c r="BV51" s="1278"/>
      <c r="BW51" s="1278"/>
      <c r="BX51" s="1278">
        <v>58.3</v>
      </c>
      <c r="BY51" s="1278"/>
      <c r="BZ51" s="1278"/>
      <c r="CA51" s="1278"/>
      <c r="CB51" s="1278"/>
      <c r="CC51" s="1278"/>
      <c r="CD51" s="1278"/>
      <c r="CE51" s="1278"/>
      <c r="CF51" s="1278">
        <v>59.9</v>
      </c>
      <c r="CG51" s="1278"/>
      <c r="CH51" s="1278"/>
      <c r="CI51" s="1278"/>
      <c r="CJ51" s="1278"/>
      <c r="CK51" s="1278"/>
      <c r="CL51" s="1278"/>
      <c r="CM51" s="1278"/>
      <c r="CN51" s="1278">
        <v>57.4</v>
      </c>
      <c r="CO51" s="1278"/>
      <c r="CP51" s="1278"/>
      <c r="CQ51" s="1278"/>
      <c r="CR51" s="1278"/>
      <c r="CS51" s="1278"/>
      <c r="CT51" s="1278"/>
      <c r="CU51" s="1278"/>
      <c r="CV51" s="1278">
        <v>60</v>
      </c>
      <c r="CW51" s="1278"/>
      <c r="CX51" s="1278"/>
      <c r="CY51" s="1278"/>
      <c r="CZ51" s="1278"/>
      <c r="DA51" s="1278"/>
      <c r="DB51" s="1278"/>
      <c r="DC51" s="1278"/>
    </row>
    <row r="52" spans="1:109" ht="13.2"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600</v>
      </c>
      <c r="BC53" s="1281"/>
      <c r="BD53" s="1281"/>
      <c r="BE53" s="1281"/>
      <c r="BF53" s="1281"/>
      <c r="BG53" s="1281"/>
      <c r="BH53" s="1281"/>
      <c r="BI53" s="1281"/>
      <c r="BJ53" s="1281"/>
      <c r="BK53" s="1281"/>
      <c r="BL53" s="1281"/>
      <c r="BM53" s="1281"/>
      <c r="BN53" s="1281"/>
      <c r="BO53" s="1281"/>
      <c r="BP53" s="1278">
        <v>35.4</v>
      </c>
      <c r="BQ53" s="1278"/>
      <c r="BR53" s="1278"/>
      <c r="BS53" s="1278"/>
      <c r="BT53" s="1278"/>
      <c r="BU53" s="1278"/>
      <c r="BV53" s="1278"/>
      <c r="BW53" s="1278"/>
      <c r="BX53" s="1278">
        <v>37</v>
      </c>
      <c r="BY53" s="1278"/>
      <c r="BZ53" s="1278"/>
      <c r="CA53" s="1278"/>
      <c r="CB53" s="1278"/>
      <c r="CC53" s="1278"/>
      <c r="CD53" s="1278"/>
      <c r="CE53" s="1278"/>
      <c r="CF53" s="1278">
        <v>39.5</v>
      </c>
      <c r="CG53" s="1278"/>
      <c r="CH53" s="1278"/>
      <c r="CI53" s="1278"/>
      <c r="CJ53" s="1278"/>
      <c r="CK53" s="1278"/>
      <c r="CL53" s="1278"/>
      <c r="CM53" s="1278"/>
      <c r="CN53" s="1278">
        <v>38.799999999999997</v>
      </c>
      <c r="CO53" s="1278"/>
      <c r="CP53" s="1278"/>
      <c r="CQ53" s="1278"/>
      <c r="CR53" s="1278"/>
      <c r="CS53" s="1278"/>
      <c r="CT53" s="1278"/>
      <c r="CU53" s="1278"/>
      <c r="CV53" s="1278">
        <v>40.799999999999997</v>
      </c>
      <c r="CW53" s="1278"/>
      <c r="CX53" s="1278"/>
      <c r="CY53" s="1278"/>
      <c r="CZ53" s="1278"/>
      <c r="DA53" s="1278"/>
      <c r="DB53" s="1278"/>
      <c r="DC53" s="1278"/>
    </row>
    <row r="54" spans="1:109" ht="13.2"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601</v>
      </c>
      <c r="AO55" s="1282"/>
      <c r="AP55" s="1282"/>
      <c r="AQ55" s="1282"/>
      <c r="AR55" s="1282"/>
      <c r="AS55" s="1282"/>
      <c r="AT55" s="1282"/>
      <c r="AU55" s="1282"/>
      <c r="AV55" s="1282"/>
      <c r="AW55" s="1282"/>
      <c r="AX55" s="1282"/>
      <c r="AY55" s="1282"/>
      <c r="AZ55" s="1282"/>
      <c r="BA55" s="1282"/>
      <c r="BB55" s="1281" t="s">
        <v>599</v>
      </c>
      <c r="BC55" s="1281"/>
      <c r="BD55" s="1281"/>
      <c r="BE55" s="1281"/>
      <c r="BF55" s="1281"/>
      <c r="BG55" s="1281"/>
      <c r="BH55" s="1281"/>
      <c r="BI55" s="1281"/>
      <c r="BJ55" s="1281"/>
      <c r="BK55" s="1281"/>
      <c r="BL55" s="1281"/>
      <c r="BM55" s="1281"/>
      <c r="BN55" s="1281"/>
      <c r="BO55" s="1281"/>
      <c r="BP55" s="1278">
        <v>55.4</v>
      </c>
      <c r="BQ55" s="1278"/>
      <c r="BR55" s="1278"/>
      <c r="BS55" s="1278"/>
      <c r="BT55" s="1278"/>
      <c r="BU55" s="1278"/>
      <c r="BV55" s="1278"/>
      <c r="BW55" s="1278"/>
      <c r="BX55" s="1278">
        <v>52.7</v>
      </c>
      <c r="BY55" s="1278"/>
      <c r="BZ55" s="1278"/>
      <c r="CA55" s="1278"/>
      <c r="CB55" s="1278"/>
      <c r="CC55" s="1278"/>
      <c r="CD55" s="1278"/>
      <c r="CE55" s="1278"/>
      <c r="CF55" s="1278">
        <v>49.7</v>
      </c>
      <c r="CG55" s="1278"/>
      <c r="CH55" s="1278"/>
      <c r="CI55" s="1278"/>
      <c r="CJ55" s="1278"/>
      <c r="CK55" s="1278"/>
      <c r="CL55" s="1278"/>
      <c r="CM55" s="1278"/>
      <c r="CN55" s="1278">
        <v>37.299999999999997</v>
      </c>
      <c r="CO55" s="1278"/>
      <c r="CP55" s="1278"/>
      <c r="CQ55" s="1278"/>
      <c r="CR55" s="1278"/>
      <c r="CS55" s="1278"/>
      <c r="CT55" s="1278"/>
      <c r="CU55" s="1278"/>
      <c r="CV55" s="1278">
        <v>25.1</v>
      </c>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600</v>
      </c>
      <c r="BC57" s="1281"/>
      <c r="BD57" s="1281"/>
      <c r="BE57" s="1281"/>
      <c r="BF57" s="1281"/>
      <c r="BG57" s="1281"/>
      <c r="BH57" s="1281"/>
      <c r="BI57" s="1281"/>
      <c r="BJ57" s="1281"/>
      <c r="BK57" s="1281"/>
      <c r="BL57" s="1281"/>
      <c r="BM57" s="1281"/>
      <c r="BN57" s="1281"/>
      <c r="BO57" s="1281"/>
      <c r="BP57" s="1278">
        <v>58.7</v>
      </c>
      <c r="BQ57" s="1278"/>
      <c r="BR57" s="1278"/>
      <c r="BS57" s="1278"/>
      <c r="BT57" s="1278"/>
      <c r="BU57" s="1278"/>
      <c r="BV57" s="1278"/>
      <c r="BW57" s="1278"/>
      <c r="BX57" s="1278">
        <v>59.9</v>
      </c>
      <c r="BY57" s="1278"/>
      <c r="BZ57" s="1278"/>
      <c r="CA57" s="1278"/>
      <c r="CB57" s="1278"/>
      <c r="CC57" s="1278"/>
      <c r="CD57" s="1278"/>
      <c r="CE57" s="1278"/>
      <c r="CF57" s="1278">
        <v>60.1</v>
      </c>
      <c r="CG57" s="1278"/>
      <c r="CH57" s="1278"/>
      <c r="CI57" s="1278"/>
      <c r="CJ57" s="1278"/>
      <c r="CK57" s="1278"/>
      <c r="CL57" s="1278"/>
      <c r="CM57" s="1278"/>
      <c r="CN57" s="1278">
        <v>61.9</v>
      </c>
      <c r="CO57" s="1278"/>
      <c r="CP57" s="1278"/>
      <c r="CQ57" s="1278"/>
      <c r="CR57" s="1278"/>
      <c r="CS57" s="1278"/>
      <c r="CT57" s="1278"/>
      <c r="CU57" s="1278"/>
      <c r="CV57" s="1278">
        <v>63.1</v>
      </c>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602</v>
      </c>
    </row>
    <row r="64" spans="1:109" ht="13.2" x14ac:dyDescent="0.2">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604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597</v>
      </c>
    </row>
    <row r="72" spans="2:107" ht="13.2"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555</v>
      </c>
      <c r="BQ72" s="1282"/>
      <c r="BR72" s="1282"/>
      <c r="BS72" s="1282"/>
      <c r="BT72" s="1282"/>
      <c r="BU72" s="1282"/>
      <c r="BV72" s="1282"/>
      <c r="BW72" s="1282"/>
      <c r="BX72" s="1282" t="s">
        <v>556</v>
      </c>
      <c r="BY72" s="1282"/>
      <c r="BZ72" s="1282"/>
      <c r="CA72" s="1282"/>
      <c r="CB72" s="1282"/>
      <c r="CC72" s="1282"/>
      <c r="CD72" s="1282"/>
      <c r="CE72" s="1282"/>
      <c r="CF72" s="1282" t="s">
        <v>557</v>
      </c>
      <c r="CG72" s="1282"/>
      <c r="CH72" s="1282"/>
      <c r="CI72" s="1282"/>
      <c r="CJ72" s="1282"/>
      <c r="CK72" s="1282"/>
      <c r="CL72" s="1282"/>
      <c r="CM72" s="1282"/>
      <c r="CN72" s="1282" t="s">
        <v>558</v>
      </c>
      <c r="CO72" s="1282"/>
      <c r="CP72" s="1282"/>
      <c r="CQ72" s="1282"/>
      <c r="CR72" s="1282"/>
      <c r="CS72" s="1282"/>
      <c r="CT72" s="1282"/>
      <c r="CU72" s="1282"/>
      <c r="CV72" s="1282" t="s">
        <v>559</v>
      </c>
      <c r="CW72" s="1282"/>
      <c r="CX72" s="1282"/>
      <c r="CY72" s="1282"/>
      <c r="CZ72" s="1282"/>
      <c r="DA72" s="1282"/>
      <c r="DB72" s="1282"/>
      <c r="DC72" s="1282"/>
    </row>
    <row r="73" spans="2:107" ht="13.2" x14ac:dyDescent="0.2">
      <c r="B73" s="375"/>
      <c r="G73" s="1293"/>
      <c r="H73" s="1293"/>
      <c r="I73" s="1293"/>
      <c r="J73" s="1293"/>
      <c r="K73" s="1277"/>
      <c r="L73" s="1277"/>
      <c r="M73" s="1277"/>
      <c r="N73" s="1277"/>
      <c r="AM73" s="384"/>
      <c r="AN73" s="1281" t="s">
        <v>598</v>
      </c>
      <c r="AO73" s="1281"/>
      <c r="AP73" s="1281"/>
      <c r="AQ73" s="1281"/>
      <c r="AR73" s="1281"/>
      <c r="AS73" s="1281"/>
      <c r="AT73" s="1281"/>
      <c r="AU73" s="1281"/>
      <c r="AV73" s="1281"/>
      <c r="AW73" s="1281"/>
      <c r="AX73" s="1281"/>
      <c r="AY73" s="1281"/>
      <c r="AZ73" s="1281"/>
      <c r="BA73" s="1281"/>
      <c r="BB73" s="1281" t="s">
        <v>599</v>
      </c>
      <c r="BC73" s="1281"/>
      <c r="BD73" s="1281"/>
      <c r="BE73" s="1281"/>
      <c r="BF73" s="1281"/>
      <c r="BG73" s="1281"/>
      <c r="BH73" s="1281"/>
      <c r="BI73" s="1281"/>
      <c r="BJ73" s="1281"/>
      <c r="BK73" s="1281"/>
      <c r="BL73" s="1281"/>
      <c r="BM73" s="1281"/>
      <c r="BN73" s="1281"/>
      <c r="BO73" s="1281"/>
      <c r="BP73" s="1278">
        <v>77.400000000000006</v>
      </c>
      <c r="BQ73" s="1278"/>
      <c r="BR73" s="1278"/>
      <c r="BS73" s="1278"/>
      <c r="BT73" s="1278"/>
      <c r="BU73" s="1278"/>
      <c r="BV73" s="1278"/>
      <c r="BW73" s="1278"/>
      <c r="BX73" s="1278">
        <v>58.3</v>
      </c>
      <c r="BY73" s="1278"/>
      <c r="BZ73" s="1278"/>
      <c r="CA73" s="1278"/>
      <c r="CB73" s="1278"/>
      <c r="CC73" s="1278"/>
      <c r="CD73" s="1278"/>
      <c r="CE73" s="1278"/>
      <c r="CF73" s="1278">
        <v>59.9</v>
      </c>
      <c r="CG73" s="1278"/>
      <c r="CH73" s="1278"/>
      <c r="CI73" s="1278"/>
      <c r="CJ73" s="1278"/>
      <c r="CK73" s="1278"/>
      <c r="CL73" s="1278"/>
      <c r="CM73" s="1278"/>
      <c r="CN73" s="1278">
        <v>57.4</v>
      </c>
      <c r="CO73" s="1278"/>
      <c r="CP73" s="1278"/>
      <c r="CQ73" s="1278"/>
      <c r="CR73" s="1278"/>
      <c r="CS73" s="1278"/>
      <c r="CT73" s="1278"/>
      <c r="CU73" s="1278"/>
      <c r="CV73" s="1278">
        <v>60</v>
      </c>
      <c r="CW73" s="1278"/>
      <c r="CX73" s="1278"/>
      <c r="CY73" s="1278"/>
      <c r="CZ73" s="1278"/>
      <c r="DA73" s="1278"/>
      <c r="DB73" s="1278"/>
      <c r="DC73" s="1278"/>
    </row>
    <row r="74" spans="2:107" ht="13.2"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603</v>
      </c>
      <c r="BC75" s="1281"/>
      <c r="BD75" s="1281"/>
      <c r="BE75" s="1281"/>
      <c r="BF75" s="1281"/>
      <c r="BG75" s="1281"/>
      <c r="BH75" s="1281"/>
      <c r="BI75" s="1281"/>
      <c r="BJ75" s="1281"/>
      <c r="BK75" s="1281"/>
      <c r="BL75" s="1281"/>
      <c r="BM75" s="1281"/>
      <c r="BN75" s="1281"/>
      <c r="BO75" s="1281"/>
      <c r="BP75" s="1278">
        <v>8.3000000000000007</v>
      </c>
      <c r="BQ75" s="1278"/>
      <c r="BR75" s="1278"/>
      <c r="BS75" s="1278"/>
      <c r="BT75" s="1278"/>
      <c r="BU75" s="1278"/>
      <c r="BV75" s="1278"/>
      <c r="BW75" s="1278"/>
      <c r="BX75" s="1278">
        <v>7.6</v>
      </c>
      <c r="BY75" s="1278"/>
      <c r="BZ75" s="1278"/>
      <c r="CA75" s="1278"/>
      <c r="CB75" s="1278"/>
      <c r="CC75" s="1278"/>
      <c r="CD75" s="1278"/>
      <c r="CE75" s="1278"/>
      <c r="CF75" s="1278">
        <v>7.1</v>
      </c>
      <c r="CG75" s="1278"/>
      <c r="CH75" s="1278"/>
      <c r="CI75" s="1278"/>
      <c r="CJ75" s="1278"/>
      <c r="CK75" s="1278"/>
      <c r="CL75" s="1278"/>
      <c r="CM75" s="1278"/>
      <c r="CN75" s="1278">
        <v>6.4</v>
      </c>
      <c r="CO75" s="1278"/>
      <c r="CP75" s="1278"/>
      <c r="CQ75" s="1278"/>
      <c r="CR75" s="1278"/>
      <c r="CS75" s="1278"/>
      <c r="CT75" s="1278"/>
      <c r="CU75" s="1278"/>
      <c r="CV75" s="1278">
        <v>5.7</v>
      </c>
      <c r="CW75" s="1278"/>
      <c r="CX75" s="1278"/>
      <c r="CY75" s="1278"/>
      <c r="CZ75" s="1278"/>
      <c r="DA75" s="1278"/>
      <c r="DB75" s="1278"/>
      <c r="DC75" s="1278"/>
    </row>
    <row r="76" spans="2:107" ht="13.2"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601</v>
      </c>
      <c r="AO77" s="1282"/>
      <c r="AP77" s="1282"/>
      <c r="AQ77" s="1282"/>
      <c r="AR77" s="1282"/>
      <c r="AS77" s="1282"/>
      <c r="AT77" s="1282"/>
      <c r="AU77" s="1282"/>
      <c r="AV77" s="1282"/>
      <c r="AW77" s="1282"/>
      <c r="AX77" s="1282"/>
      <c r="AY77" s="1282"/>
      <c r="AZ77" s="1282"/>
      <c r="BA77" s="1282"/>
      <c r="BB77" s="1281" t="s">
        <v>599</v>
      </c>
      <c r="BC77" s="1281"/>
      <c r="BD77" s="1281"/>
      <c r="BE77" s="1281"/>
      <c r="BF77" s="1281"/>
      <c r="BG77" s="1281"/>
      <c r="BH77" s="1281"/>
      <c r="BI77" s="1281"/>
      <c r="BJ77" s="1281"/>
      <c r="BK77" s="1281"/>
      <c r="BL77" s="1281"/>
      <c r="BM77" s="1281"/>
      <c r="BN77" s="1281"/>
      <c r="BO77" s="1281"/>
      <c r="BP77" s="1278">
        <v>55.4</v>
      </c>
      <c r="BQ77" s="1278"/>
      <c r="BR77" s="1278"/>
      <c r="BS77" s="1278"/>
      <c r="BT77" s="1278"/>
      <c r="BU77" s="1278"/>
      <c r="BV77" s="1278"/>
      <c r="BW77" s="1278"/>
      <c r="BX77" s="1278">
        <v>52.7</v>
      </c>
      <c r="BY77" s="1278"/>
      <c r="BZ77" s="1278"/>
      <c r="CA77" s="1278"/>
      <c r="CB77" s="1278"/>
      <c r="CC77" s="1278"/>
      <c r="CD77" s="1278"/>
      <c r="CE77" s="1278"/>
      <c r="CF77" s="1278">
        <v>49.7</v>
      </c>
      <c r="CG77" s="1278"/>
      <c r="CH77" s="1278"/>
      <c r="CI77" s="1278"/>
      <c r="CJ77" s="1278"/>
      <c r="CK77" s="1278"/>
      <c r="CL77" s="1278"/>
      <c r="CM77" s="1278"/>
      <c r="CN77" s="1278">
        <v>37.299999999999997</v>
      </c>
      <c r="CO77" s="1278"/>
      <c r="CP77" s="1278"/>
      <c r="CQ77" s="1278"/>
      <c r="CR77" s="1278"/>
      <c r="CS77" s="1278"/>
      <c r="CT77" s="1278"/>
      <c r="CU77" s="1278"/>
      <c r="CV77" s="1278">
        <v>25.1</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603</v>
      </c>
      <c r="BC79" s="1281"/>
      <c r="BD79" s="1281"/>
      <c r="BE79" s="1281"/>
      <c r="BF79" s="1281"/>
      <c r="BG79" s="1281"/>
      <c r="BH79" s="1281"/>
      <c r="BI79" s="1281"/>
      <c r="BJ79" s="1281"/>
      <c r="BK79" s="1281"/>
      <c r="BL79" s="1281"/>
      <c r="BM79" s="1281"/>
      <c r="BN79" s="1281"/>
      <c r="BO79" s="1281"/>
      <c r="BP79" s="1278">
        <v>9.6999999999999993</v>
      </c>
      <c r="BQ79" s="1278"/>
      <c r="BR79" s="1278"/>
      <c r="BS79" s="1278"/>
      <c r="BT79" s="1278"/>
      <c r="BU79" s="1278"/>
      <c r="BV79" s="1278"/>
      <c r="BW79" s="1278"/>
      <c r="BX79" s="1278">
        <v>9.5</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8.3000000000000007</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JIXbH5458uSciT31fEFOec1D3w7yNXqavWszdtsSIYdfr7rRJF3ZlT7HBW9GPPoCONNc5ZAzECCSLtiPkImzuw==" saltValue="0vv7nM+m5UeRmyTHfdpd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pd1+/O9WTgZRrYwevuv+ijADeXL81+rahrMiAs4IyVGH/JmyHkA3rE2y3n8QY+eKngMHA3n3WoMLr7BrddKp7w==" saltValue="wBbxfEA2NRNXpv9K0etO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ZWrdaul5DO6VvoR4CtGwuY7SSWTzfr+g3Q1nZvFdU4v24MC+mrNp/Df3gOgFPymWMvfPc3mk84+tFk/ooOfthw==" saltValue="AWlKBWW4IuHBl0RVpb48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552</v>
      </c>
      <c r="G2" s="148"/>
      <c r="H2" s="149"/>
    </row>
    <row r="3" spans="1:8" x14ac:dyDescent="0.2">
      <c r="A3" s="145" t="s">
        <v>545</v>
      </c>
      <c r="B3" s="150"/>
      <c r="C3" s="151"/>
      <c r="D3" s="152">
        <v>49037</v>
      </c>
      <c r="E3" s="153"/>
      <c r="F3" s="154">
        <v>68468</v>
      </c>
      <c r="G3" s="155"/>
      <c r="H3" s="156"/>
    </row>
    <row r="4" spans="1:8" x14ac:dyDescent="0.2">
      <c r="A4" s="157"/>
      <c r="B4" s="158"/>
      <c r="C4" s="159"/>
      <c r="D4" s="160">
        <v>16001</v>
      </c>
      <c r="E4" s="161"/>
      <c r="F4" s="162">
        <v>34140</v>
      </c>
      <c r="G4" s="163"/>
      <c r="H4" s="164"/>
    </row>
    <row r="5" spans="1:8" x14ac:dyDescent="0.2">
      <c r="A5" s="145" t="s">
        <v>547</v>
      </c>
      <c r="B5" s="150"/>
      <c r="C5" s="151"/>
      <c r="D5" s="152">
        <v>57377</v>
      </c>
      <c r="E5" s="153"/>
      <c r="F5" s="154">
        <v>69729</v>
      </c>
      <c r="G5" s="155"/>
      <c r="H5" s="156"/>
    </row>
    <row r="6" spans="1:8" x14ac:dyDescent="0.2">
      <c r="A6" s="157"/>
      <c r="B6" s="158"/>
      <c r="C6" s="159"/>
      <c r="D6" s="160">
        <v>31645</v>
      </c>
      <c r="E6" s="161"/>
      <c r="F6" s="162">
        <v>38908</v>
      </c>
      <c r="G6" s="163"/>
      <c r="H6" s="164"/>
    </row>
    <row r="7" spans="1:8" x14ac:dyDescent="0.2">
      <c r="A7" s="145" t="s">
        <v>548</v>
      </c>
      <c r="B7" s="150"/>
      <c r="C7" s="151"/>
      <c r="D7" s="152">
        <v>67989</v>
      </c>
      <c r="E7" s="153"/>
      <c r="F7" s="154">
        <v>74581</v>
      </c>
      <c r="G7" s="155"/>
      <c r="H7" s="156"/>
    </row>
    <row r="8" spans="1:8" x14ac:dyDescent="0.2">
      <c r="A8" s="157"/>
      <c r="B8" s="158"/>
      <c r="C8" s="159"/>
      <c r="D8" s="160">
        <v>37406</v>
      </c>
      <c r="E8" s="161"/>
      <c r="F8" s="162">
        <v>41563</v>
      </c>
      <c r="G8" s="163"/>
      <c r="H8" s="164"/>
    </row>
    <row r="9" spans="1:8" x14ac:dyDescent="0.2">
      <c r="A9" s="145" t="s">
        <v>549</v>
      </c>
      <c r="B9" s="150"/>
      <c r="C9" s="151"/>
      <c r="D9" s="152">
        <v>100646</v>
      </c>
      <c r="E9" s="153"/>
      <c r="F9" s="154">
        <v>76347</v>
      </c>
      <c r="G9" s="155"/>
      <c r="H9" s="156"/>
    </row>
    <row r="10" spans="1:8" x14ac:dyDescent="0.2">
      <c r="A10" s="157"/>
      <c r="B10" s="158"/>
      <c r="C10" s="159"/>
      <c r="D10" s="160">
        <v>68075</v>
      </c>
      <c r="E10" s="161"/>
      <c r="F10" s="162">
        <v>41762</v>
      </c>
      <c r="G10" s="163"/>
      <c r="H10" s="164"/>
    </row>
    <row r="11" spans="1:8" x14ac:dyDescent="0.2">
      <c r="A11" s="145" t="s">
        <v>550</v>
      </c>
      <c r="B11" s="150"/>
      <c r="C11" s="151"/>
      <c r="D11" s="152">
        <v>127878</v>
      </c>
      <c r="E11" s="153"/>
      <c r="F11" s="154">
        <v>69604</v>
      </c>
      <c r="G11" s="155"/>
      <c r="H11" s="156"/>
    </row>
    <row r="12" spans="1:8" x14ac:dyDescent="0.2">
      <c r="A12" s="157"/>
      <c r="B12" s="158"/>
      <c r="C12" s="165"/>
      <c r="D12" s="160">
        <v>46996</v>
      </c>
      <c r="E12" s="161"/>
      <c r="F12" s="162">
        <v>36247</v>
      </c>
      <c r="G12" s="163"/>
      <c r="H12" s="164"/>
    </row>
    <row r="13" spans="1:8" x14ac:dyDescent="0.2">
      <c r="A13" s="145"/>
      <c r="B13" s="150"/>
      <c r="C13" s="166"/>
      <c r="D13" s="167">
        <v>80585</v>
      </c>
      <c r="E13" s="168"/>
      <c r="F13" s="169">
        <v>71746</v>
      </c>
      <c r="G13" s="170"/>
      <c r="H13" s="156"/>
    </row>
    <row r="14" spans="1:8" x14ac:dyDescent="0.2">
      <c r="A14" s="157"/>
      <c r="B14" s="158"/>
      <c r="C14" s="159"/>
      <c r="D14" s="160">
        <v>40025</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8.66</v>
      </c>
      <c r="C19" s="171">
        <f>ROUND(VALUE(SUBSTITUTE(実質収支比率等に係る経年分析!G$48,"▲","-")),2)</f>
        <v>7.47</v>
      </c>
      <c r="D19" s="171">
        <f>ROUND(VALUE(SUBSTITUTE(実質収支比率等に係る経年分析!H$48,"▲","-")),2)</f>
        <v>12.97</v>
      </c>
      <c r="E19" s="171">
        <f>ROUND(VALUE(SUBSTITUTE(実質収支比率等に係る経年分析!I$48,"▲","-")),2)</f>
        <v>11.35</v>
      </c>
      <c r="F19" s="171">
        <f>ROUND(VALUE(SUBSTITUTE(実質収支比率等に係る経年分析!J$48,"▲","-")),2)</f>
        <v>13.96</v>
      </c>
    </row>
    <row r="20" spans="1:11" x14ac:dyDescent="0.2">
      <c r="A20" s="171" t="s">
        <v>55</v>
      </c>
      <c r="B20" s="171">
        <f>ROUND(VALUE(SUBSTITUTE(実質収支比率等に係る経年分析!F$47,"▲","-")),2)</f>
        <v>18.2</v>
      </c>
      <c r="C20" s="171">
        <f>ROUND(VALUE(SUBSTITUTE(実質収支比率等に係る経年分析!G$47,"▲","-")),2)</f>
        <v>18.47</v>
      </c>
      <c r="D20" s="171">
        <f>ROUND(VALUE(SUBSTITUTE(実質収支比率等に係る経年分析!H$47,"▲","-")),2)</f>
        <v>17.59</v>
      </c>
      <c r="E20" s="171">
        <f>ROUND(VALUE(SUBSTITUTE(実質収支比率等に係る経年分析!I$47,"▲","-")),2)</f>
        <v>16.260000000000002</v>
      </c>
      <c r="F20" s="171">
        <f>ROUND(VALUE(SUBSTITUTE(実質収支比率等に係る経年分析!J$47,"▲","-")),2)</f>
        <v>17.850000000000001</v>
      </c>
    </row>
    <row r="21" spans="1:11" x14ac:dyDescent="0.2">
      <c r="A21" s="171" t="s">
        <v>56</v>
      </c>
      <c r="B21" s="171">
        <f>IF(ISNUMBER(VALUE(SUBSTITUTE(実質収支比率等に係る経年分析!F$49,"▲","-"))),ROUND(VALUE(SUBSTITUTE(実質収支比率等に係る経年分析!F$49,"▲","-")),2),NA())</f>
        <v>0.54</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3.29</v>
      </c>
      <c r="E21" s="171">
        <f>IF(ISNUMBER(VALUE(SUBSTITUTE(実質収支比率等に係る経年分析!I$49,"▲","-"))),ROUND(VALUE(SUBSTITUTE(実質収支比率等に係る経年分析!I$49,"▲","-")),2),NA())</f>
        <v>-9.82</v>
      </c>
      <c r="F21" s="171">
        <f>IF(ISNUMBER(VALUE(SUBSTITUTE(実質収支比率等に係る経年分析!J$49,"▲","-"))),ROUND(VALUE(SUBSTITUTE(実質収支比率等に係る経年分析!J$49,"▲","-")),2),NA())</f>
        <v>2.41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2.31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国民健康保険特別会計（直診勘定）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0.14000000000000001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0.16</v>
      </c>
    </row>
    <row r="31" spans="1:11" x14ac:dyDescent="0.2">
      <c r="A31" s="172" t="str">
        <f>IF(連結実質赤字比率に係る赤字・黒字の構成分析!C$39="",NA(),連結実質赤字比率に係る赤字・黒字の構成分析!C$39)</f>
        <v>工業用地造成事業特別会計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0.95</v>
      </c>
    </row>
    <row r="32" spans="1:11" x14ac:dyDescent="0.2">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2.41</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2.95</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8.7899999999999991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13.95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1006</v>
      </c>
      <c r="E42" s="173"/>
      <c r="F42" s="173"/>
      <c r="G42" s="173">
        <f>'実質公債費比率（分子）の構造'!L$52</f>
        <v>1004</v>
      </c>
      <c r="H42" s="173"/>
      <c r="I42" s="173"/>
      <c r="J42" s="173">
        <f>'実質公債費比率（分子）の構造'!M$52</f>
        <v>1009</v>
      </c>
      <c r="K42" s="173"/>
      <c r="L42" s="173"/>
      <c r="M42" s="173">
        <f>'実質公債費比率（分子）の構造'!N$52</f>
        <v>1006</v>
      </c>
      <c r="N42" s="173"/>
      <c r="O42" s="173"/>
      <c r="P42" s="173">
        <f>'実質公債費比率（分子）の構造'!O$52</f>
        <v>1005</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35</v>
      </c>
      <c r="C44" s="173"/>
      <c r="D44" s="173"/>
      <c r="E44" s="173">
        <f>'実質公債費比率（分子）の構造'!L$50</f>
        <v>30</v>
      </c>
      <c r="F44" s="173"/>
      <c r="G44" s="173"/>
      <c r="H44" s="173">
        <f>'実質公債費比率（分子）の構造'!M$50</f>
        <v>23</v>
      </c>
      <c r="I44" s="173"/>
      <c r="J44" s="173"/>
      <c r="K44" s="173">
        <f>'実質公債費比率（分子）の構造'!N$50</f>
        <v>12</v>
      </c>
      <c r="L44" s="173"/>
      <c r="M44" s="173"/>
      <c r="N44" s="173">
        <f>'実質公債費比率（分子）の構造'!O$50</f>
        <v>4</v>
      </c>
      <c r="O44" s="173"/>
      <c r="P44" s="173"/>
    </row>
    <row r="45" spans="1:16" x14ac:dyDescent="0.2">
      <c r="A45" s="173" t="s">
        <v>66</v>
      </c>
      <c r="B45" s="173">
        <f>'実質公債費比率（分子）の構造'!K$49</f>
        <v>92</v>
      </c>
      <c r="C45" s="173"/>
      <c r="D45" s="173"/>
      <c r="E45" s="173">
        <f>'実質公債費比率（分子）の構造'!L$49</f>
        <v>48</v>
      </c>
      <c r="F45" s="173"/>
      <c r="G45" s="173"/>
      <c r="H45" s="173">
        <f>'実質公債費比率（分子）の構造'!M$49</f>
        <v>44</v>
      </c>
      <c r="I45" s="173"/>
      <c r="J45" s="173"/>
      <c r="K45" s="173">
        <f>'実質公債費比率（分子）の構造'!N$49</f>
        <v>57</v>
      </c>
      <c r="L45" s="173"/>
      <c r="M45" s="173"/>
      <c r="N45" s="173">
        <f>'実質公債費比率（分子）の構造'!O$49</f>
        <v>37</v>
      </c>
      <c r="O45" s="173"/>
      <c r="P45" s="173"/>
    </row>
    <row r="46" spans="1:16" x14ac:dyDescent="0.2">
      <c r="A46" s="173" t="s">
        <v>67</v>
      </c>
      <c r="B46" s="173">
        <f>'実質公債費比率（分子）の構造'!K$48</f>
        <v>329</v>
      </c>
      <c r="C46" s="173"/>
      <c r="D46" s="173"/>
      <c r="E46" s="173">
        <f>'実質公債費比率（分子）の構造'!L$48</f>
        <v>328</v>
      </c>
      <c r="F46" s="173"/>
      <c r="G46" s="173"/>
      <c r="H46" s="173">
        <f>'実質公債費比率（分子）の構造'!M$48</f>
        <v>328</v>
      </c>
      <c r="I46" s="173"/>
      <c r="J46" s="173"/>
      <c r="K46" s="173">
        <f>'実質公債費比率（分子）の構造'!N$48</f>
        <v>242</v>
      </c>
      <c r="L46" s="173"/>
      <c r="M46" s="173"/>
      <c r="N46" s="173">
        <f>'実質公債費比率（分子）の構造'!O$48</f>
        <v>287</v>
      </c>
      <c r="O46" s="173"/>
      <c r="P46" s="173"/>
    </row>
    <row r="47" spans="1:16" x14ac:dyDescent="0.2">
      <c r="A47" s="173" t="s">
        <v>68</v>
      </c>
      <c r="B47" s="173">
        <f>'実質公債費比率（分子）の構造'!K$47</f>
        <v>89</v>
      </c>
      <c r="C47" s="173"/>
      <c r="D47" s="173"/>
      <c r="E47" s="173">
        <f>'実質公債費比率（分子）の構造'!L$47</f>
        <v>77</v>
      </c>
      <c r="F47" s="173"/>
      <c r="G47" s="173"/>
      <c r="H47" s="173">
        <f>'実質公債費比率（分子）の構造'!M$47</f>
        <v>64</v>
      </c>
      <c r="I47" s="173"/>
      <c r="J47" s="173"/>
      <c r="K47" s="173">
        <f>'実質公債費比率（分子）の構造'!N$47</f>
        <v>57</v>
      </c>
      <c r="L47" s="173"/>
      <c r="M47" s="173"/>
      <c r="N47" s="173">
        <f>'実質公債費比率（分子）の構造'!O$47</f>
        <v>54</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1011</v>
      </c>
      <c r="C49" s="173"/>
      <c r="D49" s="173"/>
      <c r="E49" s="173">
        <f>'実質公債費比率（分子）の構造'!L$45</f>
        <v>1039</v>
      </c>
      <c r="F49" s="173"/>
      <c r="G49" s="173"/>
      <c r="H49" s="173">
        <f>'実質公債費比率（分子）の構造'!M$45</f>
        <v>1050</v>
      </c>
      <c r="I49" s="173"/>
      <c r="J49" s="173"/>
      <c r="K49" s="173">
        <f>'実質公債費比率（分子）の構造'!N$45</f>
        <v>1044</v>
      </c>
      <c r="L49" s="173"/>
      <c r="M49" s="173"/>
      <c r="N49" s="173">
        <f>'実質公債費比率（分子）の構造'!O$45</f>
        <v>1033</v>
      </c>
      <c r="O49" s="173"/>
      <c r="P49" s="173"/>
    </row>
    <row r="50" spans="1:16" x14ac:dyDescent="0.2">
      <c r="A50" s="173" t="s">
        <v>71</v>
      </c>
      <c r="B50" s="173" t="e">
        <f>NA()</f>
        <v>#N/A</v>
      </c>
      <c r="C50" s="173">
        <f>IF(ISNUMBER('実質公債費比率（分子）の構造'!K$53),'実質公債費比率（分子）の構造'!K$53,NA())</f>
        <v>550</v>
      </c>
      <c r="D50" s="173" t="e">
        <f>NA()</f>
        <v>#N/A</v>
      </c>
      <c r="E50" s="173" t="e">
        <f>NA()</f>
        <v>#N/A</v>
      </c>
      <c r="F50" s="173">
        <f>IF(ISNUMBER('実質公債費比率（分子）の構造'!L$53),'実質公債費比率（分子）の構造'!L$53,NA())</f>
        <v>518</v>
      </c>
      <c r="G50" s="173" t="e">
        <f>NA()</f>
        <v>#N/A</v>
      </c>
      <c r="H50" s="173" t="e">
        <f>NA()</f>
        <v>#N/A</v>
      </c>
      <c r="I50" s="173">
        <f>IF(ISNUMBER('実質公債費比率（分子）の構造'!M$53),'実質公債費比率（分子）の構造'!M$53,NA())</f>
        <v>500</v>
      </c>
      <c r="J50" s="173" t="e">
        <f>NA()</f>
        <v>#N/A</v>
      </c>
      <c r="K50" s="173" t="e">
        <f>NA()</f>
        <v>#N/A</v>
      </c>
      <c r="L50" s="173">
        <f>IF(ISNUMBER('実質公債費比率（分子）の構造'!N$53),'実質公債費比率（分子）の構造'!N$53,NA())</f>
        <v>406</v>
      </c>
      <c r="M50" s="173" t="e">
        <f>NA()</f>
        <v>#N/A</v>
      </c>
      <c r="N50" s="173" t="e">
        <f>NA()</f>
        <v>#N/A</v>
      </c>
      <c r="O50" s="173">
        <f>IF(ISNUMBER('実質公債費比率（分子）の構造'!O$53),'実質公債費比率（分子）の構造'!O$53,NA())</f>
        <v>410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11935</v>
      </c>
      <c r="E56" s="172"/>
      <c r="F56" s="172"/>
      <c r="G56" s="172">
        <f>'将来負担比率（分子）の構造'!J$52</f>
        <v>11971</v>
      </c>
      <c r="H56" s="172"/>
      <c r="I56" s="172"/>
      <c r="J56" s="172">
        <f>'将来負担比率（分子）の構造'!K$52</f>
        <v>11961</v>
      </c>
      <c r="K56" s="172"/>
      <c r="L56" s="172"/>
      <c r="M56" s="172">
        <f>'将来負担比率（分子）の構造'!L$52</f>
        <v>13453</v>
      </c>
      <c r="N56" s="172"/>
      <c r="O56" s="172"/>
      <c r="P56" s="172">
        <f>'将来負担比率（分子）の構造'!M$52</f>
        <v>13374</v>
      </c>
    </row>
    <row r="57" spans="1:16" x14ac:dyDescent="0.2">
      <c r="A57" s="172" t="s">
        <v>42</v>
      </c>
      <c r="B57" s="172"/>
      <c r="C57" s="172"/>
      <c r="D57" s="172">
        <f>'将来負担比率（分子）の構造'!I$51</f>
        <v>2243</v>
      </c>
      <c r="E57" s="172"/>
      <c r="F57" s="172"/>
      <c r="G57" s="172">
        <f>'将来負担比率（分子）の構造'!J$51</f>
        <v>2148</v>
      </c>
      <c r="H57" s="172"/>
      <c r="I57" s="172"/>
      <c r="J57" s="172">
        <f>'将来負担比率（分子）の構造'!K$51</f>
        <v>2149</v>
      </c>
      <c r="K57" s="172"/>
      <c r="L57" s="172"/>
      <c r="M57" s="172">
        <f>'将来負担比率（分子）の構造'!L$51</f>
        <v>2012</v>
      </c>
      <c r="N57" s="172"/>
      <c r="O57" s="172"/>
      <c r="P57" s="172">
        <f>'将来負担比率（分子）の構造'!M$51</f>
        <v>2068</v>
      </c>
    </row>
    <row r="58" spans="1:16" x14ac:dyDescent="0.2">
      <c r="A58" s="172" t="s">
        <v>41</v>
      </c>
      <c r="B58" s="172"/>
      <c r="C58" s="172"/>
      <c r="D58" s="172">
        <f>'将来負担比率（分子）の構造'!I$50</f>
        <v>3556</v>
      </c>
      <c r="E58" s="172"/>
      <c r="F58" s="172"/>
      <c r="G58" s="172">
        <f>'将来負担比率（分子）の構造'!J$50</f>
        <v>3986</v>
      </c>
      <c r="H58" s="172"/>
      <c r="I58" s="172"/>
      <c r="J58" s="172">
        <f>'将来負担比率（分子）の構造'!K$50</f>
        <v>3661</v>
      </c>
      <c r="K58" s="172"/>
      <c r="L58" s="172"/>
      <c r="M58" s="172">
        <f>'将来負担比率（分子）の構造'!L$50</f>
        <v>3671</v>
      </c>
      <c r="N58" s="172"/>
      <c r="O58" s="172"/>
      <c r="P58" s="172">
        <f>'将来負担比率（分子）の構造'!M$50</f>
        <v>4247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1930</v>
      </c>
      <c r="C62" s="172"/>
      <c r="D62" s="172"/>
      <c r="E62" s="172">
        <f>'将来負担比率（分子）の構造'!J$45</f>
        <v>1781</v>
      </c>
      <c r="F62" s="172"/>
      <c r="G62" s="172"/>
      <c r="H62" s="172">
        <f>'将来負担比率（分子）の構造'!K$45</f>
        <v>1754</v>
      </c>
      <c r="I62" s="172"/>
      <c r="J62" s="172"/>
      <c r="K62" s="172">
        <f>'将来負担比率（分子）の構造'!L$45</f>
        <v>1664</v>
      </c>
      <c r="L62" s="172"/>
      <c r="M62" s="172"/>
      <c r="N62" s="172">
        <f>'将来負担比率（分子）の構造'!M$45</f>
        <v>1608</v>
      </c>
      <c r="O62" s="172"/>
      <c r="P62" s="172"/>
    </row>
    <row r="63" spans="1:16" x14ac:dyDescent="0.2">
      <c r="A63" s="172" t="s">
        <v>34</v>
      </c>
      <c r="B63" s="172">
        <f>'将来負担比率（分子）の構造'!I$44</f>
        <v>128</v>
      </c>
      <c r="C63" s="172"/>
      <c r="D63" s="172"/>
      <c r="E63" s="172">
        <f>'将来負担比率（分子）の構造'!J$44</f>
        <v>78</v>
      </c>
      <c r="F63" s="172"/>
      <c r="G63" s="172"/>
      <c r="H63" s="172">
        <f>'将来負担比率（分子）の構造'!K$44</f>
        <v>43</v>
      </c>
      <c r="I63" s="172"/>
      <c r="J63" s="172"/>
      <c r="K63" s="172">
        <f>'将来負担比率（分子）の構造'!L$44</f>
        <v>57</v>
      </c>
      <c r="L63" s="172"/>
      <c r="M63" s="172"/>
      <c r="N63" s="172">
        <f>'将来負担比率（分子）の構造'!M$44</f>
        <v>37</v>
      </c>
      <c r="O63" s="172"/>
      <c r="P63" s="172"/>
    </row>
    <row r="64" spans="1:16" x14ac:dyDescent="0.2">
      <c r="A64" s="172" t="s">
        <v>33</v>
      </c>
      <c r="B64" s="172">
        <f>'将来負担比率（分子）の構造'!I$43</f>
        <v>3831</v>
      </c>
      <c r="C64" s="172"/>
      <c r="D64" s="172"/>
      <c r="E64" s="172">
        <f>'将来負担比率（分子）の構造'!J$43</f>
        <v>3735</v>
      </c>
      <c r="F64" s="172"/>
      <c r="G64" s="172"/>
      <c r="H64" s="172">
        <f>'将来負担比率（分子）の構造'!K$43</f>
        <v>3692</v>
      </c>
      <c r="I64" s="172"/>
      <c r="J64" s="172"/>
      <c r="K64" s="172">
        <f>'将来負担比率（分子）の構造'!L$43</f>
        <v>3479</v>
      </c>
      <c r="L64" s="172"/>
      <c r="M64" s="172"/>
      <c r="N64" s="172">
        <f>'将来負担比率（分子）の構造'!M$43</f>
        <v>3141</v>
      </c>
      <c r="O64" s="172"/>
      <c r="P64" s="172"/>
    </row>
    <row r="65" spans="1:16" x14ac:dyDescent="0.2">
      <c r="A65" s="172" t="s">
        <v>32</v>
      </c>
      <c r="B65" s="172">
        <f>'将来負担比率（分子）の構造'!I$42</f>
        <v>2413</v>
      </c>
      <c r="C65" s="172"/>
      <c r="D65" s="172"/>
      <c r="E65" s="172">
        <f>'将来負担比率（分子）の構造'!J$42</f>
        <v>1836</v>
      </c>
      <c r="F65" s="172"/>
      <c r="G65" s="172"/>
      <c r="H65" s="172">
        <f>'将来負担比率（分子）の構造'!K$42</f>
        <v>1264</v>
      </c>
      <c r="I65" s="172"/>
      <c r="J65" s="172"/>
      <c r="K65" s="172">
        <f>'将来負担比率（分子）の構造'!L$42</f>
        <v>674</v>
      </c>
      <c r="L65" s="172"/>
      <c r="M65" s="172"/>
      <c r="N65" s="172">
        <f>'将来負担比率（分子）の構造'!M$42</f>
        <v>544</v>
      </c>
      <c r="O65" s="172"/>
      <c r="P65" s="172"/>
    </row>
    <row r="66" spans="1:16" x14ac:dyDescent="0.2">
      <c r="A66" s="172" t="s">
        <v>31</v>
      </c>
      <c r="B66" s="172">
        <f>'将来負担比率（分子）の構造'!I$41</f>
        <v>14999</v>
      </c>
      <c r="C66" s="172"/>
      <c r="D66" s="172"/>
      <c r="E66" s="172">
        <f>'将来負担比率（分子）の構造'!J$41</f>
        <v>14928</v>
      </c>
      <c r="F66" s="172"/>
      <c r="G66" s="172"/>
      <c r="H66" s="172">
        <f>'将来負担比率（分子）の構造'!K$41</f>
        <v>15421</v>
      </c>
      <c r="I66" s="172"/>
      <c r="J66" s="172"/>
      <c r="K66" s="172">
        <f>'将来負担比率（分子）の構造'!L$41</f>
        <v>17644</v>
      </c>
      <c r="L66" s="172"/>
      <c r="M66" s="172"/>
      <c r="N66" s="172">
        <f>'将来負担比率（分子）の構造'!M$41</f>
        <v>19106</v>
      </c>
      <c r="O66" s="172"/>
      <c r="P66" s="172"/>
    </row>
    <row r="67" spans="1:16" x14ac:dyDescent="0.2">
      <c r="A67" s="172" t="s">
        <v>75</v>
      </c>
      <c r="B67" s="172" t="e">
        <f>NA()</f>
        <v>#N/A</v>
      </c>
      <c r="C67" s="172">
        <f>IF(ISNUMBER('将来負担比率（分子）の構造'!I$53), IF('将来負担比率（分子）の構造'!I$53 &lt; 0, 0, '将来負担比率（分子）の構造'!I$53), NA())</f>
        <v>5566</v>
      </c>
      <c r="D67" s="172" t="e">
        <f>NA()</f>
        <v>#N/A</v>
      </c>
      <c r="E67" s="172" t="e">
        <f>NA()</f>
        <v>#N/A</v>
      </c>
      <c r="F67" s="172">
        <f>IF(ISNUMBER('将来負担比率（分子）の構造'!J$53), IF('将来負担比率（分子）の構造'!J$53 &lt; 0, 0, '将来負担比率（分子）の構造'!J$53), NA())</f>
        <v>4254</v>
      </c>
      <c r="G67" s="172" t="e">
        <f>NA()</f>
        <v>#N/A</v>
      </c>
      <c r="H67" s="172" t="e">
        <f>NA()</f>
        <v>#N/A</v>
      </c>
      <c r="I67" s="172">
        <f>IF(ISNUMBER('将来負担比率（分子）の構造'!K$53), IF('将来負担比率（分子）の構造'!K$53 &lt; 0, 0, '将来負担比率（分子）の構造'!K$53), NA())</f>
        <v>4402</v>
      </c>
      <c r="J67" s="172" t="e">
        <f>NA()</f>
        <v>#N/A</v>
      </c>
      <c r="K67" s="172" t="e">
        <f>NA()</f>
        <v>#N/A</v>
      </c>
      <c r="L67" s="172">
        <f>IF(ISNUMBER('将来負担比率（分子）の構造'!L$53), IF('将来負担比率（分子）の構造'!L$53 &lt; 0, 0, '将来負担比率（分子）の構造'!L$53), NA())</f>
        <v>4382</v>
      </c>
      <c r="M67" s="172" t="e">
        <f>NA()</f>
        <v>#N/A</v>
      </c>
      <c r="N67" s="172" t="e">
        <f>NA()</f>
        <v>#N/A</v>
      </c>
      <c r="O67" s="172">
        <f>IF(ISNUMBER('将来負担比率（分子）の構造'!M$53), IF('将来負担比率（分子）の構造'!M$53 &lt; 0, 0, '将来負担比率（分子）の構造'!M$53), NA())</f>
        <v>4748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1466</v>
      </c>
      <c r="C72" s="176">
        <f>基金残高に係る経年分析!G55</f>
        <v>1401</v>
      </c>
      <c r="D72" s="176">
        <f>基金残高に係る経年分析!H55</f>
        <v>1588</v>
      </c>
    </row>
    <row r="73" spans="1:16" x14ac:dyDescent="0.2">
      <c r="A73" s="175" t="s">
        <v>78</v>
      </c>
      <c r="B73" s="176">
        <f>基金残高に係る経年分析!F56</f>
        <v>2</v>
      </c>
      <c r="C73" s="176">
        <f>基金残高に係る経年分析!G56</f>
        <v>2</v>
      </c>
      <c r="D73" s="176" t="str">
        <f>基金残高に係る経年分析!H56</f>
        <v>-</v>
      </c>
    </row>
    <row r="74" spans="1:16" x14ac:dyDescent="0.2">
      <c r="A74" s="175" t="s">
        <v>79</v>
      </c>
      <c r="B74" s="176">
        <f>基金残高に係る経年分析!F57</f>
        <v>1445</v>
      </c>
      <c r="C74" s="176">
        <f>基金残高に係る経年分析!G57</f>
        <v>1901</v>
      </c>
      <c r="D74" s="176">
        <f>基金残高に係る経年分析!H57</f>
        <v>1917</v>
      </c>
    </row>
  </sheetData>
  <sheetProtection algorithmName="SHA-512" hashValue="NgUzSbJ6FbcFEM8NbccSiaqUqzhEK0pM/3WdUIEZ0uUoI+V0lZM5NFzH//bWMTdYytTrCVU1XH2rSkpkFNWFHw==" saltValue="cIjTOjJD22HIXxsJSHzs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225</v>
      </c>
      <c r="C5" s="652"/>
      <c r="D5" s="652"/>
      <c r="E5" s="652"/>
      <c r="F5" s="652"/>
      <c r="G5" s="652"/>
      <c r="H5" s="652"/>
      <c r="I5" s="652"/>
      <c r="J5" s="652"/>
      <c r="K5" s="652"/>
      <c r="L5" s="652"/>
      <c r="M5" s="652"/>
      <c r="N5" s="652"/>
      <c r="O5" s="652"/>
      <c r="P5" s="652"/>
      <c r="Q5" s="653"/>
      <c r="R5" s="654">
        <v>4470408</v>
      </c>
      <c r="S5" s="655"/>
      <c r="T5" s="655"/>
      <c r="U5" s="655"/>
      <c r="V5" s="655"/>
      <c r="W5" s="655"/>
      <c r="X5" s="655"/>
      <c r="Y5" s="656"/>
      <c r="Z5" s="657">
        <v>22.1</v>
      </c>
      <c r="AA5" s="657"/>
      <c r="AB5" s="657"/>
      <c r="AC5" s="657"/>
      <c r="AD5" s="658">
        <v>4470408</v>
      </c>
      <c r="AE5" s="658"/>
      <c r="AF5" s="658"/>
      <c r="AG5" s="658"/>
      <c r="AH5" s="658"/>
      <c r="AI5" s="658"/>
      <c r="AJ5" s="658"/>
      <c r="AK5" s="658"/>
      <c r="AL5" s="659">
        <v>52.9</v>
      </c>
      <c r="AM5" s="660"/>
      <c r="AN5" s="660"/>
      <c r="AO5" s="661"/>
      <c r="AP5" s="651" t="s">
        <v>226</v>
      </c>
      <c r="AQ5" s="652"/>
      <c r="AR5" s="652"/>
      <c r="AS5" s="652"/>
      <c r="AT5" s="652"/>
      <c r="AU5" s="652"/>
      <c r="AV5" s="652"/>
      <c r="AW5" s="652"/>
      <c r="AX5" s="652"/>
      <c r="AY5" s="652"/>
      <c r="AZ5" s="652"/>
      <c r="BA5" s="652"/>
      <c r="BB5" s="652"/>
      <c r="BC5" s="652"/>
      <c r="BD5" s="652"/>
      <c r="BE5" s="652"/>
      <c r="BF5" s="653"/>
      <c r="BG5" s="665">
        <v>4470251</v>
      </c>
      <c r="BH5" s="666"/>
      <c r="BI5" s="666"/>
      <c r="BJ5" s="666"/>
      <c r="BK5" s="666"/>
      <c r="BL5" s="666"/>
      <c r="BM5" s="666"/>
      <c r="BN5" s="667"/>
      <c r="BO5" s="668">
        <v>100</v>
      </c>
      <c r="BP5" s="668"/>
      <c r="BQ5" s="668"/>
      <c r="BR5" s="668"/>
      <c r="BS5" s="669" t="s">
        <v>128</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2">
      <c r="B6" s="662" t="s">
        <v>230</v>
      </c>
      <c r="C6" s="663"/>
      <c r="D6" s="663"/>
      <c r="E6" s="663"/>
      <c r="F6" s="663"/>
      <c r="G6" s="663"/>
      <c r="H6" s="663"/>
      <c r="I6" s="663"/>
      <c r="J6" s="663"/>
      <c r="K6" s="663"/>
      <c r="L6" s="663"/>
      <c r="M6" s="663"/>
      <c r="N6" s="663"/>
      <c r="O6" s="663"/>
      <c r="P6" s="663"/>
      <c r="Q6" s="664"/>
      <c r="R6" s="665">
        <v>185496</v>
      </c>
      <c r="S6" s="666"/>
      <c r="T6" s="666"/>
      <c r="U6" s="666"/>
      <c r="V6" s="666"/>
      <c r="W6" s="666"/>
      <c r="X6" s="666"/>
      <c r="Y6" s="667"/>
      <c r="Z6" s="668">
        <v>0.9</v>
      </c>
      <c r="AA6" s="668"/>
      <c r="AB6" s="668"/>
      <c r="AC6" s="668"/>
      <c r="AD6" s="669">
        <v>185496</v>
      </c>
      <c r="AE6" s="669"/>
      <c r="AF6" s="669"/>
      <c r="AG6" s="669"/>
      <c r="AH6" s="669"/>
      <c r="AI6" s="669"/>
      <c r="AJ6" s="669"/>
      <c r="AK6" s="669"/>
      <c r="AL6" s="670">
        <v>2.2000000000000002</v>
      </c>
      <c r="AM6" s="671"/>
      <c r="AN6" s="671"/>
      <c r="AO6" s="672"/>
      <c r="AP6" s="662" t="s">
        <v>231</v>
      </c>
      <c r="AQ6" s="663"/>
      <c r="AR6" s="663"/>
      <c r="AS6" s="663"/>
      <c r="AT6" s="663"/>
      <c r="AU6" s="663"/>
      <c r="AV6" s="663"/>
      <c r="AW6" s="663"/>
      <c r="AX6" s="663"/>
      <c r="AY6" s="663"/>
      <c r="AZ6" s="663"/>
      <c r="BA6" s="663"/>
      <c r="BB6" s="663"/>
      <c r="BC6" s="663"/>
      <c r="BD6" s="663"/>
      <c r="BE6" s="663"/>
      <c r="BF6" s="664"/>
      <c r="BG6" s="665">
        <v>4470251</v>
      </c>
      <c r="BH6" s="666"/>
      <c r="BI6" s="666"/>
      <c r="BJ6" s="666"/>
      <c r="BK6" s="666"/>
      <c r="BL6" s="666"/>
      <c r="BM6" s="666"/>
      <c r="BN6" s="667"/>
      <c r="BO6" s="668">
        <v>100</v>
      </c>
      <c r="BP6" s="668"/>
      <c r="BQ6" s="668"/>
      <c r="BR6" s="668"/>
      <c r="BS6" s="669" t="s">
        <v>128</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174523</v>
      </c>
      <c r="CS6" s="666"/>
      <c r="CT6" s="666"/>
      <c r="CU6" s="666"/>
      <c r="CV6" s="666"/>
      <c r="CW6" s="666"/>
      <c r="CX6" s="666"/>
      <c r="CY6" s="667"/>
      <c r="CZ6" s="659">
        <v>0.9</v>
      </c>
      <c r="DA6" s="660"/>
      <c r="DB6" s="660"/>
      <c r="DC6" s="679"/>
      <c r="DD6" s="674" t="s">
        <v>128</v>
      </c>
      <c r="DE6" s="666"/>
      <c r="DF6" s="666"/>
      <c r="DG6" s="666"/>
      <c r="DH6" s="666"/>
      <c r="DI6" s="666"/>
      <c r="DJ6" s="666"/>
      <c r="DK6" s="666"/>
      <c r="DL6" s="666"/>
      <c r="DM6" s="666"/>
      <c r="DN6" s="666"/>
      <c r="DO6" s="666"/>
      <c r="DP6" s="667"/>
      <c r="DQ6" s="674">
        <v>174521</v>
      </c>
      <c r="DR6" s="666"/>
      <c r="DS6" s="666"/>
      <c r="DT6" s="666"/>
      <c r="DU6" s="666"/>
      <c r="DV6" s="666"/>
      <c r="DW6" s="666"/>
      <c r="DX6" s="666"/>
      <c r="DY6" s="666"/>
      <c r="DZ6" s="666"/>
      <c r="EA6" s="666"/>
      <c r="EB6" s="666"/>
      <c r="EC6" s="675"/>
    </row>
    <row r="7" spans="2:143" ht="11.25" customHeight="1" x14ac:dyDescent="0.2">
      <c r="B7" s="662" t="s">
        <v>233</v>
      </c>
      <c r="C7" s="663"/>
      <c r="D7" s="663"/>
      <c r="E7" s="663"/>
      <c r="F7" s="663"/>
      <c r="G7" s="663"/>
      <c r="H7" s="663"/>
      <c r="I7" s="663"/>
      <c r="J7" s="663"/>
      <c r="K7" s="663"/>
      <c r="L7" s="663"/>
      <c r="M7" s="663"/>
      <c r="N7" s="663"/>
      <c r="O7" s="663"/>
      <c r="P7" s="663"/>
      <c r="Q7" s="664"/>
      <c r="R7" s="665">
        <v>2203</v>
      </c>
      <c r="S7" s="666"/>
      <c r="T7" s="666"/>
      <c r="U7" s="666"/>
      <c r="V7" s="666"/>
      <c r="W7" s="666"/>
      <c r="X7" s="666"/>
      <c r="Y7" s="667"/>
      <c r="Z7" s="668">
        <v>0</v>
      </c>
      <c r="AA7" s="668"/>
      <c r="AB7" s="668"/>
      <c r="AC7" s="668"/>
      <c r="AD7" s="669">
        <v>2203</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1737138</v>
      </c>
      <c r="BH7" s="666"/>
      <c r="BI7" s="666"/>
      <c r="BJ7" s="666"/>
      <c r="BK7" s="666"/>
      <c r="BL7" s="666"/>
      <c r="BM7" s="666"/>
      <c r="BN7" s="667"/>
      <c r="BO7" s="668">
        <v>38.9</v>
      </c>
      <c r="BP7" s="668"/>
      <c r="BQ7" s="668"/>
      <c r="BR7" s="668"/>
      <c r="BS7" s="669" t="s">
        <v>128</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1970469</v>
      </c>
      <c r="CS7" s="666"/>
      <c r="CT7" s="666"/>
      <c r="CU7" s="666"/>
      <c r="CV7" s="666"/>
      <c r="CW7" s="666"/>
      <c r="CX7" s="666"/>
      <c r="CY7" s="667"/>
      <c r="CZ7" s="668">
        <v>10.5</v>
      </c>
      <c r="DA7" s="668"/>
      <c r="DB7" s="668"/>
      <c r="DC7" s="668"/>
      <c r="DD7" s="674">
        <v>116236</v>
      </c>
      <c r="DE7" s="666"/>
      <c r="DF7" s="666"/>
      <c r="DG7" s="666"/>
      <c r="DH7" s="666"/>
      <c r="DI7" s="666"/>
      <c r="DJ7" s="666"/>
      <c r="DK7" s="666"/>
      <c r="DL7" s="666"/>
      <c r="DM7" s="666"/>
      <c r="DN7" s="666"/>
      <c r="DO7" s="666"/>
      <c r="DP7" s="667"/>
      <c r="DQ7" s="674">
        <v>1678866</v>
      </c>
      <c r="DR7" s="666"/>
      <c r="DS7" s="666"/>
      <c r="DT7" s="666"/>
      <c r="DU7" s="666"/>
      <c r="DV7" s="666"/>
      <c r="DW7" s="666"/>
      <c r="DX7" s="666"/>
      <c r="DY7" s="666"/>
      <c r="DZ7" s="666"/>
      <c r="EA7" s="666"/>
      <c r="EB7" s="666"/>
      <c r="EC7" s="675"/>
    </row>
    <row r="8" spans="2:143" ht="11.25" customHeight="1" x14ac:dyDescent="0.2">
      <c r="B8" s="662" t="s">
        <v>236</v>
      </c>
      <c r="C8" s="663"/>
      <c r="D8" s="663"/>
      <c r="E8" s="663"/>
      <c r="F8" s="663"/>
      <c r="G8" s="663"/>
      <c r="H8" s="663"/>
      <c r="I8" s="663"/>
      <c r="J8" s="663"/>
      <c r="K8" s="663"/>
      <c r="L8" s="663"/>
      <c r="M8" s="663"/>
      <c r="N8" s="663"/>
      <c r="O8" s="663"/>
      <c r="P8" s="663"/>
      <c r="Q8" s="664"/>
      <c r="R8" s="665">
        <v>15288</v>
      </c>
      <c r="S8" s="666"/>
      <c r="T8" s="666"/>
      <c r="U8" s="666"/>
      <c r="V8" s="666"/>
      <c r="W8" s="666"/>
      <c r="X8" s="666"/>
      <c r="Y8" s="667"/>
      <c r="Z8" s="668">
        <v>0.1</v>
      </c>
      <c r="AA8" s="668"/>
      <c r="AB8" s="668"/>
      <c r="AC8" s="668"/>
      <c r="AD8" s="669">
        <v>15288</v>
      </c>
      <c r="AE8" s="669"/>
      <c r="AF8" s="669"/>
      <c r="AG8" s="669"/>
      <c r="AH8" s="669"/>
      <c r="AI8" s="669"/>
      <c r="AJ8" s="669"/>
      <c r="AK8" s="669"/>
      <c r="AL8" s="670">
        <v>0.2</v>
      </c>
      <c r="AM8" s="671"/>
      <c r="AN8" s="671"/>
      <c r="AO8" s="672"/>
      <c r="AP8" s="662" t="s">
        <v>237</v>
      </c>
      <c r="AQ8" s="663"/>
      <c r="AR8" s="663"/>
      <c r="AS8" s="663"/>
      <c r="AT8" s="663"/>
      <c r="AU8" s="663"/>
      <c r="AV8" s="663"/>
      <c r="AW8" s="663"/>
      <c r="AX8" s="663"/>
      <c r="AY8" s="663"/>
      <c r="AZ8" s="663"/>
      <c r="BA8" s="663"/>
      <c r="BB8" s="663"/>
      <c r="BC8" s="663"/>
      <c r="BD8" s="663"/>
      <c r="BE8" s="663"/>
      <c r="BF8" s="664"/>
      <c r="BG8" s="665">
        <v>55495</v>
      </c>
      <c r="BH8" s="666"/>
      <c r="BI8" s="666"/>
      <c r="BJ8" s="666"/>
      <c r="BK8" s="666"/>
      <c r="BL8" s="666"/>
      <c r="BM8" s="666"/>
      <c r="BN8" s="667"/>
      <c r="BO8" s="668">
        <v>1.2</v>
      </c>
      <c r="BP8" s="668"/>
      <c r="BQ8" s="668"/>
      <c r="BR8" s="668"/>
      <c r="BS8" s="669" t="s">
        <v>128</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5747509</v>
      </c>
      <c r="CS8" s="666"/>
      <c r="CT8" s="666"/>
      <c r="CU8" s="666"/>
      <c r="CV8" s="666"/>
      <c r="CW8" s="666"/>
      <c r="CX8" s="666"/>
      <c r="CY8" s="667"/>
      <c r="CZ8" s="668">
        <v>30.7</v>
      </c>
      <c r="DA8" s="668"/>
      <c r="DB8" s="668"/>
      <c r="DC8" s="668"/>
      <c r="DD8" s="674">
        <v>949593</v>
      </c>
      <c r="DE8" s="666"/>
      <c r="DF8" s="666"/>
      <c r="DG8" s="666"/>
      <c r="DH8" s="666"/>
      <c r="DI8" s="666"/>
      <c r="DJ8" s="666"/>
      <c r="DK8" s="666"/>
      <c r="DL8" s="666"/>
      <c r="DM8" s="666"/>
      <c r="DN8" s="666"/>
      <c r="DO8" s="666"/>
      <c r="DP8" s="667"/>
      <c r="DQ8" s="674">
        <v>2185122</v>
      </c>
      <c r="DR8" s="666"/>
      <c r="DS8" s="666"/>
      <c r="DT8" s="666"/>
      <c r="DU8" s="666"/>
      <c r="DV8" s="666"/>
      <c r="DW8" s="666"/>
      <c r="DX8" s="666"/>
      <c r="DY8" s="666"/>
      <c r="DZ8" s="666"/>
      <c r="EA8" s="666"/>
      <c r="EB8" s="666"/>
      <c r="EC8" s="675"/>
    </row>
    <row r="9" spans="2:143" ht="11.25" customHeight="1" x14ac:dyDescent="0.2">
      <c r="B9" s="662" t="s">
        <v>239</v>
      </c>
      <c r="C9" s="663"/>
      <c r="D9" s="663"/>
      <c r="E9" s="663"/>
      <c r="F9" s="663"/>
      <c r="G9" s="663"/>
      <c r="H9" s="663"/>
      <c r="I9" s="663"/>
      <c r="J9" s="663"/>
      <c r="K9" s="663"/>
      <c r="L9" s="663"/>
      <c r="M9" s="663"/>
      <c r="N9" s="663"/>
      <c r="O9" s="663"/>
      <c r="P9" s="663"/>
      <c r="Q9" s="664"/>
      <c r="R9" s="665">
        <v>16147</v>
      </c>
      <c r="S9" s="666"/>
      <c r="T9" s="666"/>
      <c r="U9" s="666"/>
      <c r="V9" s="666"/>
      <c r="W9" s="666"/>
      <c r="X9" s="666"/>
      <c r="Y9" s="667"/>
      <c r="Z9" s="668">
        <v>0.1</v>
      </c>
      <c r="AA9" s="668"/>
      <c r="AB9" s="668"/>
      <c r="AC9" s="668"/>
      <c r="AD9" s="669">
        <v>16147</v>
      </c>
      <c r="AE9" s="669"/>
      <c r="AF9" s="669"/>
      <c r="AG9" s="669"/>
      <c r="AH9" s="669"/>
      <c r="AI9" s="669"/>
      <c r="AJ9" s="669"/>
      <c r="AK9" s="669"/>
      <c r="AL9" s="670">
        <v>0.2</v>
      </c>
      <c r="AM9" s="671"/>
      <c r="AN9" s="671"/>
      <c r="AO9" s="672"/>
      <c r="AP9" s="662" t="s">
        <v>240</v>
      </c>
      <c r="AQ9" s="663"/>
      <c r="AR9" s="663"/>
      <c r="AS9" s="663"/>
      <c r="AT9" s="663"/>
      <c r="AU9" s="663"/>
      <c r="AV9" s="663"/>
      <c r="AW9" s="663"/>
      <c r="AX9" s="663"/>
      <c r="AY9" s="663"/>
      <c r="AZ9" s="663"/>
      <c r="BA9" s="663"/>
      <c r="BB9" s="663"/>
      <c r="BC9" s="663"/>
      <c r="BD9" s="663"/>
      <c r="BE9" s="663"/>
      <c r="BF9" s="664"/>
      <c r="BG9" s="665">
        <v>1265816</v>
      </c>
      <c r="BH9" s="666"/>
      <c r="BI9" s="666"/>
      <c r="BJ9" s="666"/>
      <c r="BK9" s="666"/>
      <c r="BL9" s="666"/>
      <c r="BM9" s="666"/>
      <c r="BN9" s="667"/>
      <c r="BO9" s="668">
        <v>28.3</v>
      </c>
      <c r="BP9" s="668"/>
      <c r="BQ9" s="668"/>
      <c r="BR9" s="668"/>
      <c r="BS9" s="669" t="s">
        <v>128</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1548879</v>
      </c>
      <c r="CS9" s="666"/>
      <c r="CT9" s="666"/>
      <c r="CU9" s="666"/>
      <c r="CV9" s="666"/>
      <c r="CW9" s="666"/>
      <c r="CX9" s="666"/>
      <c r="CY9" s="667"/>
      <c r="CZ9" s="668">
        <v>8.3000000000000007</v>
      </c>
      <c r="DA9" s="668"/>
      <c r="DB9" s="668"/>
      <c r="DC9" s="668"/>
      <c r="DD9" s="674">
        <v>21714</v>
      </c>
      <c r="DE9" s="666"/>
      <c r="DF9" s="666"/>
      <c r="DG9" s="666"/>
      <c r="DH9" s="666"/>
      <c r="DI9" s="666"/>
      <c r="DJ9" s="666"/>
      <c r="DK9" s="666"/>
      <c r="DL9" s="666"/>
      <c r="DM9" s="666"/>
      <c r="DN9" s="666"/>
      <c r="DO9" s="666"/>
      <c r="DP9" s="667"/>
      <c r="DQ9" s="674">
        <v>1006279</v>
      </c>
      <c r="DR9" s="666"/>
      <c r="DS9" s="666"/>
      <c r="DT9" s="666"/>
      <c r="DU9" s="666"/>
      <c r="DV9" s="666"/>
      <c r="DW9" s="666"/>
      <c r="DX9" s="666"/>
      <c r="DY9" s="666"/>
      <c r="DZ9" s="666"/>
      <c r="EA9" s="666"/>
      <c r="EB9" s="666"/>
      <c r="EC9" s="675"/>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129920</v>
      </c>
      <c r="BH10" s="666"/>
      <c r="BI10" s="666"/>
      <c r="BJ10" s="666"/>
      <c r="BK10" s="666"/>
      <c r="BL10" s="666"/>
      <c r="BM10" s="666"/>
      <c r="BN10" s="667"/>
      <c r="BO10" s="668">
        <v>2.9</v>
      </c>
      <c r="BP10" s="668"/>
      <c r="BQ10" s="668"/>
      <c r="BR10" s="668"/>
      <c r="BS10" s="669" t="s">
        <v>128</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13689</v>
      </c>
      <c r="CS10" s="666"/>
      <c r="CT10" s="666"/>
      <c r="CU10" s="666"/>
      <c r="CV10" s="666"/>
      <c r="CW10" s="666"/>
      <c r="CX10" s="666"/>
      <c r="CY10" s="667"/>
      <c r="CZ10" s="668">
        <v>0.1</v>
      </c>
      <c r="DA10" s="668"/>
      <c r="DB10" s="668"/>
      <c r="DC10" s="668"/>
      <c r="DD10" s="674" t="s">
        <v>128</v>
      </c>
      <c r="DE10" s="666"/>
      <c r="DF10" s="666"/>
      <c r="DG10" s="666"/>
      <c r="DH10" s="666"/>
      <c r="DI10" s="666"/>
      <c r="DJ10" s="666"/>
      <c r="DK10" s="666"/>
      <c r="DL10" s="666"/>
      <c r="DM10" s="666"/>
      <c r="DN10" s="666"/>
      <c r="DO10" s="666"/>
      <c r="DP10" s="667"/>
      <c r="DQ10" s="674">
        <v>13677</v>
      </c>
      <c r="DR10" s="666"/>
      <c r="DS10" s="666"/>
      <c r="DT10" s="666"/>
      <c r="DU10" s="666"/>
      <c r="DV10" s="666"/>
      <c r="DW10" s="666"/>
      <c r="DX10" s="666"/>
      <c r="DY10" s="666"/>
      <c r="DZ10" s="666"/>
      <c r="EA10" s="666"/>
      <c r="EB10" s="666"/>
      <c r="EC10" s="675"/>
    </row>
    <row r="11" spans="2:143" ht="11.25" customHeight="1" x14ac:dyDescent="0.2">
      <c r="B11" s="662" t="s">
        <v>245</v>
      </c>
      <c r="C11" s="663"/>
      <c r="D11" s="663"/>
      <c r="E11" s="663"/>
      <c r="F11" s="663"/>
      <c r="G11" s="663"/>
      <c r="H11" s="663"/>
      <c r="I11" s="663"/>
      <c r="J11" s="663"/>
      <c r="K11" s="663"/>
      <c r="L11" s="663"/>
      <c r="M11" s="663"/>
      <c r="N11" s="663"/>
      <c r="O11" s="663"/>
      <c r="P11" s="663"/>
      <c r="Q11" s="664"/>
      <c r="R11" s="665">
        <v>789611</v>
      </c>
      <c r="S11" s="666"/>
      <c r="T11" s="666"/>
      <c r="U11" s="666"/>
      <c r="V11" s="666"/>
      <c r="W11" s="666"/>
      <c r="X11" s="666"/>
      <c r="Y11" s="667"/>
      <c r="Z11" s="670">
        <v>3.9</v>
      </c>
      <c r="AA11" s="671"/>
      <c r="AB11" s="671"/>
      <c r="AC11" s="683"/>
      <c r="AD11" s="674">
        <v>789611</v>
      </c>
      <c r="AE11" s="666"/>
      <c r="AF11" s="666"/>
      <c r="AG11" s="666"/>
      <c r="AH11" s="666"/>
      <c r="AI11" s="666"/>
      <c r="AJ11" s="666"/>
      <c r="AK11" s="667"/>
      <c r="AL11" s="670">
        <v>9.3000000000000007</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285907</v>
      </c>
      <c r="BH11" s="666"/>
      <c r="BI11" s="666"/>
      <c r="BJ11" s="666"/>
      <c r="BK11" s="666"/>
      <c r="BL11" s="666"/>
      <c r="BM11" s="666"/>
      <c r="BN11" s="667"/>
      <c r="BO11" s="668">
        <v>6.4</v>
      </c>
      <c r="BP11" s="668"/>
      <c r="BQ11" s="668"/>
      <c r="BR11" s="668"/>
      <c r="BS11" s="669" t="s">
        <v>128</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922874</v>
      </c>
      <c r="CS11" s="666"/>
      <c r="CT11" s="666"/>
      <c r="CU11" s="666"/>
      <c r="CV11" s="666"/>
      <c r="CW11" s="666"/>
      <c r="CX11" s="666"/>
      <c r="CY11" s="667"/>
      <c r="CZ11" s="668">
        <v>4.9000000000000004</v>
      </c>
      <c r="DA11" s="668"/>
      <c r="DB11" s="668"/>
      <c r="DC11" s="668"/>
      <c r="DD11" s="674">
        <v>4186</v>
      </c>
      <c r="DE11" s="666"/>
      <c r="DF11" s="666"/>
      <c r="DG11" s="666"/>
      <c r="DH11" s="666"/>
      <c r="DI11" s="666"/>
      <c r="DJ11" s="666"/>
      <c r="DK11" s="666"/>
      <c r="DL11" s="666"/>
      <c r="DM11" s="666"/>
      <c r="DN11" s="666"/>
      <c r="DO11" s="666"/>
      <c r="DP11" s="667"/>
      <c r="DQ11" s="674">
        <v>254897</v>
      </c>
      <c r="DR11" s="666"/>
      <c r="DS11" s="666"/>
      <c r="DT11" s="666"/>
      <c r="DU11" s="666"/>
      <c r="DV11" s="666"/>
      <c r="DW11" s="666"/>
      <c r="DX11" s="666"/>
      <c r="DY11" s="666"/>
      <c r="DZ11" s="666"/>
      <c r="EA11" s="666"/>
      <c r="EB11" s="666"/>
      <c r="EC11" s="675"/>
    </row>
    <row r="12" spans="2:143" ht="11.25" customHeight="1" x14ac:dyDescent="0.2">
      <c r="B12" s="662" t="s">
        <v>248</v>
      </c>
      <c r="C12" s="663"/>
      <c r="D12" s="663"/>
      <c r="E12" s="663"/>
      <c r="F12" s="663"/>
      <c r="G12" s="663"/>
      <c r="H12" s="663"/>
      <c r="I12" s="663"/>
      <c r="J12" s="663"/>
      <c r="K12" s="663"/>
      <c r="L12" s="663"/>
      <c r="M12" s="663"/>
      <c r="N12" s="663"/>
      <c r="O12" s="663"/>
      <c r="P12" s="663"/>
      <c r="Q12" s="664"/>
      <c r="R12" s="665">
        <v>1443</v>
      </c>
      <c r="S12" s="666"/>
      <c r="T12" s="666"/>
      <c r="U12" s="666"/>
      <c r="V12" s="666"/>
      <c r="W12" s="666"/>
      <c r="X12" s="666"/>
      <c r="Y12" s="667"/>
      <c r="Z12" s="668">
        <v>0</v>
      </c>
      <c r="AA12" s="668"/>
      <c r="AB12" s="668"/>
      <c r="AC12" s="668"/>
      <c r="AD12" s="669">
        <v>1443</v>
      </c>
      <c r="AE12" s="669"/>
      <c r="AF12" s="669"/>
      <c r="AG12" s="669"/>
      <c r="AH12" s="669"/>
      <c r="AI12" s="669"/>
      <c r="AJ12" s="669"/>
      <c r="AK12" s="669"/>
      <c r="AL12" s="670">
        <v>0</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2335080</v>
      </c>
      <c r="BH12" s="666"/>
      <c r="BI12" s="666"/>
      <c r="BJ12" s="666"/>
      <c r="BK12" s="666"/>
      <c r="BL12" s="666"/>
      <c r="BM12" s="666"/>
      <c r="BN12" s="667"/>
      <c r="BO12" s="668">
        <v>52.2</v>
      </c>
      <c r="BP12" s="668"/>
      <c r="BQ12" s="668"/>
      <c r="BR12" s="668"/>
      <c r="BS12" s="669" t="s">
        <v>128</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458927</v>
      </c>
      <c r="CS12" s="666"/>
      <c r="CT12" s="666"/>
      <c r="CU12" s="666"/>
      <c r="CV12" s="666"/>
      <c r="CW12" s="666"/>
      <c r="CX12" s="666"/>
      <c r="CY12" s="667"/>
      <c r="CZ12" s="668">
        <v>2.5</v>
      </c>
      <c r="DA12" s="668"/>
      <c r="DB12" s="668"/>
      <c r="DC12" s="668"/>
      <c r="DD12" s="674">
        <v>53</v>
      </c>
      <c r="DE12" s="666"/>
      <c r="DF12" s="666"/>
      <c r="DG12" s="666"/>
      <c r="DH12" s="666"/>
      <c r="DI12" s="666"/>
      <c r="DJ12" s="666"/>
      <c r="DK12" s="666"/>
      <c r="DL12" s="666"/>
      <c r="DM12" s="666"/>
      <c r="DN12" s="666"/>
      <c r="DO12" s="666"/>
      <c r="DP12" s="667"/>
      <c r="DQ12" s="674">
        <v>333945</v>
      </c>
      <c r="DR12" s="666"/>
      <c r="DS12" s="666"/>
      <c r="DT12" s="666"/>
      <c r="DU12" s="666"/>
      <c r="DV12" s="666"/>
      <c r="DW12" s="666"/>
      <c r="DX12" s="666"/>
      <c r="DY12" s="666"/>
      <c r="DZ12" s="666"/>
      <c r="EA12" s="666"/>
      <c r="EB12" s="666"/>
      <c r="EC12" s="675"/>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2334915</v>
      </c>
      <c r="BH13" s="666"/>
      <c r="BI13" s="666"/>
      <c r="BJ13" s="666"/>
      <c r="BK13" s="666"/>
      <c r="BL13" s="666"/>
      <c r="BM13" s="666"/>
      <c r="BN13" s="667"/>
      <c r="BO13" s="668">
        <v>52.2</v>
      </c>
      <c r="BP13" s="668"/>
      <c r="BQ13" s="668"/>
      <c r="BR13" s="668"/>
      <c r="BS13" s="669" t="s">
        <v>128</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3469118</v>
      </c>
      <c r="CS13" s="666"/>
      <c r="CT13" s="666"/>
      <c r="CU13" s="666"/>
      <c r="CV13" s="666"/>
      <c r="CW13" s="666"/>
      <c r="CX13" s="666"/>
      <c r="CY13" s="667"/>
      <c r="CZ13" s="668">
        <v>18.5</v>
      </c>
      <c r="DA13" s="668"/>
      <c r="DB13" s="668"/>
      <c r="DC13" s="668"/>
      <c r="DD13" s="674">
        <v>2267166</v>
      </c>
      <c r="DE13" s="666"/>
      <c r="DF13" s="666"/>
      <c r="DG13" s="666"/>
      <c r="DH13" s="666"/>
      <c r="DI13" s="666"/>
      <c r="DJ13" s="666"/>
      <c r="DK13" s="666"/>
      <c r="DL13" s="666"/>
      <c r="DM13" s="666"/>
      <c r="DN13" s="666"/>
      <c r="DO13" s="666"/>
      <c r="DP13" s="667"/>
      <c r="DQ13" s="674">
        <v>1237045</v>
      </c>
      <c r="DR13" s="666"/>
      <c r="DS13" s="666"/>
      <c r="DT13" s="666"/>
      <c r="DU13" s="666"/>
      <c r="DV13" s="666"/>
      <c r="DW13" s="666"/>
      <c r="DX13" s="666"/>
      <c r="DY13" s="666"/>
      <c r="DZ13" s="666"/>
      <c r="EA13" s="666"/>
      <c r="EB13" s="666"/>
      <c r="EC13" s="675"/>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115368</v>
      </c>
      <c r="BH14" s="666"/>
      <c r="BI14" s="666"/>
      <c r="BJ14" s="666"/>
      <c r="BK14" s="666"/>
      <c r="BL14" s="666"/>
      <c r="BM14" s="666"/>
      <c r="BN14" s="667"/>
      <c r="BO14" s="668">
        <v>2.6</v>
      </c>
      <c r="BP14" s="668"/>
      <c r="BQ14" s="668"/>
      <c r="BR14" s="668"/>
      <c r="BS14" s="669" t="s">
        <v>128</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653403</v>
      </c>
      <c r="CS14" s="666"/>
      <c r="CT14" s="666"/>
      <c r="CU14" s="666"/>
      <c r="CV14" s="666"/>
      <c r="CW14" s="666"/>
      <c r="CX14" s="666"/>
      <c r="CY14" s="667"/>
      <c r="CZ14" s="668">
        <v>3.5</v>
      </c>
      <c r="DA14" s="668"/>
      <c r="DB14" s="668"/>
      <c r="DC14" s="668"/>
      <c r="DD14" s="674">
        <v>123458</v>
      </c>
      <c r="DE14" s="666"/>
      <c r="DF14" s="666"/>
      <c r="DG14" s="666"/>
      <c r="DH14" s="666"/>
      <c r="DI14" s="666"/>
      <c r="DJ14" s="666"/>
      <c r="DK14" s="666"/>
      <c r="DL14" s="666"/>
      <c r="DM14" s="666"/>
      <c r="DN14" s="666"/>
      <c r="DO14" s="666"/>
      <c r="DP14" s="667"/>
      <c r="DQ14" s="674">
        <v>517964</v>
      </c>
      <c r="DR14" s="666"/>
      <c r="DS14" s="666"/>
      <c r="DT14" s="666"/>
      <c r="DU14" s="666"/>
      <c r="DV14" s="666"/>
      <c r="DW14" s="666"/>
      <c r="DX14" s="666"/>
      <c r="DY14" s="666"/>
      <c r="DZ14" s="666"/>
      <c r="EA14" s="666"/>
      <c r="EB14" s="666"/>
      <c r="EC14" s="675"/>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282665</v>
      </c>
      <c r="BH15" s="666"/>
      <c r="BI15" s="666"/>
      <c r="BJ15" s="666"/>
      <c r="BK15" s="666"/>
      <c r="BL15" s="666"/>
      <c r="BM15" s="666"/>
      <c r="BN15" s="667"/>
      <c r="BO15" s="668">
        <v>6.3</v>
      </c>
      <c r="BP15" s="668"/>
      <c r="BQ15" s="668"/>
      <c r="BR15" s="668"/>
      <c r="BS15" s="669" t="s">
        <v>128</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1913261</v>
      </c>
      <c r="CS15" s="666"/>
      <c r="CT15" s="666"/>
      <c r="CU15" s="666"/>
      <c r="CV15" s="666"/>
      <c r="CW15" s="666"/>
      <c r="CX15" s="666"/>
      <c r="CY15" s="667"/>
      <c r="CZ15" s="668">
        <v>10.199999999999999</v>
      </c>
      <c r="DA15" s="668"/>
      <c r="DB15" s="668"/>
      <c r="DC15" s="668"/>
      <c r="DD15" s="674">
        <v>259050</v>
      </c>
      <c r="DE15" s="666"/>
      <c r="DF15" s="666"/>
      <c r="DG15" s="666"/>
      <c r="DH15" s="666"/>
      <c r="DI15" s="666"/>
      <c r="DJ15" s="666"/>
      <c r="DK15" s="666"/>
      <c r="DL15" s="666"/>
      <c r="DM15" s="666"/>
      <c r="DN15" s="666"/>
      <c r="DO15" s="666"/>
      <c r="DP15" s="667"/>
      <c r="DQ15" s="674">
        <v>1594287</v>
      </c>
      <c r="DR15" s="666"/>
      <c r="DS15" s="666"/>
      <c r="DT15" s="666"/>
      <c r="DU15" s="666"/>
      <c r="DV15" s="666"/>
      <c r="DW15" s="666"/>
      <c r="DX15" s="666"/>
      <c r="DY15" s="666"/>
      <c r="DZ15" s="666"/>
      <c r="EA15" s="666"/>
      <c r="EB15" s="666"/>
      <c r="EC15" s="675"/>
    </row>
    <row r="16" spans="2:143" ht="11.25" customHeight="1" x14ac:dyDescent="0.2">
      <c r="B16" s="662" t="s">
        <v>260</v>
      </c>
      <c r="C16" s="663"/>
      <c r="D16" s="663"/>
      <c r="E16" s="663"/>
      <c r="F16" s="663"/>
      <c r="G16" s="663"/>
      <c r="H16" s="663"/>
      <c r="I16" s="663"/>
      <c r="J16" s="663"/>
      <c r="K16" s="663"/>
      <c r="L16" s="663"/>
      <c r="M16" s="663"/>
      <c r="N16" s="663"/>
      <c r="O16" s="663"/>
      <c r="P16" s="663"/>
      <c r="Q16" s="664"/>
      <c r="R16" s="665">
        <v>11627</v>
      </c>
      <c r="S16" s="666"/>
      <c r="T16" s="666"/>
      <c r="U16" s="666"/>
      <c r="V16" s="666"/>
      <c r="W16" s="666"/>
      <c r="X16" s="666"/>
      <c r="Y16" s="667"/>
      <c r="Z16" s="668">
        <v>0.1</v>
      </c>
      <c r="AA16" s="668"/>
      <c r="AB16" s="668"/>
      <c r="AC16" s="668"/>
      <c r="AD16" s="669">
        <v>11627</v>
      </c>
      <c r="AE16" s="669"/>
      <c r="AF16" s="669"/>
      <c r="AG16" s="669"/>
      <c r="AH16" s="669"/>
      <c r="AI16" s="669"/>
      <c r="AJ16" s="669"/>
      <c r="AK16" s="669"/>
      <c r="AL16" s="670">
        <v>0.1</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v>643038</v>
      </c>
      <c r="CS16" s="666"/>
      <c r="CT16" s="666"/>
      <c r="CU16" s="666"/>
      <c r="CV16" s="666"/>
      <c r="CW16" s="666"/>
      <c r="CX16" s="666"/>
      <c r="CY16" s="667"/>
      <c r="CZ16" s="668">
        <v>3.4</v>
      </c>
      <c r="DA16" s="668"/>
      <c r="DB16" s="668"/>
      <c r="DC16" s="668"/>
      <c r="DD16" s="674" t="s">
        <v>128</v>
      </c>
      <c r="DE16" s="666"/>
      <c r="DF16" s="666"/>
      <c r="DG16" s="666"/>
      <c r="DH16" s="666"/>
      <c r="DI16" s="666"/>
      <c r="DJ16" s="666"/>
      <c r="DK16" s="666"/>
      <c r="DL16" s="666"/>
      <c r="DM16" s="666"/>
      <c r="DN16" s="666"/>
      <c r="DO16" s="666"/>
      <c r="DP16" s="667"/>
      <c r="DQ16" s="674">
        <v>120138</v>
      </c>
      <c r="DR16" s="666"/>
      <c r="DS16" s="666"/>
      <c r="DT16" s="666"/>
      <c r="DU16" s="666"/>
      <c r="DV16" s="666"/>
      <c r="DW16" s="666"/>
      <c r="DX16" s="666"/>
      <c r="DY16" s="666"/>
      <c r="DZ16" s="666"/>
      <c r="EA16" s="666"/>
      <c r="EB16" s="666"/>
      <c r="EC16" s="675"/>
    </row>
    <row r="17" spans="2:133" ht="11.25" customHeight="1" x14ac:dyDescent="0.2">
      <c r="B17" s="662" t="s">
        <v>263</v>
      </c>
      <c r="C17" s="663"/>
      <c r="D17" s="663"/>
      <c r="E17" s="663"/>
      <c r="F17" s="663"/>
      <c r="G17" s="663"/>
      <c r="H17" s="663"/>
      <c r="I17" s="663"/>
      <c r="J17" s="663"/>
      <c r="K17" s="663"/>
      <c r="L17" s="663"/>
      <c r="M17" s="663"/>
      <c r="N17" s="663"/>
      <c r="O17" s="663"/>
      <c r="P17" s="663"/>
      <c r="Q17" s="664"/>
      <c r="R17" s="665">
        <v>107154</v>
      </c>
      <c r="S17" s="666"/>
      <c r="T17" s="666"/>
      <c r="U17" s="666"/>
      <c r="V17" s="666"/>
      <c r="W17" s="666"/>
      <c r="X17" s="666"/>
      <c r="Y17" s="667"/>
      <c r="Z17" s="668">
        <v>0.5</v>
      </c>
      <c r="AA17" s="668"/>
      <c r="AB17" s="668"/>
      <c r="AC17" s="668"/>
      <c r="AD17" s="669">
        <v>107154</v>
      </c>
      <c r="AE17" s="669"/>
      <c r="AF17" s="669"/>
      <c r="AG17" s="669"/>
      <c r="AH17" s="669"/>
      <c r="AI17" s="669"/>
      <c r="AJ17" s="669"/>
      <c r="AK17" s="669"/>
      <c r="AL17" s="670">
        <v>1.3</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1114062</v>
      </c>
      <c r="CS17" s="666"/>
      <c r="CT17" s="666"/>
      <c r="CU17" s="666"/>
      <c r="CV17" s="666"/>
      <c r="CW17" s="666"/>
      <c r="CX17" s="666"/>
      <c r="CY17" s="667"/>
      <c r="CZ17" s="668">
        <v>5.9</v>
      </c>
      <c r="DA17" s="668"/>
      <c r="DB17" s="668"/>
      <c r="DC17" s="668"/>
      <c r="DD17" s="674" t="s">
        <v>128</v>
      </c>
      <c r="DE17" s="666"/>
      <c r="DF17" s="666"/>
      <c r="DG17" s="666"/>
      <c r="DH17" s="666"/>
      <c r="DI17" s="666"/>
      <c r="DJ17" s="666"/>
      <c r="DK17" s="666"/>
      <c r="DL17" s="666"/>
      <c r="DM17" s="666"/>
      <c r="DN17" s="666"/>
      <c r="DO17" s="666"/>
      <c r="DP17" s="667"/>
      <c r="DQ17" s="674">
        <v>1092540</v>
      </c>
      <c r="DR17" s="666"/>
      <c r="DS17" s="666"/>
      <c r="DT17" s="666"/>
      <c r="DU17" s="666"/>
      <c r="DV17" s="666"/>
      <c r="DW17" s="666"/>
      <c r="DX17" s="666"/>
      <c r="DY17" s="666"/>
      <c r="DZ17" s="666"/>
      <c r="EA17" s="666"/>
      <c r="EB17" s="666"/>
      <c r="EC17" s="675"/>
    </row>
    <row r="18" spans="2:133" ht="11.25" customHeight="1" x14ac:dyDescent="0.2">
      <c r="B18" s="662" t="s">
        <v>266</v>
      </c>
      <c r="C18" s="663"/>
      <c r="D18" s="663"/>
      <c r="E18" s="663"/>
      <c r="F18" s="663"/>
      <c r="G18" s="663"/>
      <c r="H18" s="663"/>
      <c r="I18" s="663"/>
      <c r="J18" s="663"/>
      <c r="K18" s="663"/>
      <c r="L18" s="663"/>
      <c r="M18" s="663"/>
      <c r="N18" s="663"/>
      <c r="O18" s="663"/>
      <c r="P18" s="663"/>
      <c r="Q18" s="664"/>
      <c r="R18" s="665">
        <v>82729</v>
      </c>
      <c r="S18" s="666"/>
      <c r="T18" s="666"/>
      <c r="U18" s="666"/>
      <c r="V18" s="666"/>
      <c r="W18" s="666"/>
      <c r="X18" s="666"/>
      <c r="Y18" s="667"/>
      <c r="Z18" s="668">
        <v>0.4</v>
      </c>
      <c r="AA18" s="668"/>
      <c r="AB18" s="668"/>
      <c r="AC18" s="668"/>
      <c r="AD18" s="669">
        <v>82729</v>
      </c>
      <c r="AE18" s="669"/>
      <c r="AF18" s="669"/>
      <c r="AG18" s="669"/>
      <c r="AH18" s="669"/>
      <c r="AI18" s="669"/>
      <c r="AJ18" s="669"/>
      <c r="AK18" s="669"/>
      <c r="AL18" s="670">
        <v>1</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v>100000</v>
      </c>
      <c r="CS18" s="666"/>
      <c r="CT18" s="666"/>
      <c r="CU18" s="666"/>
      <c r="CV18" s="666"/>
      <c r="CW18" s="666"/>
      <c r="CX18" s="666"/>
      <c r="CY18" s="667"/>
      <c r="CZ18" s="668">
        <v>0.5</v>
      </c>
      <c r="DA18" s="668"/>
      <c r="DB18" s="668"/>
      <c r="DC18" s="668"/>
      <c r="DD18" s="674">
        <v>100000</v>
      </c>
      <c r="DE18" s="666"/>
      <c r="DF18" s="666"/>
      <c r="DG18" s="666"/>
      <c r="DH18" s="666"/>
      <c r="DI18" s="666"/>
      <c r="DJ18" s="666"/>
      <c r="DK18" s="666"/>
      <c r="DL18" s="666"/>
      <c r="DM18" s="666"/>
      <c r="DN18" s="666"/>
      <c r="DO18" s="666"/>
      <c r="DP18" s="667"/>
      <c r="DQ18" s="674">
        <v>100000</v>
      </c>
      <c r="DR18" s="666"/>
      <c r="DS18" s="666"/>
      <c r="DT18" s="666"/>
      <c r="DU18" s="666"/>
      <c r="DV18" s="666"/>
      <c r="DW18" s="666"/>
      <c r="DX18" s="666"/>
      <c r="DY18" s="666"/>
      <c r="DZ18" s="666"/>
      <c r="EA18" s="666"/>
      <c r="EB18" s="666"/>
      <c r="EC18" s="675"/>
    </row>
    <row r="19" spans="2:133" ht="11.25" customHeight="1" x14ac:dyDescent="0.2">
      <c r="B19" s="662" t="s">
        <v>269</v>
      </c>
      <c r="C19" s="663"/>
      <c r="D19" s="663"/>
      <c r="E19" s="663"/>
      <c r="F19" s="663"/>
      <c r="G19" s="663"/>
      <c r="H19" s="663"/>
      <c r="I19" s="663"/>
      <c r="J19" s="663"/>
      <c r="K19" s="663"/>
      <c r="L19" s="663"/>
      <c r="M19" s="663"/>
      <c r="N19" s="663"/>
      <c r="O19" s="663"/>
      <c r="P19" s="663"/>
      <c r="Q19" s="664"/>
      <c r="R19" s="665">
        <v>32983</v>
      </c>
      <c r="S19" s="666"/>
      <c r="T19" s="666"/>
      <c r="U19" s="666"/>
      <c r="V19" s="666"/>
      <c r="W19" s="666"/>
      <c r="X19" s="666"/>
      <c r="Y19" s="667"/>
      <c r="Z19" s="668">
        <v>0.2</v>
      </c>
      <c r="AA19" s="668"/>
      <c r="AB19" s="668"/>
      <c r="AC19" s="668"/>
      <c r="AD19" s="669">
        <v>32983</v>
      </c>
      <c r="AE19" s="669"/>
      <c r="AF19" s="669"/>
      <c r="AG19" s="669"/>
      <c r="AH19" s="669"/>
      <c r="AI19" s="669"/>
      <c r="AJ19" s="669"/>
      <c r="AK19" s="669"/>
      <c r="AL19" s="670">
        <v>0.4</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157</v>
      </c>
      <c r="BH19" s="666"/>
      <c r="BI19" s="666"/>
      <c r="BJ19" s="666"/>
      <c r="BK19" s="666"/>
      <c r="BL19" s="666"/>
      <c r="BM19" s="666"/>
      <c r="BN19" s="667"/>
      <c r="BO19" s="668">
        <v>0</v>
      </c>
      <c r="BP19" s="668"/>
      <c r="BQ19" s="668"/>
      <c r="BR19" s="668"/>
      <c r="BS19" s="669" t="s">
        <v>128</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2">
      <c r="B20" s="662" t="s">
        <v>272</v>
      </c>
      <c r="C20" s="663"/>
      <c r="D20" s="663"/>
      <c r="E20" s="663"/>
      <c r="F20" s="663"/>
      <c r="G20" s="663"/>
      <c r="H20" s="663"/>
      <c r="I20" s="663"/>
      <c r="J20" s="663"/>
      <c r="K20" s="663"/>
      <c r="L20" s="663"/>
      <c r="M20" s="663"/>
      <c r="N20" s="663"/>
      <c r="O20" s="663"/>
      <c r="P20" s="663"/>
      <c r="Q20" s="664"/>
      <c r="R20" s="665">
        <v>3354</v>
      </c>
      <c r="S20" s="666"/>
      <c r="T20" s="666"/>
      <c r="U20" s="666"/>
      <c r="V20" s="666"/>
      <c r="W20" s="666"/>
      <c r="X20" s="666"/>
      <c r="Y20" s="667"/>
      <c r="Z20" s="668">
        <v>0</v>
      </c>
      <c r="AA20" s="668"/>
      <c r="AB20" s="668"/>
      <c r="AC20" s="668"/>
      <c r="AD20" s="669">
        <v>3354</v>
      </c>
      <c r="AE20" s="669"/>
      <c r="AF20" s="669"/>
      <c r="AG20" s="669"/>
      <c r="AH20" s="669"/>
      <c r="AI20" s="669"/>
      <c r="AJ20" s="669"/>
      <c r="AK20" s="669"/>
      <c r="AL20" s="670">
        <v>0</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157</v>
      </c>
      <c r="BH20" s="666"/>
      <c r="BI20" s="666"/>
      <c r="BJ20" s="666"/>
      <c r="BK20" s="666"/>
      <c r="BL20" s="666"/>
      <c r="BM20" s="666"/>
      <c r="BN20" s="667"/>
      <c r="BO20" s="668">
        <v>0</v>
      </c>
      <c r="BP20" s="668"/>
      <c r="BQ20" s="668"/>
      <c r="BR20" s="668"/>
      <c r="BS20" s="669" t="s">
        <v>128</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18729752</v>
      </c>
      <c r="CS20" s="666"/>
      <c r="CT20" s="666"/>
      <c r="CU20" s="666"/>
      <c r="CV20" s="666"/>
      <c r="CW20" s="666"/>
      <c r="CX20" s="666"/>
      <c r="CY20" s="667"/>
      <c r="CZ20" s="668">
        <v>100</v>
      </c>
      <c r="DA20" s="668"/>
      <c r="DB20" s="668"/>
      <c r="DC20" s="668"/>
      <c r="DD20" s="674">
        <v>3841456</v>
      </c>
      <c r="DE20" s="666"/>
      <c r="DF20" s="666"/>
      <c r="DG20" s="666"/>
      <c r="DH20" s="666"/>
      <c r="DI20" s="666"/>
      <c r="DJ20" s="666"/>
      <c r="DK20" s="666"/>
      <c r="DL20" s="666"/>
      <c r="DM20" s="666"/>
      <c r="DN20" s="666"/>
      <c r="DO20" s="666"/>
      <c r="DP20" s="667"/>
      <c r="DQ20" s="674">
        <v>10309281</v>
      </c>
      <c r="DR20" s="666"/>
      <c r="DS20" s="666"/>
      <c r="DT20" s="666"/>
      <c r="DU20" s="666"/>
      <c r="DV20" s="666"/>
      <c r="DW20" s="666"/>
      <c r="DX20" s="666"/>
      <c r="DY20" s="666"/>
      <c r="DZ20" s="666"/>
      <c r="EA20" s="666"/>
      <c r="EB20" s="666"/>
      <c r="EC20" s="675"/>
    </row>
    <row r="21" spans="2:133" ht="11.25" customHeight="1" x14ac:dyDescent="0.2">
      <c r="B21" s="662" t="s">
        <v>275</v>
      </c>
      <c r="C21" s="663"/>
      <c r="D21" s="663"/>
      <c r="E21" s="663"/>
      <c r="F21" s="663"/>
      <c r="G21" s="663"/>
      <c r="H21" s="663"/>
      <c r="I21" s="663"/>
      <c r="J21" s="663"/>
      <c r="K21" s="663"/>
      <c r="L21" s="663"/>
      <c r="M21" s="663"/>
      <c r="N21" s="663"/>
      <c r="O21" s="663"/>
      <c r="P21" s="663"/>
      <c r="Q21" s="664"/>
      <c r="R21" s="665">
        <v>1960</v>
      </c>
      <c r="S21" s="666"/>
      <c r="T21" s="666"/>
      <c r="U21" s="666"/>
      <c r="V21" s="666"/>
      <c r="W21" s="666"/>
      <c r="X21" s="666"/>
      <c r="Y21" s="667"/>
      <c r="Z21" s="668">
        <v>0</v>
      </c>
      <c r="AA21" s="668"/>
      <c r="AB21" s="668"/>
      <c r="AC21" s="668"/>
      <c r="AD21" s="669">
        <v>1960</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v>157</v>
      </c>
      <c r="BH21" s="666"/>
      <c r="BI21" s="666"/>
      <c r="BJ21" s="666"/>
      <c r="BK21" s="666"/>
      <c r="BL21" s="666"/>
      <c r="BM21" s="666"/>
      <c r="BN21" s="667"/>
      <c r="BO21" s="668">
        <v>0</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277</v>
      </c>
      <c r="C22" s="704"/>
      <c r="D22" s="704"/>
      <c r="E22" s="704"/>
      <c r="F22" s="704"/>
      <c r="G22" s="704"/>
      <c r="H22" s="704"/>
      <c r="I22" s="704"/>
      <c r="J22" s="704"/>
      <c r="K22" s="704"/>
      <c r="L22" s="704"/>
      <c r="M22" s="704"/>
      <c r="N22" s="704"/>
      <c r="O22" s="704"/>
      <c r="P22" s="704"/>
      <c r="Q22" s="705"/>
      <c r="R22" s="665">
        <v>44432</v>
      </c>
      <c r="S22" s="666"/>
      <c r="T22" s="666"/>
      <c r="U22" s="666"/>
      <c r="V22" s="666"/>
      <c r="W22" s="666"/>
      <c r="X22" s="666"/>
      <c r="Y22" s="667"/>
      <c r="Z22" s="668">
        <v>0.2</v>
      </c>
      <c r="AA22" s="668"/>
      <c r="AB22" s="668"/>
      <c r="AC22" s="668"/>
      <c r="AD22" s="669">
        <v>44432</v>
      </c>
      <c r="AE22" s="669"/>
      <c r="AF22" s="669"/>
      <c r="AG22" s="669"/>
      <c r="AH22" s="669"/>
      <c r="AI22" s="669"/>
      <c r="AJ22" s="669"/>
      <c r="AK22" s="669"/>
      <c r="AL22" s="670">
        <v>0.5</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280</v>
      </c>
      <c r="C23" s="663"/>
      <c r="D23" s="663"/>
      <c r="E23" s="663"/>
      <c r="F23" s="663"/>
      <c r="G23" s="663"/>
      <c r="H23" s="663"/>
      <c r="I23" s="663"/>
      <c r="J23" s="663"/>
      <c r="K23" s="663"/>
      <c r="L23" s="663"/>
      <c r="M23" s="663"/>
      <c r="N23" s="663"/>
      <c r="O23" s="663"/>
      <c r="P23" s="663"/>
      <c r="Q23" s="664"/>
      <c r="R23" s="665">
        <v>3525144</v>
      </c>
      <c r="S23" s="666"/>
      <c r="T23" s="666"/>
      <c r="U23" s="666"/>
      <c r="V23" s="666"/>
      <c r="W23" s="666"/>
      <c r="X23" s="666"/>
      <c r="Y23" s="667"/>
      <c r="Z23" s="668">
        <v>17.399999999999999</v>
      </c>
      <c r="AA23" s="668"/>
      <c r="AB23" s="668"/>
      <c r="AC23" s="668"/>
      <c r="AD23" s="669">
        <v>2675281</v>
      </c>
      <c r="AE23" s="669"/>
      <c r="AF23" s="669"/>
      <c r="AG23" s="669"/>
      <c r="AH23" s="669"/>
      <c r="AI23" s="669"/>
      <c r="AJ23" s="669"/>
      <c r="AK23" s="669"/>
      <c r="AL23" s="670">
        <v>31.7</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6" t="s">
        <v>285</v>
      </c>
      <c r="DM23" s="697"/>
      <c r="DN23" s="697"/>
      <c r="DO23" s="697"/>
      <c r="DP23" s="697"/>
      <c r="DQ23" s="697"/>
      <c r="DR23" s="697"/>
      <c r="DS23" s="697"/>
      <c r="DT23" s="697"/>
      <c r="DU23" s="697"/>
      <c r="DV23" s="698"/>
      <c r="DW23" s="647" t="s">
        <v>286</v>
      </c>
      <c r="DX23" s="648"/>
      <c r="DY23" s="648"/>
      <c r="DZ23" s="648"/>
      <c r="EA23" s="648"/>
      <c r="EB23" s="648"/>
      <c r="EC23" s="649"/>
    </row>
    <row r="24" spans="2:133" ht="11.25" customHeight="1" x14ac:dyDescent="0.2">
      <c r="B24" s="662" t="s">
        <v>287</v>
      </c>
      <c r="C24" s="663"/>
      <c r="D24" s="663"/>
      <c r="E24" s="663"/>
      <c r="F24" s="663"/>
      <c r="G24" s="663"/>
      <c r="H24" s="663"/>
      <c r="I24" s="663"/>
      <c r="J24" s="663"/>
      <c r="K24" s="663"/>
      <c r="L24" s="663"/>
      <c r="M24" s="663"/>
      <c r="N24" s="663"/>
      <c r="O24" s="663"/>
      <c r="P24" s="663"/>
      <c r="Q24" s="664"/>
      <c r="R24" s="665">
        <v>2675281</v>
      </c>
      <c r="S24" s="666"/>
      <c r="T24" s="666"/>
      <c r="U24" s="666"/>
      <c r="V24" s="666"/>
      <c r="W24" s="666"/>
      <c r="X24" s="666"/>
      <c r="Y24" s="667"/>
      <c r="Z24" s="668">
        <v>13.2</v>
      </c>
      <c r="AA24" s="668"/>
      <c r="AB24" s="668"/>
      <c r="AC24" s="668"/>
      <c r="AD24" s="669">
        <v>2675281</v>
      </c>
      <c r="AE24" s="669"/>
      <c r="AF24" s="669"/>
      <c r="AG24" s="669"/>
      <c r="AH24" s="669"/>
      <c r="AI24" s="669"/>
      <c r="AJ24" s="669"/>
      <c r="AK24" s="669"/>
      <c r="AL24" s="670">
        <v>31.7</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5308518</v>
      </c>
      <c r="CS24" s="655"/>
      <c r="CT24" s="655"/>
      <c r="CU24" s="655"/>
      <c r="CV24" s="655"/>
      <c r="CW24" s="655"/>
      <c r="CX24" s="655"/>
      <c r="CY24" s="656"/>
      <c r="CZ24" s="659">
        <v>28.3</v>
      </c>
      <c r="DA24" s="660"/>
      <c r="DB24" s="660"/>
      <c r="DC24" s="679"/>
      <c r="DD24" s="706">
        <v>3831162</v>
      </c>
      <c r="DE24" s="655"/>
      <c r="DF24" s="655"/>
      <c r="DG24" s="655"/>
      <c r="DH24" s="655"/>
      <c r="DI24" s="655"/>
      <c r="DJ24" s="655"/>
      <c r="DK24" s="656"/>
      <c r="DL24" s="706">
        <v>3632472</v>
      </c>
      <c r="DM24" s="655"/>
      <c r="DN24" s="655"/>
      <c r="DO24" s="655"/>
      <c r="DP24" s="655"/>
      <c r="DQ24" s="655"/>
      <c r="DR24" s="655"/>
      <c r="DS24" s="655"/>
      <c r="DT24" s="655"/>
      <c r="DU24" s="655"/>
      <c r="DV24" s="656"/>
      <c r="DW24" s="659">
        <v>40.799999999999997</v>
      </c>
      <c r="DX24" s="660"/>
      <c r="DY24" s="660"/>
      <c r="DZ24" s="660"/>
      <c r="EA24" s="660"/>
      <c r="EB24" s="660"/>
      <c r="EC24" s="661"/>
    </row>
    <row r="25" spans="2:133" ht="11.25" customHeight="1" x14ac:dyDescent="0.2">
      <c r="B25" s="662" t="s">
        <v>290</v>
      </c>
      <c r="C25" s="663"/>
      <c r="D25" s="663"/>
      <c r="E25" s="663"/>
      <c r="F25" s="663"/>
      <c r="G25" s="663"/>
      <c r="H25" s="663"/>
      <c r="I25" s="663"/>
      <c r="J25" s="663"/>
      <c r="K25" s="663"/>
      <c r="L25" s="663"/>
      <c r="M25" s="663"/>
      <c r="N25" s="663"/>
      <c r="O25" s="663"/>
      <c r="P25" s="663"/>
      <c r="Q25" s="664"/>
      <c r="R25" s="665">
        <v>543887</v>
      </c>
      <c r="S25" s="666"/>
      <c r="T25" s="666"/>
      <c r="U25" s="666"/>
      <c r="V25" s="666"/>
      <c r="W25" s="666"/>
      <c r="X25" s="666"/>
      <c r="Y25" s="667"/>
      <c r="Z25" s="668">
        <v>2.7</v>
      </c>
      <c r="AA25" s="668"/>
      <c r="AB25" s="668"/>
      <c r="AC25" s="668"/>
      <c r="AD25" s="669" t="s">
        <v>128</v>
      </c>
      <c r="AE25" s="669"/>
      <c r="AF25" s="669"/>
      <c r="AG25" s="669"/>
      <c r="AH25" s="669"/>
      <c r="AI25" s="669"/>
      <c r="AJ25" s="669"/>
      <c r="AK25" s="669"/>
      <c r="AL25" s="670" t="s">
        <v>128</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2541341</v>
      </c>
      <c r="CS25" s="699"/>
      <c r="CT25" s="699"/>
      <c r="CU25" s="699"/>
      <c r="CV25" s="699"/>
      <c r="CW25" s="699"/>
      <c r="CX25" s="699"/>
      <c r="CY25" s="700"/>
      <c r="CZ25" s="670">
        <v>13.6</v>
      </c>
      <c r="DA25" s="701"/>
      <c r="DB25" s="701"/>
      <c r="DC25" s="707"/>
      <c r="DD25" s="674">
        <v>2264742</v>
      </c>
      <c r="DE25" s="699"/>
      <c r="DF25" s="699"/>
      <c r="DG25" s="699"/>
      <c r="DH25" s="699"/>
      <c r="DI25" s="699"/>
      <c r="DJ25" s="699"/>
      <c r="DK25" s="700"/>
      <c r="DL25" s="674">
        <v>2181248</v>
      </c>
      <c r="DM25" s="699"/>
      <c r="DN25" s="699"/>
      <c r="DO25" s="699"/>
      <c r="DP25" s="699"/>
      <c r="DQ25" s="699"/>
      <c r="DR25" s="699"/>
      <c r="DS25" s="699"/>
      <c r="DT25" s="699"/>
      <c r="DU25" s="699"/>
      <c r="DV25" s="700"/>
      <c r="DW25" s="670">
        <v>24.5</v>
      </c>
      <c r="DX25" s="701"/>
      <c r="DY25" s="701"/>
      <c r="DZ25" s="701"/>
      <c r="EA25" s="701"/>
      <c r="EB25" s="701"/>
      <c r="EC25" s="702"/>
    </row>
    <row r="26" spans="2:133" ht="11.25" customHeight="1" x14ac:dyDescent="0.2">
      <c r="B26" s="662" t="s">
        <v>293</v>
      </c>
      <c r="C26" s="663"/>
      <c r="D26" s="663"/>
      <c r="E26" s="663"/>
      <c r="F26" s="663"/>
      <c r="G26" s="663"/>
      <c r="H26" s="663"/>
      <c r="I26" s="663"/>
      <c r="J26" s="663"/>
      <c r="K26" s="663"/>
      <c r="L26" s="663"/>
      <c r="M26" s="663"/>
      <c r="N26" s="663"/>
      <c r="O26" s="663"/>
      <c r="P26" s="663"/>
      <c r="Q26" s="664"/>
      <c r="R26" s="665">
        <v>305976</v>
      </c>
      <c r="S26" s="666"/>
      <c r="T26" s="666"/>
      <c r="U26" s="666"/>
      <c r="V26" s="666"/>
      <c r="W26" s="666"/>
      <c r="X26" s="666"/>
      <c r="Y26" s="667"/>
      <c r="Z26" s="668">
        <v>1.5</v>
      </c>
      <c r="AA26" s="668"/>
      <c r="AB26" s="668"/>
      <c r="AC26" s="668"/>
      <c r="AD26" s="669" t="s">
        <v>128</v>
      </c>
      <c r="AE26" s="669"/>
      <c r="AF26" s="669"/>
      <c r="AG26" s="669"/>
      <c r="AH26" s="669"/>
      <c r="AI26" s="669"/>
      <c r="AJ26" s="669"/>
      <c r="AK26" s="669"/>
      <c r="AL26" s="670" t="s">
        <v>128</v>
      </c>
      <c r="AM26" s="671"/>
      <c r="AN26" s="671"/>
      <c r="AO26" s="672"/>
      <c r="AP26" s="684" t="s">
        <v>294</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1396656</v>
      </c>
      <c r="CS26" s="666"/>
      <c r="CT26" s="666"/>
      <c r="CU26" s="666"/>
      <c r="CV26" s="666"/>
      <c r="CW26" s="666"/>
      <c r="CX26" s="666"/>
      <c r="CY26" s="667"/>
      <c r="CZ26" s="670">
        <v>7.5</v>
      </c>
      <c r="DA26" s="701"/>
      <c r="DB26" s="701"/>
      <c r="DC26" s="707"/>
      <c r="DD26" s="674">
        <v>1251443</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1"/>
      <c r="DY26" s="701"/>
      <c r="DZ26" s="701"/>
      <c r="EA26" s="701"/>
      <c r="EB26" s="701"/>
      <c r="EC26" s="702"/>
    </row>
    <row r="27" spans="2:133" ht="11.25" customHeight="1" x14ac:dyDescent="0.2">
      <c r="B27" s="662" t="s">
        <v>296</v>
      </c>
      <c r="C27" s="663"/>
      <c r="D27" s="663"/>
      <c r="E27" s="663"/>
      <c r="F27" s="663"/>
      <c r="G27" s="663"/>
      <c r="H27" s="663"/>
      <c r="I27" s="663"/>
      <c r="J27" s="663"/>
      <c r="K27" s="663"/>
      <c r="L27" s="663"/>
      <c r="M27" s="663"/>
      <c r="N27" s="663"/>
      <c r="O27" s="663"/>
      <c r="P27" s="663"/>
      <c r="Q27" s="664"/>
      <c r="R27" s="665">
        <v>9207250</v>
      </c>
      <c r="S27" s="666"/>
      <c r="T27" s="666"/>
      <c r="U27" s="666"/>
      <c r="V27" s="666"/>
      <c r="W27" s="666"/>
      <c r="X27" s="666"/>
      <c r="Y27" s="667"/>
      <c r="Z27" s="668">
        <v>45.5</v>
      </c>
      <c r="AA27" s="668"/>
      <c r="AB27" s="668"/>
      <c r="AC27" s="668"/>
      <c r="AD27" s="669">
        <v>8357387</v>
      </c>
      <c r="AE27" s="669"/>
      <c r="AF27" s="669"/>
      <c r="AG27" s="669"/>
      <c r="AH27" s="669"/>
      <c r="AI27" s="669"/>
      <c r="AJ27" s="669"/>
      <c r="AK27" s="669"/>
      <c r="AL27" s="670">
        <v>98.900001525878906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4470408</v>
      </c>
      <c r="BH27" s="666"/>
      <c r="BI27" s="666"/>
      <c r="BJ27" s="666"/>
      <c r="BK27" s="666"/>
      <c r="BL27" s="666"/>
      <c r="BM27" s="666"/>
      <c r="BN27" s="667"/>
      <c r="BO27" s="668">
        <v>100</v>
      </c>
      <c r="BP27" s="668"/>
      <c r="BQ27" s="668"/>
      <c r="BR27" s="668"/>
      <c r="BS27" s="669" t="s">
        <v>128</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1653115</v>
      </c>
      <c r="CS27" s="699"/>
      <c r="CT27" s="699"/>
      <c r="CU27" s="699"/>
      <c r="CV27" s="699"/>
      <c r="CW27" s="699"/>
      <c r="CX27" s="699"/>
      <c r="CY27" s="700"/>
      <c r="CZ27" s="670">
        <v>8.8000000000000007</v>
      </c>
      <c r="DA27" s="701"/>
      <c r="DB27" s="701"/>
      <c r="DC27" s="707"/>
      <c r="DD27" s="674">
        <v>473880</v>
      </c>
      <c r="DE27" s="699"/>
      <c r="DF27" s="699"/>
      <c r="DG27" s="699"/>
      <c r="DH27" s="699"/>
      <c r="DI27" s="699"/>
      <c r="DJ27" s="699"/>
      <c r="DK27" s="700"/>
      <c r="DL27" s="674">
        <v>439879</v>
      </c>
      <c r="DM27" s="699"/>
      <c r="DN27" s="699"/>
      <c r="DO27" s="699"/>
      <c r="DP27" s="699"/>
      <c r="DQ27" s="699"/>
      <c r="DR27" s="699"/>
      <c r="DS27" s="699"/>
      <c r="DT27" s="699"/>
      <c r="DU27" s="699"/>
      <c r="DV27" s="700"/>
      <c r="DW27" s="670">
        <v>4.9000000000000004</v>
      </c>
      <c r="DX27" s="701"/>
      <c r="DY27" s="701"/>
      <c r="DZ27" s="701"/>
      <c r="EA27" s="701"/>
      <c r="EB27" s="701"/>
      <c r="EC27" s="702"/>
    </row>
    <row r="28" spans="2:133" ht="11.25" customHeight="1" x14ac:dyDescent="0.2">
      <c r="B28" s="662" t="s">
        <v>299</v>
      </c>
      <c r="C28" s="663"/>
      <c r="D28" s="663"/>
      <c r="E28" s="663"/>
      <c r="F28" s="663"/>
      <c r="G28" s="663"/>
      <c r="H28" s="663"/>
      <c r="I28" s="663"/>
      <c r="J28" s="663"/>
      <c r="K28" s="663"/>
      <c r="L28" s="663"/>
      <c r="M28" s="663"/>
      <c r="N28" s="663"/>
      <c r="O28" s="663"/>
      <c r="P28" s="663"/>
      <c r="Q28" s="664"/>
      <c r="R28" s="665">
        <v>4225</v>
      </c>
      <c r="S28" s="666"/>
      <c r="T28" s="666"/>
      <c r="U28" s="666"/>
      <c r="V28" s="666"/>
      <c r="W28" s="666"/>
      <c r="X28" s="666"/>
      <c r="Y28" s="667"/>
      <c r="Z28" s="668">
        <v>0</v>
      </c>
      <c r="AA28" s="668"/>
      <c r="AB28" s="668"/>
      <c r="AC28" s="668"/>
      <c r="AD28" s="669">
        <v>4225</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1114062</v>
      </c>
      <c r="CS28" s="666"/>
      <c r="CT28" s="666"/>
      <c r="CU28" s="666"/>
      <c r="CV28" s="666"/>
      <c r="CW28" s="666"/>
      <c r="CX28" s="666"/>
      <c r="CY28" s="667"/>
      <c r="CZ28" s="670">
        <v>5.9</v>
      </c>
      <c r="DA28" s="701"/>
      <c r="DB28" s="701"/>
      <c r="DC28" s="707"/>
      <c r="DD28" s="674">
        <v>1092540</v>
      </c>
      <c r="DE28" s="666"/>
      <c r="DF28" s="666"/>
      <c r="DG28" s="666"/>
      <c r="DH28" s="666"/>
      <c r="DI28" s="666"/>
      <c r="DJ28" s="666"/>
      <c r="DK28" s="667"/>
      <c r="DL28" s="674">
        <v>1011345</v>
      </c>
      <c r="DM28" s="666"/>
      <c r="DN28" s="666"/>
      <c r="DO28" s="666"/>
      <c r="DP28" s="666"/>
      <c r="DQ28" s="666"/>
      <c r="DR28" s="666"/>
      <c r="DS28" s="666"/>
      <c r="DT28" s="666"/>
      <c r="DU28" s="666"/>
      <c r="DV28" s="667"/>
      <c r="DW28" s="670">
        <v>11.4</v>
      </c>
      <c r="DX28" s="701"/>
      <c r="DY28" s="701"/>
      <c r="DZ28" s="701"/>
      <c r="EA28" s="701"/>
      <c r="EB28" s="701"/>
      <c r="EC28" s="702"/>
    </row>
    <row r="29" spans="2:133" ht="11.25" customHeight="1" x14ac:dyDescent="0.2">
      <c r="B29" s="662" t="s">
        <v>301</v>
      </c>
      <c r="C29" s="663"/>
      <c r="D29" s="663"/>
      <c r="E29" s="663"/>
      <c r="F29" s="663"/>
      <c r="G29" s="663"/>
      <c r="H29" s="663"/>
      <c r="I29" s="663"/>
      <c r="J29" s="663"/>
      <c r="K29" s="663"/>
      <c r="L29" s="663"/>
      <c r="M29" s="663"/>
      <c r="N29" s="663"/>
      <c r="O29" s="663"/>
      <c r="P29" s="663"/>
      <c r="Q29" s="664"/>
      <c r="R29" s="665">
        <v>14000</v>
      </c>
      <c r="S29" s="666"/>
      <c r="T29" s="666"/>
      <c r="U29" s="666"/>
      <c r="V29" s="666"/>
      <c r="W29" s="666"/>
      <c r="X29" s="666"/>
      <c r="Y29" s="667"/>
      <c r="Z29" s="668">
        <v>0.1</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70</v>
      </c>
      <c r="CG29" s="681"/>
      <c r="CH29" s="681"/>
      <c r="CI29" s="681"/>
      <c r="CJ29" s="681"/>
      <c r="CK29" s="681"/>
      <c r="CL29" s="681"/>
      <c r="CM29" s="681"/>
      <c r="CN29" s="681"/>
      <c r="CO29" s="681"/>
      <c r="CP29" s="681"/>
      <c r="CQ29" s="682"/>
      <c r="CR29" s="665">
        <v>1113894</v>
      </c>
      <c r="CS29" s="699"/>
      <c r="CT29" s="699"/>
      <c r="CU29" s="699"/>
      <c r="CV29" s="699"/>
      <c r="CW29" s="699"/>
      <c r="CX29" s="699"/>
      <c r="CY29" s="700"/>
      <c r="CZ29" s="670">
        <v>5.9</v>
      </c>
      <c r="DA29" s="701"/>
      <c r="DB29" s="701"/>
      <c r="DC29" s="707"/>
      <c r="DD29" s="674">
        <v>1092372</v>
      </c>
      <c r="DE29" s="699"/>
      <c r="DF29" s="699"/>
      <c r="DG29" s="699"/>
      <c r="DH29" s="699"/>
      <c r="DI29" s="699"/>
      <c r="DJ29" s="699"/>
      <c r="DK29" s="700"/>
      <c r="DL29" s="674">
        <v>1011177</v>
      </c>
      <c r="DM29" s="699"/>
      <c r="DN29" s="699"/>
      <c r="DO29" s="699"/>
      <c r="DP29" s="699"/>
      <c r="DQ29" s="699"/>
      <c r="DR29" s="699"/>
      <c r="DS29" s="699"/>
      <c r="DT29" s="699"/>
      <c r="DU29" s="699"/>
      <c r="DV29" s="700"/>
      <c r="DW29" s="670">
        <v>11.4</v>
      </c>
      <c r="DX29" s="701"/>
      <c r="DY29" s="701"/>
      <c r="DZ29" s="701"/>
      <c r="EA29" s="701"/>
      <c r="EB29" s="701"/>
      <c r="EC29" s="702"/>
    </row>
    <row r="30" spans="2:133" ht="11.25" customHeight="1" x14ac:dyDescent="0.2">
      <c r="B30" s="662" t="s">
        <v>303</v>
      </c>
      <c r="C30" s="663"/>
      <c r="D30" s="663"/>
      <c r="E30" s="663"/>
      <c r="F30" s="663"/>
      <c r="G30" s="663"/>
      <c r="H30" s="663"/>
      <c r="I30" s="663"/>
      <c r="J30" s="663"/>
      <c r="K30" s="663"/>
      <c r="L30" s="663"/>
      <c r="M30" s="663"/>
      <c r="N30" s="663"/>
      <c r="O30" s="663"/>
      <c r="P30" s="663"/>
      <c r="Q30" s="664"/>
      <c r="R30" s="665">
        <v>229016</v>
      </c>
      <c r="S30" s="666"/>
      <c r="T30" s="666"/>
      <c r="U30" s="666"/>
      <c r="V30" s="666"/>
      <c r="W30" s="666"/>
      <c r="X30" s="666"/>
      <c r="Y30" s="667"/>
      <c r="Z30" s="668">
        <v>1.1000000000000001</v>
      </c>
      <c r="AA30" s="668"/>
      <c r="AB30" s="668"/>
      <c r="AC30" s="668"/>
      <c r="AD30" s="669">
        <v>9034</v>
      </c>
      <c r="AE30" s="669"/>
      <c r="AF30" s="669"/>
      <c r="AG30" s="669"/>
      <c r="AH30" s="669"/>
      <c r="AI30" s="669"/>
      <c r="AJ30" s="669"/>
      <c r="AK30" s="669"/>
      <c r="AL30" s="670">
        <v>0.1</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1049641</v>
      </c>
      <c r="CS30" s="666"/>
      <c r="CT30" s="666"/>
      <c r="CU30" s="666"/>
      <c r="CV30" s="666"/>
      <c r="CW30" s="666"/>
      <c r="CX30" s="666"/>
      <c r="CY30" s="667"/>
      <c r="CZ30" s="670">
        <v>5.6</v>
      </c>
      <c r="DA30" s="701"/>
      <c r="DB30" s="701"/>
      <c r="DC30" s="707"/>
      <c r="DD30" s="674">
        <v>1031439</v>
      </c>
      <c r="DE30" s="666"/>
      <c r="DF30" s="666"/>
      <c r="DG30" s="666"/>
      <c r="DH30" s="666"/>
      <c r="DI30" s="666"/>
      <c r="DJ30" s="666"/>
      <c r="DK30" s="667"/>
      <c r="DL30" s="674">
        <v>950244</v>
      </c>
      <c r="DM30" s="666"/>
      <c r="DN30" s="666"/>
      <c r="DO30" s="666"/>
      <c r="DP30" s="666"/>
      <c r="DQ30" s="666"/>
      <c r="DR30" s="666"/>
      <c r="DS30" s="666"/>
      <c r="DT30" s="666"/>
      <c r="DU30" s="666"/>
      <c r="DV30" s="667"/>
      <c r="DW30" s="670">
        <v>10.7</v>
      </c>
      <c r="DX30" s="701"/>
      <c r="DY30" s="701"/>
      <c r="DZ30" s="701"/>
      <c r="EA30" s="701"/>
      <c r="EB30" s="701"/>
      <c r="EC30" s="702"/>
    </row>
    <row r="31" spans="2:133" ht="11.25" customHeight="1" x14ac:dyDescent="0.2">
      <c r="B31" s="662" t="s">
        <v>307</v>
      </c>
      <c r="C31" s="663"/>
      <c r="D31" s="663"/>
      <c r="E31" s="663"/>
      <c r="F31" s="663"/>
      <c r="G31" s="663"/>
      <c r="H31" s="663"/>
      <c r="I31" s="663"/>
      <c r="J31" s="663"/>
      <c r="K31" s="663"/>
      <c r="L31" s="663"/>
      <c r="M31" s="663"/>
      <c r="N31" s="663"/>
      <c r="O31" s="663"/>
      <c r="P31" s="663"/>
      <c r="Q31" s="664"/>
      <c r="R31" s="665">
        <v>17402</v>
      </c>
      <c r="S31" s="666"/>
      <c r="T31" s="666"/>
      <c r="U31" s="666"/>
      <c r="V31" s="666"/>
      <c r="W31" s="666"/>
      <c r="X31" s="666"/>
      <c r="Y31" s="667"/>
      <c r="Z31" s="668">
        <v>0.1</v>
      </c>
      <c r="AA31" s="668"/>
      <c r="AB31" s="668"/>
      <c r="AC31" s="668"/>
      <c r="AD31" s="669" t="s">
        <v>128</v>
      </c>
      <c r="AE31" s="669"/>
      <c r="AF31" s="669"/>
      <c r="AG31" s="669"/>
      <c r="AH31" s="669"/>
      <c r="AI31" s="669"/>
      <c r="AJ31" s="669"/>
      <c r="AK31" s="669"/>
      <c r="AL31" s="670" t="s">
        <v>128</v>
      </c>
      <c r="AM31" s="671"/>
      <c r="AN31" s="671"/>
      <c r="AO31" s="672"/>
      <c r="AP31" s="725" t="s">
        <v>308</v>
      </c>
      <c r="AQ31" s="726"/>
      <c r="AR31" s="726"/>
      <c r="AS31" s="726"/>
      <c r="AT31" s="731" t="s">
        <v>309</v>
      </c>
      <c r="AU31" s="366"/>
      <c r="AV31" s="366"/>
      <c r="AW31" s="366"/>
      <c r="AX31" s="651" t="s">
        <v>187</v>
      </c>
      <c r="AY31" s="652"/>
      <c r="AZ31" s="652"/>
      <c r="BA31" s="652"/>
      <c r="BB31" s="652"/>
      <c r="BC31" s="652"/>
      <c r="BD31" s="652"/>
      <c r="BE31" s="652"/>
      <c r="BF31" s="653"/>
      <c r="BG31" s="724">
        <v>99.4</v>
      </c>
      <c r="BH31" s="720"/>
      <c r="BI31" s="720"/>
      <c r="BJ31" s="720"/>
      <c r="BK31" s="720"/>
      <c r="BL31" s="720"/>
      <c r="BM31" s="660">
        <v>97</v>
      </c>
      <c r="BN31" s="720"/>
      <c r="BO31" s="720"/>
      <c r="BP31" s="720"/>
      <c r="BQ31" s="721"/>
      <c r="BR31" s="724">
        <v>99.2</v>
      </c>
      <c r="BS31" s="720"/>
      <c r="BT31" s="720"/>
      <c r="BU31" s="720"/>
      <c r="BV31" s="720"/>
      <c r="BW31" s="720"/>
      <c r="BX31" s="660">
        <v>96.4</v>
      </c>
      <c r="BY31" s="720"/>
      <c r="BZ31" s="720"/>
      <c r="CA31" s="720"/>
      <c r="CB31" s="721"/>
      <c r="CD31" s="716"/>
      <c r="CE31" s="717"/>
      <c r="CF31" s="680" t="s">
        <v>310</v>
      </c>
      <c r="CG31" s="681"/>
      <c r="CH31" s="681"/>
      <c r="CI31" s="681"/>
      <c r="CJ31" s="681"/>
      <c r="CK31" s="681"/>
      <c r="CL31" s="681"/>
      <c r="CM31" s="681"/>
      <c r="CN31" s="681"/>
      <c r="CO31" s="681"/>
      <c r="CP31" s="681"/>
      <c r="CQ31" s="682"/>
      <c r="CR31" s="665">
        <v>64253</v>
      </c>
      <c r="CS31" s="699"/>
      <c r="CT31" s="699"/>
      <c r="CU31" s="699"/>
      <c r="CV31" s="699"/>
      <c r="CW31" s="699"/>
      <c r="CX31" s="699"/>
      <c r="CY31" s="700"/>
      <c r="CZ31" s="670">
        <v>0.3</v>
      </c>
      <c r="DA31" s="701"/>
      <c r="DB31" s="701"/>
      <c r="DC31" s="707"/>
      <c r="DD31" s="674">
        <v>60933</v>
      </c>
      <c r="DE31" s="699"/>
      <c r="DF31" s="699"/>
      <c r="DG31" s="699"/>
      <c r="DH31" s="699"/>
      <c r="DI31" s="699"/>
      <c r="DJ31" s="699"/>
      <c r="DK31" s="700"/>
      <c r="DL31" s="674">
        <v>60933</v>
      </c>
      <c r="DM31" s="699"/>
      <c r="DN31" s="699"/>
      <c r="DO31" s="699"/>
      <c r="DP31" s="699"/>
      <c r="DQ31" s="699"/>
      <c r="DR31" s="699"/>
      <c r="DS31" s="699"/>
      <c r="DT31" s="699"/>
      <c r="DU31" s="699"/>
      <c r="DV31" s="700"/>
      <c r="DW31" s="670">
        <v>0.7</v>
      </c>
      <c r="DX31" s="701"/>
      <c r="DY31" s="701"/>
      <c r="DZ31" s="701"/>
      <c r="EA31" s="701"/>
      <c r="EB31" s="701"/>
      <c r="EC31" s="702"/>
    </row>
    <row r="32" spans="2:133" ht="11.25" customHeight="1" x14ac:dyDescent="0.2">
      <c r="B32" s="662" t="s">
        <v>311</v>
      </c>
      <c r="C32" s="663"/>
      <c r="D32" s="663"/>
      <c r="E32" s="663"/>
      <c r="F32" s="663"/>
      <c r="G32" s="663"/>
      <c r="H32" s="663"/>
      <c r="I32" s="663"/>
      <c r="J32" s="663"/>
      <c r="K32" s="663"/>
      <c r="L32" s="663"/>
      <c r="M32" s="663"/>
      <c r="N32" s="663"/>
      <c r="O32" s="663"/>
      <c r="P32" s="663"/>
      <c r="Q32" s="664"/>
      <c r="R32" s="665">
        <v>3662609</v>
      </c>
      <c r="S32" s="666"/>
      <c r="T32" s="666"/>
      <c r="U32" s="666"/>
      <c r="V32" s="666"/>
      <c r="W32" s="666"/>
      <c r="X32" s="666"/>
      <c r="Y32" s="667"/>
      <c r="Z32" s="668">
        <v>18.100000000000001</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2" t="s">
        <v>312</v>
      </c>
      <c r="AV32" s="362"/>
      <c r="AW32" s="362"/>
      <c r="AX32" s="662" t="s">
        <v>313</v>
      </c>
      <c r="AY32" s="663"/>
      <c r="AZ32" s="663"/>
      <c r="BA32" s="663"/>
      <c r="BB32" s="663"/>
      <c r="BC32" s="663"/>
      <c r="BD32" s="663"/>
      <c r="BE32" s="663"/>
      <c r="BF32" s="664"/>
      <c r="BG32" s="734">
        <v>99.4</v>
      </c>
      <c r="BH32" s="699"/>
      <c r="BI32" s="699"/>
      <c r="BJ32" s="699"/>
      <c r="BK32" s="699"/>
      <c r="BL32" s="699"/>
      <c r="BM32" s="671">
        <v>97</v>
      </c>
      <c r="BN32" s="722"/>
      <c r="BO32" s="722"/>
      <c r="BP32" s="722"/>
      <c r="BQ32" s="723"/>
      <c r="BR32" s="734">
        <v>99</v>
      </c>
      <c r="BS32" s="699"/>
      <c r="BT32" s="699"/>
      <c r="BU32" s="699"/>
      <c r="BV32" s="699"/>
      <c r="BW32" s="699"/>
      <c r="BX32" s="671">
        <v>96.1</v>
      </c>
      <c r="BY32" s="722"/>
      <c r="BZ32" s="722"/>
      <c r="CA32" s="722"/>
      <c r="CB32" s="723"/>
      <c r="CD32" s="718"/>
      <c r="CE32" s="719"/>
      <c r="CF32" s="680" t="s">
        <v>314</v>
      </c>
      <c r="CG32" s="681"/>
      <c r="CH32" s="681"/>
      <c r="CI32" s="681"/>
      <c r="CJ32" s="681"/>
      <c r="CK32" s="681"/>
      <c r="CL32" s="681"/>
      <c r="CM32" s="681"/>
      <c r="CN32" s="681"/>
      <c r="CO32" s="681"/>
      <c r="CP32" s="681"/>
      <c r="CQ32" s="682"/>
      <c r="CR32" s="665">
        <v>168</v>
      </c>
      <c r="CS32" s="666"/>
      <c r="CT32" s="666"/>
      <c r="CU32" s="666"/>
      <c r="CV32" s="666"/>
      <c r="CW32" s="666"/>
      <c r="CX32" s="666"/>
      <c r="CY32" s="667"/>
      <c r="CZ32" s="670">
        <v>0</v>
      </c>
      <c r="DA32" s="701"/>
      <c r="DB32" s="701"/>
      <c r="DC32" s="707"/>
      <c r="DD32" s="674">
        <v>168</v>
      </c>
      <c r="DE32" s="666"/>
      <c r="DF32" s="666"/>
      <c r="DG32" s="666"/>
      <c r="DH32" s="666"/>
      <c r="DI32" s="666"/>
      <c r="DJ32" s="666"/>
      <c r="DK32" s="667"/>
      <c r="DL32" s="674">
        <v>168</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2">
      <c r="B33" s="703" t="s">
        <v>315</v>
      </c>
      <c r="C33" s="704"/>
      <c r="D33" s="704"/>
      <c r="E33" s="704"/>
      <c r="F33" s="704"/>
      <c r="G33" s="704"/>
      <c r="H33" s="704"/>
      <c r="I33" s="704"/>
      <c r="J33" s="704"/>
      <c r="K33" s="704"/>
      <c r="L33" s="704"/>
      <c r="M33" s="704"/>
      <c r="N33" s="704"/>
      <c r="O33" s="704"/>
      <c r="P33" s="704"/>
      <c r="Q33" s="705"/>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0"/>
      <c r="AV33" s="360"/>
      <c r="AW33" s="360"/>
      <c r="AX33" s="709" t="s">
        <v>316</v>
      </c>
      <c r="AY33" s="710"/>
      <c r="AZ33" s="710"/>
      <c r="BA33" s="710"/>
      <c r="BB33" s="710"/>
      <c r="BC33" s="710"/>
      <c r="BD33" s="710"/>
      <c r="BE33" s="710"/>
      <c r="BF33" s="711"/>
      <c r="BG33" s="735">
        <v>99.4</v>
      </c>
      <c r="BH33" s="736"/>
      <c r="BI33" s="736"/>
      <c r="BJ33" s="736"/>
      <c r="BK33" s="736"/>
      <c r="BL33" s="736"/>
      <c r="BM33" s="737">
        <v>96.7</v>
      </c>
      <c r="BN33" s="736"/>
      <c r="BO33" s="736"/>
      <c r="BP33" s="736"/>
      <c r="BQ33" s="738"/>
      <c r="BR33" s="735">
        <v>99.2</v>
      </c>
      <c r="BS33" s="736"/>
      <c r="BT33" s="736"/>
      <c r="BU33" s="736"/>
      <c r="BV33" s="736"/>
      <c r="BW33" s="736"/>
      <c r="BX33" s="737">
        <v>96.3</v>
      </c>
      <c r="BY33" s="736"/>
      <c r="BZ33" s="736"/>
      <c r="CA33" s="736"/>
      <c r="CB33" s="738"/>
      <c r="CD33" s="680" t="s">
        <v>317</v>
      </c>
      <c r="CE33" s="681"/>
      <c r="CF33" s="681"/>
      <c r="CG33" s="681"/>
      <c r="CH33" s="681"/>
      <c r="CI33" s="681"/>
      <c r="CJ33" s="681"/>
      <c r="CK33" s="681"/>
      <c r="CL33" s="681"/>
      <c r="CM33" s="681"/>
      <c r="CN33" s="681"/>
      <c r="CO33" s="681"/>
      <c r="CP33" s="681"/>
      <c r="CQ33" s="682"/>
      <c r="CR33" s="665">
        <v>8936740</v>
      </c>
      <c r="CS33" s="699"/>
      <c r="CT33" s="699"/>
      <c r="CU33" s="699"/>
      <c r="CV33" s="699"/>
      <c r="CW33" s="699"/>
      <c r="CX33" s="699"/>
      <c r="CY33" s="700"/>
      <c r="CZ33" s="670">
        <v>47.7</v>
      </c>
      <c r="DA33" s="701"/>
      <c r="DB33" s="701"/>
      <c r="DC33" s="707"/>
      <c r="DD33" s="674">
        <v>5986382</v>
      </c>
      <c r="DE33" s="699"/>
      <c r="DF33" s="699"/>
      <c r="DG33" s="699"/>
      <c r="DH33" s="699"/>
      <c r="DI33" s="699"/>
      <c r="DJ33" s="699"/>
      <c r="DK33" s="700"/>
      <c r="DL33" s="674">
        <v>4168741</v>
      </c>
      <c r="DM33" s="699"/>
      <c r="DN33" s="699"/>
      <c r="DO33" s="699"/>
      <c r="DP33" s="699"/>
      <c r="DQ33" s="699"/>
      <c r="DR33" s="699"/>
      <c r="DS33" s="699"/>
      <c r="DT33" s="699"/>
      <c r="DU33" s="699"/>
      <c r="DV33" s="700"/>
      <c r="DW33" s="670">
        <v>46.9</v>
      </c>
      <c r="DX33" s="701"/>
      <c r="DY33" s="701"/>
      <c r="DZ33" s="701"/>
      <c r="EA33" s="701"/>
      <c r="EB33" s="701"/>
      <c r="EC33" s="702"/>
    </row>
    <row r="34" spans="2:133" ht="11.25" customHeight="1" x14ac:dyDescent="0.2">
      <c r="B34" s="662" t="s">
        <v>318</v>
      </c>
      <c r="C34" s="663"/>
      <c r="D34" s="663"/>
      <c r="E34" s="663"/>
      <c r="F34" s="663"/>
      <c r="G34" s="663"/>
      <c r="H34" s="663"/>
      <c r="I34" s="663"/>
      <c r="J34" s="663"/>
      <c r="K34" s="663"/>
      <c r="L34" s="663"/>
      <c r="M34" s="663"/>
      <c r="N34" s="663"/>
      <c r="O34" s="663"/>
      <c r="P34" s="663"/>
      <c r="Q34" s="664"/>
      <c r="R34" s="665">
        <v>1560461</v>
      </c>
      <c r="S34" s="666"/>
      <c r="T34" s="666"/>
      <c r="U34" s="666"/>
      <c r="V34" s="666"/>
      <c r="W34" s="666"/>
      <c r="X34" s="666"/>
      <c r="Y34" s="667"/>
      <c r="Z34" s="668">
        <v>7.7</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3123756</v>
      </c>
      <c r="CS34" s="666"/>
      <c r="CT34" s="666"/>
      <c r="CU34" s="666"/>
      <c r="CV34" s="666"/>
      <c r="CW34" s="666"/>
      <c r="CX34" s="666"/>
      <c r="CY34" s="667"/>
      <c r="CZ34" s="670">
        <v>16.7</v>
      </c>
      <c r="DA34" s="701"/>
      <c r="DB34" s="701"/>
      <c r="DC34" s="707"/>
      <c r="DD34" s="674">
        <v>1889598</v>
      </c>
      <c r="DE34" s="666"/>
      <c r="DF34" s="666"/>
      <c r="DG34" s="666"/>
      <c r="DH34" s="666"/>
      <c r="DI34" s="666"/>
      <c r="DJ34" s="666"/>
      <c r="DK34" s="667"/>
      <c r="DL34" s="674">
        <v>1486466</v>
      </c>
      <c r="DM34" s="666"/>
      <c r="DN34" s="666"/>
      <c r="DO34" s="666"/>
      <c r="DP34" s="666"/>
      <c r="DQ34" s="666"/>
      <c r="DR34" s="666"/>
      <c r="DS34" s="666"/>
      <c r="DT34" s="666"/>
      <c r="DU34" s="666"/>
      <c r="DV34" s="667"/>
      <c r="DW34" s="670">
        <v>16.7</v>
      </c>
      <c r="DX34" s="701"/>
      <c r="DY34" s="701"/>
      <c r="DZ34" s="701"/>
      <c r="EA34" s="701"/>
      <c r="EB34" s="701"/>
      <c r="EC34" s="702"/>
    </row>
    <row r="35" spans="2:133" ht="11.25" customHeight="1" x14ac:dyDescent="0.2">
      <c r="B35" s="662" t="s">
        <v>320</v>
      </c>
      <c r="C35" s="663"/>
      <c r="D35" s="663"/>
      <c r="E35" s="663"/>
      <c r="F35" s="663"/>
      <c r="G35" s="663"/>
      <c r="H35" s="663"/>
      <c r="I35" s="663"/>
      <c r="J35" s="663"/>
      <c r="K35" s="663"/>
      <c r="L35" s="663"/>
      <c r="M35" s="663"/>
      <c r="N35" s="663"/>
      <c r="O35" s="663"/>
      <c r="P35" s="663"/>
      <c r="Q35" s="664"/>
      <c r="R35" s="665">
        <v>97120</v>
      </c>
      <c r="S35" s="666"/>
      <c r="T35" s="666"/>
      <c r="U35" s="666"/>
      <c r="V35" s="666"/>
      <c r="W35" s="666"/>
      <c r="X35" s="666"/>
      <c r="Y35" s="667"/>
      <c r="Z35" s="668">
        <v>0.5</v>
      </c>
      <c r="AA35" s="668"/>
      <c r="AB35" s="668"/>
      <c r="AC35" s="668"/>
      <c r="AD35" s="669" t="s">
        <v>128</v>
      </c>
      <c r="AE35" s="669"/>
      <c r="AF35" s="669"/>
      <c r="AG35" s="669"/>
      <c r="AH35" s="669"/>
      <c r="AI35" s="669"/>
      <c r="AJ35" s="669"/>
      <c r="AK35" s="669"/>
      <c r="AL35" s="670" t="s">
        <v>128</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186760</v>
      </c>
      <c r="CS35" s="699"/>
      <c r="CT35" s="699"/>
      <c r="CU35" s="699"/>
      <c r="CV35" s="699"/>
      <c r="CW35" s="699"/>
      <c r="CX35" s="699"/>
      <c r="CY35" s="700"/>
      <c r="CZ35" s="670">
        <v>1</v>
      </c>
      <c r="DA35" s="701"/>
      <c r="DB35" s="701"/>
      <c r="DC35" s="707"/>
      <c r="DD35" s="674">
        <v>180951</v>
      </c>
      <c r="DE35" s="699"/>
      <c r="DF35" s="699"/>
      <c r="DG35" s="699"/>
      <c r="DH35" s="699"/>
      <c r="DI35" s="699"/>
      <c r="DJ35" s="699"/>
      <c r="DK35" s="700"/>
      <c r="DL35" s="674">
        <v>180559</v>
      </c>
      <c r="DM35" s="699"/>
      <c r="DN35" s="699"/>
      <c r="DO35" s="699"/>
      <c r="DP35" s="699"/>
      <c r="DQ35" s="699"/>
      <c r="DR35" s="699"/>
      <c r="DS35" s="699"/>
      <c r="DT35" s="699"/>
      <c r="DU35" s="699"/>
      <c r="DV35" s="700"/>
      <c r="DW35" s="670">
        <v>2</v>
      </c>
      <c r="DX35" s="701"/>
      <c r="DY35" s="701"/>
      <c r="DZ35" s="701"/>
      <c r="EA35" s="701"/>
      <c r="EB35" s="701"/>
      <c r="EC35" s="702"/>
    </row>
    <row r="36" spans="2:133" ht="11.25" customHeight="1" x14ac:dyDescent="0.2">
      <c r="B36" s="662" t="s">
        <v>324</v>
      </c>
      <c r="C36" s="663"/>
      <c r="D36" s="663"/>
      <c r="E36" s="663"/>
      <c r="F36" s="663"/>
      <c r="G36" s="663"/>
      <c r="H36" s="663"/>
      <c r="I36" s="663"/>
      <c r="J36" s="663"/>
      <c r="K36" s="663"/>
      <c r="L36" s="663"/>
      <c r="M36" s="663"/>
      <c r="N36" s="663"/>
      <c r="O36" s="663"/>
      <c r="P36" s="663"/>
      <c r="Q36" s="664"/>
      <c r="R36" s="665">
        <v>38150</v>
      </c>
      <c r="S36" s="666"/>
      <c r="T36" s="666"/>
      <c r="U36" s="666"/>
      <c r="V36" s="666"/>
      <c r="W36" s="666"/>
      <c r="X36" s="666"/>
      <c r="Y36" s="667"/>
      <c r="Z36" s="668">
        <v>0.2</v>
      </c>
      <c r="AA36" s="668"/>
      <c r="AB36" s="668"/>
      <c r="AC36" s="668"/>
      <c r="AD36" s="669" t="s">
        <v>128</v>
      </c>
      <c r="AE36" s="669"/>
      <c r="AF36" s="669"/>
      <c r="AG36" s="669"/>
      <c r="AH36" s="669"/>
      <c r="AI36" s="669"/>
      <c r="AJ36" s="669"/>
      <c r="AK36" s="669"/>
      <c r="AL36" s="670" t="s">
        <v>128</v>
      </c>
      <c r="AM36" s="671"/>
      <c r="AN36" s="671"/>
      <c r="AO36" s="672"/>
      <c r="AP36" s="218"/>
      <c r="AQ36" s="739" t="s">
        <v>325</v>
      </c>
      <c r="AR36" s="740"/>
      <c r="AS36" s="740"/>
      <c r="AT36" s="740"/>
      <c r="AU36" s="740"/>
      <c r="AV36" s="740"/>
      <c r="AW36" s="740"/>
      <c r="AX36" s="740"/>
      <c r="AY36" s="741"/>
      <c r="AZ36" s="654">
        <v>1542530</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94955</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3314071</v>
      </c>
      <c r="CS36" s="666"/>
      <c r="CT36" s="666"/>
      <c r="CU36" s="666"/>
      <c r="CV36" s="666"/>
      <c r="CW36" s="666"/>
      <c r="CX36" s="666"/>
      <c r="CY36" s="667"/>
      <c r="CZ36" s="670">
        <v>17.7</v>
      </c>
      <c r="DA36" s="701"/>
      <c r="DB36" s="701"/>
      <c r="DC36" s="707"/>
      <c r="DD36" s="674">
        <v>1922829</v>
      </c>
      <c r="DE36" s="666"/>
      <c r="DF36" s="666"/>
      <c r="DG36" s="666"/>
      <c r="DH36" s="666"/>
      <c r="DI36" s="666"/>
      <c r="DJ36" s="666"/>
      <c r="DK36" s="667"/>
      <c r="DL36" s="674">
        <v>1634729</v>
      </c>
      <c r="DM36" s="666"/>
      <c r="DN36" s="666"/>
      <c r="DO36" s="666"/>
      <c r="DP36" s="666"/>
      <c r="DQ36" s="666"/>
      <c r="DR36" s="666"/>
      <c r="DS36" s="666"/>
      <c r="DT36" s="666"/>
      <c r="DU36" s="666"/>
      <c r="DV36" s="667"/>
      <c r="DW36" s="670">
        <v>18.399999999999999</v>
      </c>
      <c r="DX36" s="701"/>
      <c r="DY36" s="701"/>
      <c r="DZ36" s="701"/>
      <c r="EA36" s="701"/>
      <c r="EB36" s="701"/>
      <c r="EC36" s="702"/>
    </row>
    <row r="37" spans="2:133" ht="11.25" customHeight="1" x14ac:dyDescent="0.2">
      <c r="B37" s="662" t="s">
        <v>328</v>
      </c>
      <c r="C37" s="663"/>
      <c r="D37" s="663"/>
      <c r="E37" s="663"/>
      <c r="F37" s="663"/>
      <c r="G37" s="663"/>
      <c r="H37" s="663"/>
      <c r="I37" s="663"/>
      <c r="J37" s="663"/>
      <c r="K37" s="663"/>
      <c r="L37" s="663"/>
      <c r="M37" s="663"/>
      <c r="N37" s="663"/>
      <c r="O37" s="663"/>
      <c r="P37" s="663"/>
      <c r="Q37" s="664"/>
      <c r="R37" s="665">
        <v>1677650</v>
      </c>
      <c r="S37" s="666"/>
      <c r="T37" s="666"/>
      <c r="U37" s="666"/>
      <c r="V37" s="666"/>
      <c r="W37" s="666"/>
      <c r="X37" s="666"/>
      <c r="Y37" s="667"/>
      <c r="Z37" s="668">
        <v>8.3000000000000007</v>
      </c>
      <c r="AA37" s="668"/>
      <c r="AB37" s="668"/>
      <c r="AC37" s="668"/>
      <c r="AD37" s="669" t="s">
        <v>128</v>
      </c>
      <c r="AE37" s="669"/>
      <c r="AF37" s="669"/>
      <c r="AG37" s="669"/>
      <c r="AH37" s="669"/>
      <c r="AI37" s="669"/>
      <c r="AJ37" s="669"/>
      <c r="AK37" s="669"/>
      <c r="AL37" s="670" t="s">
        <v>128</v>
      </c>
      <c r="AM37" s="671"/>
      <c r="AN37" s="671"/>
      <c r="AO37" s="672"/>
      <c r="AQ37" s="743" t="s">
        <v>329</v>
      </c>
      <c r="AR37" s="744"/>
      <c r="AS37" s="744"/>
      <c r="AT37" s="744"/>
      <c r="AU37" s="744"/>
      <c r="AV37" s="744"/>
      <c r="AW37" s="744"/>
      <c r="AX37" s="744"/>
      <c r="AY37" s="745"/>
      <c r="AZ37" s="665">
        <v>350395</v>
      </c>
      <c r="BA37" s="666"/>
      <c r="BB37" s="666"/>
      <c r="BC37" s="666"/>
      <c r="BD37" s="699"/>
      <c r="BE37" s="699"/>
      <c r="BF37" s="723"/>
      <c r="BG37" s="680" t="s">
        <v>330</v>
      </c>
      <c r="BH37" s="681"/>
      <c r="BI37" s="681"/>
      <c r="BJ37" s="681"/>
      <c r="BK37" s="681"/>
      <c r="BL37" s="681"/>
      <c r="BM37" s="681"/>
      <c r="BN37" s="681"/>
      <c r="BO37" s="681"/>
      <c r="BP37" s="681"/>
      <c r="BQ37" s="681"/>
      <c r="BR37" s="681"/>
      <c r="BS37" s="681"/>
      <c r="BT37" s="681"/>
      <c r="BU37" s="682"/>
      <c r="BV37" s="665">
        <v>47436</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884120</v>
      </c>
      <c r="CS37" s="699"/>
      <c r="CT37" s="699"/>
      <c r="CU37" s="699"/>
      <c r="CV37" s="699"/>
      <c r="CW37" s="699"/>
      <c r="CX37" s="699"/>
      <c r="CY37" s="700"/>
      <c r="CZ37" s="670">
        <v>4.7</v>
      </c>
      <c r="DA37" s="701"/>
      <c r="DB37" s="701"/>
      <c r="DC37" s="707"/>
      <c r="DD37" s="674">
        <v>884118</v>
      </c>
      <c r="DE37" s="699"/>
      <c r="DF37" s="699"/>
      <c r="DG37" s="699"/>
      <c r="DH37" s="699"/>
      <c r="DI37" s="699"/>
      <c r="DJ37" s="699"/>
      <c r="DK37" s="700"/>
      <c r="DL37" s="674">
        <v>884118</v>
      </c>
      <c r="DM37" s="699"/>
      <c r="DN37" s="699"/>
      <c r="DO37" s="699"/>
      <c r="DP37" s="699"/>
      <c r="DQ37" s="699"/>
      <c r="DR37" s="699"/>
      <c r="DS37" s="699"/>
      <c r="DT37" s="699"/>
      <c r="DU37" s="699"/>
      <c r="DV37" s="700"/>
      <c r="DW37" s="670">
        <v>9.9</v>
      </c>
      <c r="DX37" s="701"/>
      <c r="DY37" s="701"/>
      <c r="DZ37" s="701"/>
      <c r="EA37" s="701"/>
      <c r="EB37" s="701"/>
      <c r="EC37" s="702"/>
    </row>
    <row r="38" spans="2:133" ht="11.25" customHeight="1" x14ac:dyDescent="0.2">
      <c r="B38" s="662" t="s">
        <v>332</v>
      </c>
      <c r="C38" s="663"/>
      <c r="D38" s="663"/>
      <c r="E38" s="663"/>
      <c r="F38" s="663"/>
      <c r="G38" s="663"/>
      <c r="H38" s="663"/>
      <c r="I38" s="663"/>
      <c r="J38" s="663"/>
      <c r="K38" s="663"/>
      <c r="L38" s="663"/>
      <c r="M38" s="663"/>
      <c r="N38" s="663"/>
      <c r="O38" s="663"/>
      <c r="P38" s="663"/>
      <c r="Q38" s="664"/>
      <c r="R38" s="665">
        <v>780234</v>
      </c>
      <c r="S38" s="666"/>
      <c r="T38" s="666"/>
      <c r="U38" s="666"/>
      <c r="V38" s="666"/>
      <c r="W38" s="666"/>
      <c r="X38" s="666"/>
      <c r="Y38" s="667"/>
      <c r="Z38" s="668">
        <v>3.9</v>
      </c>
      <c r="AA38" s="668"/>
      <c r="AB38" s="668"/>
      <c r="AC38" s="668"/>
      <c r="AD38" s="669" t="s">
        <v>128</v>
      </c>
      <c r="AE38" s="669"/>
      <c r="AF38" s="669"/>
      <c r="AG38" s="669"/>
      <c r="AH38" s="669"/>
      <c r="AI38" s="669"/>
      <c r="AJ38" s="669"/>
      <c r="AK38" s="669"/>
      <c r="AL38" s="670" t="s">
        <v>128</v>
      </c>
      <c r="AM38" s="671"/>
      <c r="AN38" s="671"/>
      <c r="AO38" s="672"/>
      <c r="AQ38" s="743" t="s">
        <v>333</v>
      </c>
      <c r="AR38" s="744"/>
      <c r="AS38" s="744"/>
      <c r="AT38" s="744"/>
      <c r="AU38" s="744"/>
      <c r="AV38" s="744"/>
      <c r="AW38" s="744"/>
      <c r="AX38" s="744"/>
      <c r="AY38" s="745"/>
      <c r="AZ38" s="665">
        <v>99867</v>
      </c>
      <c r="BA38" s="666"/>
      <c r="BB38" s="666"/>
      <c r="BC38" s="666"/>
      <c r="BD38" s="699"/>
      <c r="BE38" s="699"/>
      <c r="BF38" s="723"/>
      <c r="BG38" s="680" t="s">
        <v>334</v>
      </c>
      <c r="BH38" s="681"/>
      <c r="BI38" s="681"/>
      <c r="BJ38" s="681"/>
      <c r="BK38" s="681"/>
      <c r="BL38" s="681"/>
      <c r="BM38" s="681"/>
      <c r="BN38" s="681"/>
      <c r="BO38" s="681"/>
      <c r="BP38" s="681"/>
      <c r="BQ38" s="681"/>
      <c r="BR38" s="681"/>
      <c r="BS38" s="681"/>
      <c r="BT38" s="681"/>
      <c r="BU38" s="682"/>
      <c r="BV38" s="665">
        <v>3504</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1126181</v>
      </c>
      <c r="CS38" s="666"/>
      <c r="CT38" s="666"/>
      <c r="CU38" s="666"/>
      <c r="CV38" s="666"/>
      <c r="CW38" s="666"/>
      <c r="CX38" s="666"/>
      <c r="CY38" s="667"/>
      <c r="CZ38" s="670">
        <v>6</v>
      </c>
      <c r="DA38" s="701"/>
      <c r="DB38" s="701"/>
      <c r="DC38" s="707"/>
      <c r="DD38" s="674">
        <v>847446</v>
      </c>
      <c r="DE38" s="666"/>
      <c r="DF38" s="666"/>
      <c r="DG38" s="666"/>
      <c r="DH38" s="666"/>
      <c r="DI38" s="666"/>
      <c r="DJ38" s="666"/>
      <c r="DK38" s="667"/>
      <c r="DL38" s="674">
        <v>785987</v>
      </c>
      <c r="DM38" s="666"/>
      <c r="DN38" s="666"/>
      <c r="DO38" s="666"/>
      <c r="DP38" s="666"/>
      <c r="DQ38" s="666"/>
      <c r="DR38" s="666"/>
      <c r="DS38" s="666"/>
      <c r="DT38" s="666"/>
      <c r="DU38" s="666"/>
      <c r="DV38" s="667"/>
      <c r="DW38" s="670">
        <v>8.8000000000000007</v>
      </c>
      <c r="DX38" s="701"/>
      <c r="DY38" s="701"/>
      <c r="DZ38" s="701"/>
      <c r="EA38" s="701"/>
      <c r="EB38" s="701"/>
      <c r="EC38" s="702"/>
    </row>
    <row r="39" spans="2:133" ht="11.25" customHeight="1" x14ac:dyDescent="0.2">
      <c r="B39" s="662" t="s">
        <v>336</v>
      </c>
      <c r="C39" s="663"/>
      <c r="D39" s="663"/>
      <c r="E39" s="663"/>
      <c r="F39" s="663"/>
      <c r="G39" s="663"/>
      <c r="H39" s="663"/>
      <c r="I39" s="663"/>
      <c r="J39" s="663"/>
      <c r="K39" s="663"/>
      <c r="L39" s="663"/>
      <c r="M39" s="663"/>
      <c r="N39" s="663"/>
      <c r="O39" s="663"/>
      <c r="P39" s="663"/>
      <c r="Q39" s="664"/>
      <c r="R39" s="665">
        <v>441574</v>
      </c>
      <c r="S39" s="666"/>
      <c r="T39" s="666"/>
      <c r="U39" s="666"/>
      <c r="V39" s="666"/>
      <c r="W39" s="666"/>
      <c r="X39" s="666"/>
      <c r="Y39" s="667"/>
      <c r="Z39" s="668">
        <v>2.2000000000000002</v>
      </c>
      <c r="AA39" s="668"/>
      <c r="AB39" s="668"/>
      <c r="AC39" s="668"/>
      <c r="AD39" s="669">
        <v>81010</v>
      </c>
      <c r="AE39" s="669"/>
      <c r="AF39" s="669"/>
      <c r="AG39" s="669"/>
      <c r="AH39" s="669"/>
      <c r="AI39" s="669"/>
      <c r="AJ39" s="669"/>
      <c r="AK39" s="669"/>
      <c r="AL39" s="670">
        <v>1</v>
      </c>
      <c r="AM39" s="671"/>
      <c r="AN39" s="671"/>
      <c r="AO39" s="672"/>
      <c r="AQ39" s="743" t="s">
        <v>337</v>
      </c>
      <c r="AR39" s="744"/>
      <c r="AS39" s="744"/>
      <c r="AT39" s="744"/>
      <c r="AU39" s="744"/>
      <c r="AV39" s="744"/>
      <c r="AW39" s="744"/>
      <c r="AX39" s="744"/>
      <c r="AY39" s="745"/>
      <c r="AZ39" s="665">
        <v>65954</v>
      </c>
      <c r="BA39" s="666"/>
      <c r="BB39" s="666"/>
      <c r="BC39" s="666"/>
      <c r="BD39" s="699"/>
      <c r="BE39" s="699"/>
      <c r="BF39" s="723"/>
      <c r="BG39" s="680" t="s">
        <v>338</v>
      </c>
      <c r="BH39" s="681"/>
      <c r="BI39" s="681"/>
      <c r="BJ39" s="681"/>
      <c r="BK39" s="681"/>
      <c r="BL39" s="681"/>
      <c r="BM39" s="681"/>
      <c r="BN39" s="681"/>
      <c r="BO39" s="681"/>
      <c r="BP39" s="681"/>
      <c r="BQ39" s="681"/>
      <c r="BR39" s="681"/>
      <c r="BS39" s="681"/>
      <c r="BT39" s="681"/>
      <c r="BU39" s="682"/>
      <c r="BV39" s="665">
        <v>5590</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1047379</v>
      </c>
      <c r="CS39" s="699"/>
      <c r="CT39" s="699"/>
      <c r="CU39" s="699"/>
      <c r="CV39" s="699"/>
      <c r="CW39" s="699"/>
      <c r="CX39" s="699"/>
      <c r="CY39" s="700"/>
      <c r="CZ39" s="670">
        <v>5.6</v>
      </c>
      <c r="DA39" s="701"/>
      <c r="DB39" s="701"/>
      <c r="DC39" s="707"/>
      <c r="DD39" s="674">
        <v>1006965</v>
      </c>
      <c r="DE39" s="699"/>
      <c r="DF39" s="699"/>
      <c r="DG39" s="699"/>
      <c r="DH39" s="699"/>
      <c r="DI39" s="699"/>
      <c r="DJ39" s="699"/>
      <c r="DK39" s="700"/>
      <c r="DL39" s="674" t="s">
        <v>128</v>
      </c>
      <c r="DM39" s="699"/>
      <c r="DN39" s="699"/>
      <c r="DO39" s="699"/>
      <c r="DP39" s="699"/>
      <c r="DQ39" s="699"/>
      <c r="DR39" s="699"/>
      <c r="DS39" s="699"/>
      <c r="DT39" s="699"/>
      <c r="DU39" s="699"/>
      <c r="DV39" s="700"/>
      <c r="DW39" s="670" t="s">
        <v>128</v>
      </c>
      <c r="DX39" s="701"/>
      <c r="DY39" s="701"/>
      <c r="DZ39" s="701"/>
      <c r="EA39" s="701"/>
      <c r="EB39" s="701"/>
      <c r="EC39" s="702"/>
    </row>
    <row r="40" spans="2:133" ht="11.25" customHeight="1" x14ac:dyDescent="0.2">
      <c r="B40" s="662" t="s">
        <v>340</v>
      </c>
      <c r="C40" s="663"/>
      <c r="D40" s="663"/>
      <c r="E40" s="663"/>
      <c r="F40" s="663"/>
      <c r="G40" s="663"/>
      <c r="H40" s="663"/>
      <c r="I40" s="663"/>
      <c r="J40" s="663"/>
      <c r="K40" s="663"/>
      <c r="L40" s="663"/>
      <c r="M40" s="663"/>
      <c r="N40" s="663"/>
      <c r="O40" s="663"/>
      <c r="P40" s="663"/>
      <c r="Q40" s="664"/>
      <c r="R40" s="665">
        <v>2511900</v>
      </c>
      <c r="S40" s="666"/>
      <c r="T40" s="666"/>
      <c r="U40" s="666"/>
      <c r="V40" s="666"/>
      <c r="W40" s="666"/>
      <c r="X40" s="666"/>
      <c r="Y40" s="667"/>
      <c r="Z40" s="668">
        <v>12.4</v>
      </c>
      <c r="AA40" s="668"/>
      <c r="AB40" s="668"/>
      <c r="AC40" s="668"/>
      <c r="AD40" s="669" t="s">
        <v>128</v>
      </c>
      <c r="AE40" s="669"/>
      <c r="AF40" s="669"/>
      <c r="AG40" s="669"/>
      <c r="AH40" s="669"/>
      <c r="AI40" s="669"/>
      <c r="AJ40" s="669"/>
      <c r="AK40" s="669"/>
      <c r="AL40" s="670" t="s">
        <v>128</v>
      </c>
      <c r="AM40" s="671"/>
      <c r="AN40" s="671"/>
      <c r="AO40" s="672"/>
      <c r="AQ40" s="743" t="s">
        <v>341</v>
      </c>
      <c r="AR40" s="744"/>
      <c r="AS40" s="744"/>
      <c r="AT40" s="744"/>
      <c r="AU40" s="744"/>
      <c r="AV40" s="744"/>
      <c r="AW40" s="744"/>
      <c r="AX40" s="744"/>
      <c r="AY40" s="745"/>
      <c r="AZ40" s="665" t="s">
        <v>128</v>
      </c>
      <c r="BA40" s="666"/>
      <c r="BB40" s="666"/>
      <c r="BC40" s="666"/>
      <c r="BD40" s="699"/>
      <c r="BE40" s="699"/>
      <c r="BF40" s="723"/>
      <c r="BG40" s="746" t="s">
        <v>342</v>
      </c>
      <c r="BH40" s="747"/>
      <c r="BI40" s="747"/>
      <c r="BJ40" s="747"/>
      <c r="BK40" s="747"/>
      <c r="BL40" s="364"/>
      <c r="BM40" s="681" t="s">
        <v>343</v>
      </c>
      <c r="BN40" s="681"/>
      <c r="BO40" s="681"/>
      <c r="BP40" s="681"/>
      <c r="BQ40" s="681"/>
      <c r="BR40" s="681"/>
      <c r="BS40" s="681"/>
      <c r="BT40" s="681"/>
      <c r="BU40" s="682"/>
      <c r="BV40" s="665">
        <v>92</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138593</v>
      </c>
      <c r="CS40" s="666"/>
      <c r="CT40" s="666"/>
      <c r="CU40" s="666"/>
      <c r="CV40" s="666"/>
      <c r="CW40" s="666"/>
      <c r="CX40" s="666"/>
      <c r="CY40" s="667"/>
      <c r="CZ40" s="670">
        <v>0.7</v>
      </c>
      <c r="DA40" s="701"/>
      <c r="DB40" s="701"/>
      <c r="DC40" s="707"/>
      <c r="DD40" s="674">
        <v>138593</v>
      </c>
      <c r="DE40" s="666"/>
      <c r="DF40" s="666"/>
      <c r="DG40" s="666"/>
      <c r="DH40" s="666"/>
      <c r="DI40" s="666"/>
      <c r="DJ40" s="666"/>
      <c r="DK40" s="667"/>
      <c r="DL40" s="674">
        <v>81000</v>
      </c>
      <c r="DM40" s="666"/>
      <c r="DN40" s="666"/>
      <c r="DO40" s="666"/>
      <c r="DP40" s="666"/>
      <c r="DQ40" s="666"/>
      <c r="DR40" s="666"/>
      <c r="DS40" s="666"/>
      <c r="DT40" s="666"/>
      <c r="DU40" s="666"/>
      <c r="DV40" s="667"/>
      <c r="DW40" s="670">
        <v>0.9</v>
      </c>
      <c r="DX40" s="701"/>
      <c r="DY40" s="701"/>
      <c r="DZ40" s="701"/>
      <c r="EA40" s="701"/>
      <c r="EB40" s="701"/>
      <c r="EC40" s="702"/>
    </row>
    <row r="41" spans="2:133" ht="11.25" customHeight="1" x14ac:dyDescent="0.2">
      <c r="B41" s="662" t="s">
        <v>345</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346</v>
      </c>
      <c r="AR41" s="744"/>
      <c r="AS41" s="744"/>
      <c r="AT41" s="744"/>
      <c r="AU41" s="744"/>
      <c r="AV41" s="744"/>
      <c r="AW41" s="744"/>
      <c r="AX41" s="744"/>
      <c r="AY41" s="745"/>
      <c r="AZ41" s="665">
        <v>221680</v>
      </c>
      <c r="BA41" s="666"/>
      <c r="BB41" s="666"/>
      <c r="BC41" s="666"/>
      <c r="BD41" s="699"/>
      <c r="BE41" s="699"/>
      <c r="BF41" s="723"/>
      <c r="BG41" s="746"/>
      <c r="BH41" s="747"/>
      <c r="BI41" s="747"/>
      <c r="BJ41" s="747"/>
      <c r="BK41" s="747"/>
      <c r="BL41" s="364"/>
      <c r="BM41" s="681" t="s">
        <v>347</v>
      </c>
      <c r="BN41" s="681"/>
      <c r="BO41" s="681"/>
      <c r="BP41" s="681"/>
      <c r="BQ41" s="681"/>
      <c r="BR41" s="681"/>
      <c r="BS41" s="681"/>
      <c r="BT41" s="681"/>
      <c r="BU41" s="682"/>
      <c r="BV41" s="665" t="s">
        <v>128</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128</v>
      </c>
      <c r="CS41" s="699"/>
      <c r="CT41" s="699"/>
      <c r="CU41" s="699"/>
      <c r="CV41" s="699"/>
      <c r="CW41" s="699"/>
      <c r="CX41" s="699"/>
      <c r="CY41" s="700"/>
      <c r="CZ41" s="670" t="s">
        <v>128</v>
      </c>
      <c r="DA41" s="701"/>
      <c r="DB41" s="701"/>
      <c r="DC41" s="707"/>
      <c r="DD41" s="674" t="s">
        <v>128</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349</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3" t="s">
        <v>350</v>
      </c>
      <c r="AR42" s="754"/>
      <c r="AS42" s="754"/>
      <c r="AT42" s="754"/>
      <c r="AU42" s="754"/>
      <c r="AV42" s="754"/>
      <c r="AW42" s="754"/>
      <c r="AX42" s="754"/>
      <c r="AY42" s="755"/>
      <c r="AZ42" s="759">
        <v>804634</v>
      </c>
      <c r="BA42" s="760"/>
      <c r="BB42" s="760"/>
      <c r="BC42" s="760"/>
      <c r="BD42" s="736"/>
      <c r="BE42" s="736"/>
      <c r="BF42" s="738"/>
      <c r="BG42" s="748"/>
      <c r="BH42" s="749"/>
      <c r="BI42" s="749"/>
      <c r="BJ42" s="749"/>
      <c r="BK42" s="749"/>
      <c r="BL42" s="365"/>
      <c r="BM42" s="691" t="s">
        <v>351</v>
      </c>
      <c r="BN42" s="691"/>
      <c r="BO42" s="691"/>
      <c r="BP42" s="691"/>
      <c r="BQ42" s="691"/>
      <c r="BR42" s="691"/>
      <c r="BS42" s="691"/>
      <c r="BT42" s="691"/>
      <c r="BU42" s="692"/>
      <c r="BV42" s="759">
        <v>320</v>
      </c>
      <c r="BW42" s="760"/>
      <c r="BX42" s="760"/>
      <c r="BY42" s="760"/>
      <c r="BZ42" s="760"/>
      <c r="CA42" s="760"/>
      <c r="CB42" s="772"/>
      <c r="CD42" s="662" t="s">
        <v>352</v>
      </c>
      <c r="CE42" s="663"/>
      <c r="CF42" s="663"/>
      <c r="CG42" s="663"/>
      <c r="CH42" s="663"/>
      <c r="CI42" s="663"/>
      <c r="CJ42" s="663"/>
      <c r="CK42" s="663"/>
      <c r="CL42" s="663"/>
      <c r="CM42" s="663"/>
      <c r="CN42" s="663"/>
      <c r="CO42" s="663"/>
      <c r="CP42" s="663"/>
      <c r="CQ42" s="664"/>
      <c r="CR42" s="665">
        <v>4484494</v>
      </c>
      <c r="CS42" s="699"/>
      <c r="CT42" s="699"/>
      <c r="CU42" s="699"/>
      <c r="CV42" s="699"/>
      <c r="CW42" s="699"/>
      <c r="CX42" s="699"/>
      <c r="CY42" s="700"/>
      <c r="CZ42" s="670">
        <v>23.9</v>
      </c>
      <c r="DA42" s="701"/>
      <c r="DB42" s="701"/>
      <c r="DC42" s="707"/>
      <c r="DD42" s="674">
        <v>491737</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353</v>
      </c>
      <c r="C43" s="663"/>
      <c r="D43" s="663"/>
      <c r="E43" s="663"/>
      <c r="F43" s="663"/>
      <c r="G43" s="663"/>
      <c r="H43" s="663"/>
      <c r="I43" s="663"/>
      <c r="J43" s="663"/>
      <c r="K43" s="663"/>
      <c r="L43" s="663"/>
      <c r="M43" s="663"/>
      <c r="N43" s="663"/>
      <c r="O43" s="663"/>
      <c r="P43" s="663"/>
      <c r="Q43" s="664"/>
      <c r="R43" s="665">
        <v>446400</v>
      </c>
      <c r="S43" s="666"/>
      <c r="T43" s="666"/>
      <c r="U43" s="666"/>
      <c r="V43" s="666"/>
      <c r="W43" s="666"/>
      <c r="X43" s="666"/>
      <c r="Y43" s="667"/>
      <c r="Z43" s="668">
        <v>2.2000000000000002</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11716</v>
      </c>
      <c r="CS43" s="699"/>
      <c r="CT43" s="699"/>
      <c r="CU43" s="699"/>
      <c r="CV43" s="699"/>
      <c r="CW43" s="699"/>
      <c r="CX43" s="699"/>
      <c r="CY43" s="700"/>
      <c r="CZ43" s="670">
        <v>0.1</v>
      </c>
      <c r="DA43" s="701"/>
      <c r="DB43" s="701"/>
      <c r="DC43" s="707"/>
      <c r="DD43" s="674">
        <v>11716</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355</v>
      </c>
      <c r="C44" s="710"/>
      <c r="D44" s="710"/>
      <c r="E44" s="710"/>
      <c r="F44" s="710"/>
      <c r="G44" s="710"/>
      <c r="H44" s="710"/>
      <c r="I44" s="710"/>
      <c r="J44" s="710"/>
      <c r="K44" s="710"/>
      <c r="L44" s="710"/>
      <c r="M44" s="710"/>
      <c r="N44" s="710"/>
      <c r="O44" s="710"/>
      <c r="P44" s="710"/>
      <c r="Q44" s="711"/>
      <c r="R44" s="759">
        <v>20241591</v>
      </c>
      <c r="S44" s="760"/>
      <c r="T44" s="760"/>
      <c r="U44" s="760"/>
      <c r="V44" s="760"/>
      <c r="W44" s="760"/>
      <c r="X44" s="760"/>
      <c r="Y44" s="761"/>
      <c r="Z44" s="762">
        <v>100</v>
      </c>
      <c r="AA44" s="762"/>
      <c r="AB44" s="762"/>
      <c r="AC44" s="762"/>
      <c r="AD44" s="763">
        <v>8451656</v>
      </c>
      <c r="AE44" s="763"/>
      <c r="AF44" s="763"/>
      <c r="AG44" s="763"/>
      <c r="AH44" s="763"/>
      <c r="AI44" s="763"/>
      <c r="AJ44" s="763"/>
      <c r="AK44" s="763"/>
      <c r="AL44" s="764">
        <v>100</v>
      </c>
      <c r="AM44" s="737"/>
      <c r="AN44" s="737"/>
      <c r="AO44" s="765"/>
      <c r="CD44" s="766" t="s">
        <v>302</v>
      </c>
      <c r="CE44" s="767"/>
      <c r="CF44" s="662" t="s">
        <v>356</v>
      </c>
      <c r="CG44" s="663"/>
      <c r="CH44" s="663"/>
      <c r="CI44" s="663"/>
      <c r="CJ44" s="663"/>
      <c r="CK44" s="663"/>
      <c r="CL44" s="663"/>
      <c r="CM44" s="663"/>
      <c r="CN44" s="663"/>
      <c r="CO44" s="663"/>
      <c r="CP44" s="663"/>
      <c r="CQ44" s="664"/>
      <c r="CR44" s="665">
        <v>3841456</v>
      </c>
      <c r="CS44" s="666"/>
      <c r="CT44" s="666"/>
      <c r="CU44" s="666"/>
      <c r="CV44" s="666"/>
      <c r="CW44" s="666"/>
      <c r="CX44" s="666"/>
      <c r="CY44" s="667"/>
      <c r="CZ44" s="670">
        <v>20.5</v>
      </c>
      <c r="DA44" s="671"/>
      <c r="DB44" s="671"/>
      <c r="DC44" s="683"/>
      <c r="DD44" s="674">
        <v>371599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357</v>
      </c>
      <c r="CG45" s="663"/>
      <c r="CH45" s="663"/>
      <c r="CI45" s="663"/>
      <c r="CJ45" s="663"/>
      <c r="CK45" s="663"/>
      <c r="CL45" s="663"/>
      <c r="CM45" s="663"/>
      <c r="CN45" s="663"/>
      <c r="CO45" s="663"/>
      <c r="CP45" s="663"/>
      <c r="CQ45" s="664"/>
      <c r="CR45" s="665">
        <v>2424654</v>
      </c>
      <c r="CS45" s="699"/>
      <c r="CT45" s="699"/>
      <c r="CU45" s="699"/>
      <c r="CV45" s="699"/>
      <c r="CW45" s="699"/>
      <c r="CX45" s="699"/>
      <c r="CY45" s="700"/>
      <c r="CZ45" s="670">
        <v>12.9</v>
      </c>
      <c r="DA45" s="701"/>
      <c r="DB45" s="701"/>
      <c r="DC45" s="707"/>
      <c r="DD45" s="674">
        <v>19512</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359</v>
      </c>
      <c r="CG46" s="663"/>
      <c r="CH46" s="663"/>
      <c r="CI46" s="663"/>
      <c r="CJ46" s="663"/>
      <c r="CK46" s="663"/>
      <c r="CL46" s="663"/>
      <c r="CM46" s="663"/>
      <c r="CN46" s="663"/>
      <c r="CO46" s="663"/>
      <c r="CP46" s="663"/>
      <c r="CQ46" s="664"/>
      <c r="CR46" s="665">
        <v>1411771</v>
      </c>
      <c r="CS46" s="666"/>
      <c r="CT46" s="666"/>
      <c r="CU46" s="666"/>
      <c r="CV46" s="666"/>
      <c r="CW46" s="666"/>
      <c r="CX46" s="666"/>
      <c r="CY46" s="667"/>
      <c r="CZ46" s="670">
        <v>7.5</v>
      </c>
      <c r="DA46" s="671"/>
      <c r="DB46" s="671"/>
      <c r="DC46" s="683"/>
      <c r="DD46" s="674">
        <v>350156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361</v>
      </c>
      <c r="CG47" s="663"/>
      <c r="CH47" s="663"/>
      <c r="CI47" s="663"/>
      <c r="CJ47" s="663"/>
      <c r="CK47" s="663"/>
      <c r="CL47" s="663"/>
      <c r="CM47" s="663"/>
      <c r="CN47" s="663"/>
      <c r="CO47" s="663"/>
      <c r="CP47" s="663"/>
      <c r="CQ47" s="664"/>
      <c r="CR47" s="665">
        <v>643038</v>
      </c>
      <c r="CS47" s="699"/>
      <c r="CT47" s="699"/>
      <c r="CU47" s="699"/>
      <c r="CV47" s="699"/>
      <c r="CW47" s="699"/>
      <c r="CX47" s="699"/>
      <c r="CY47" s="700"/>
      <c r="CZ47" s="670">
        <v>3.4</v>
      </c>
      <c r="DA47" s="701"/>
      <c r="DB47" s="701"/>
      <c r="DC47" s="707"/>
      <c r="DD47" s="674">
        <v>120138</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363</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9">
        <v>18729752</v>
      </c>
      <c r="CS49" s="736"/>
      <c r="CT49" s="736"/>
      <c r="CU49" s="736"/>
      <c r="CV49" s="736"/>
      <c r="CW49" s="736"/>
      <c r="CX49" s="736"/>
      <c r="CY49" s="773"/>
      <c r="CZ49" s="764">
        <v>100</v>
      </c>
      <c r="DA49" s="774"/>
      <c r="DB49" s="774"/>
      <c r="DC49" s="775"/>
      <c r="DD49" s="776">
        <v>10309281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Dnf02gn3ZPfgDHxuBdGUY5BbBDQp7H96OqCw6/Xthqjo7+XAyqsqf4y1qj3FAXZKqtU6jaIZWN/wsd4DXmW+g==" saltValue="n3cK01ML4EwacQTCPxuQS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387</v>
      </c>
      <c r="C7" s="814"/>
      <c r="D7" s="814"/>
      <c r="E7" s="814"/>
      <c r="F7" s="814"/>
      <c r="G7" s="814"/>
      <c r="H7" s="814"/>
      <c r="I7" s="814"/>
      <c r="J7" s="814"/>
      <c r="K7" s="814"/>
      <c r="L7" s="814"/>
      <c r="M7" s="814"/>
      <c r="N7" s="814"/>
      <c r="O7" s="814"/>
      <c r="P7" s="815"/>
      <c r="Q7" s="816">
        <v>20242</v>
      </c>
      <c r="R7" s="817"/>
      <c r="S7" s="817"/>
      <c r="T7" s="817"/>
      <c r="U7" s="817"/>
      <c r="V7" s="817">
        <v>18730</v>
      </c>
      <c r="W7" s="817"/>
      <c r="X7" s="817"/>
      <c r="Y7" s="817"/>
      <c r="Z7" s="817"/>
      <c r="AA7" s="817">
        <v>1512</v>
      </c>
      <c r="AB7" s="817"/>
      <c r="AC7" s="817"/>
      <c r="AD7" s="817"/>
      <c r="AE7" s="818"/>
      <c r="AF7" s="819">
        <v>1242</v>
      </c>
      <c r="AG7" s="820"/>
      <c r="AH7" s="820"/>
      <c r="AI7" s="820"/>
      <c r="AJ7" s="821"/>
      <c r="AK7" s="822">
        <v>1678</v>
      </c>
      <c r="AL7" s="823"/>
      <c r="AM7" s="823"/>
      <c r="AN7" s="823"/>
      <c r="AO7" s="823"/>
      <c r="AP7" s="823">
        <v>19106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389</v>
      </c>
      <c r="B23" s="853" t="s">
        <v>390</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1242</v>
      </c>
      <c r="AG23" s="857"/>
      <c r="AH23" s="857"/>
      <c r="AI23" s="857"/>
      <c r="AJ23" s="860"/>
      <c r="AK23" s="861"/>
      <c r="AL23" s="862"/>
      <c r="AM23" s="862"/>
      <c r="AN23" s="862"/>
      <c r="AO23" s="862"/>
      <c r="AP23" s="857"/>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370</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401</v>
      </c>
      <c r="C28" s="814"/>
      <c r="D28" s="814"/>
      <c r="E28" s="814"/>
      <c r="F28" s="814"/>
      <c r="G28" s="814"/>
      <c r="H28" s="814"/>
      <c r="I28" s="814"/>
      <c r="J28" s="814"/>
      <c r="K28" s="814"/>
      <c r="L28" s="814"/>
      <c r="M28" s="814"/>
      <c r="N28" s="814"/>
      <c r="O28" s="814"/>
      <c r="P28" s="815"/>
      <c r="Q28" s="886">
        <v>2718</v>
      </c>
      <c r="R28" s="887"/>
      <c r="S28" s="887"/>
      <c r="T28" s="887"/>
      <c r="U28" s="887"/>
      <c r="V28" s="887">
        <v>2623</v>
      </c>
      <c r="W28" s="887"/>
      <c r="X28" s="887"/>
      <c r="Y28" s="887"/>
      <c r="Z28" s="887"/>
      <c r="AA28" s="887">
        <v>95</v>
      </c>
      <c r="AB28" s="887"/>
      <c r="AC28" s="887"/>
      <c r="AD28" s="887"/>
      <c r="AE28" s="888"/>
      <c r="AF28" s="889">
        <v>95</v>
      </c>
      <c r="AG28" s="887"/>
      <c r="AH28" s="887"/>
      <c r="AI28" s="887"/>
      <c r="AJ28" s="890"/>
      <c r="AK28" s="891">
        <v>201</v>
      </c>
      <c r="AL28" s="892"/>
      <c r="AM28" s="892"/>
      <c r="AN28" s="892"/>
      <c r="AO28" s="892"/>
      <c r="AP28" s="892">
        <v>0</v>
      </c>
      <c r="AQ28" s="892"/>
      <c r="AR28" s="892"/>
      <c r="AS28" s="892"/>
      <c r="AT28" s="892"/>
      <c r="AU28" s="892">
        <v>0</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402</v>
      </c>
      <c r="C29" s="845"/>
      <c r="D29" s="845"/>
      <c r="E29" s="845"/>
      <c r="F29" s="845"/>
      <c r="G29" s="845"/>
      <c r="H29" s="845"/>
      <c r="I29" s="845"/>
      <c r="J29" s="845"/>
      <c r="K29" s="845"/>
      <c r="L29" s="845"/>
      <c r="M29" s="845"/>
      <c r="N29" s="845"/>
      <c r="O29" s="845"/>
      <c r="P29" s="846"/>
      <c r="Q29" s="847">
        <v>132</v>
      </c>
      <c r="R29" s="848"/>
      <c r="S29" s="848"/>
      <c r="T29" s="848"/>
      <c r="U29" s="848"/>
      <c r="V29" s="848">
        <v>118</v>
      </c>
      <c r="W29" s="848"/>
      <c r="X29" s="848"/>
      <c r="Y29" s="848"/>
      <c r="Z29" s="848"/>
      <c r="AA29" s="848">
        <v>14</v>
      </c>
      <c r="AB29" s="848"/>
      <c r="AC29" s="848"/>
      <c r="AD29" s="848"/>
      <c r="AE29" s="849"/>
      <c r="AF29" s="850">
        <v>14</v>
      </c>
      <c r="AG29" s="851"/>
      <c r="AH29" s="851"/>
      <c r="AI29" s="851"/>
      <c r="AJ29" s="852"/>
      <c r="AK29" s="898">
        <v>63</v>
      </c>
      <c r="AL29" s="894"/>
      <c r="AM29" s="894"/>
      <c r="AN29" s="894"/>
      <c r="AO29" s="894"/>
      <c r="AP29" s="894">
        <v>0</v>
      </c>
      <c r="AQ29" s="894"/>
      <c r="AR29" s="894"/>
      <c r="AS29" s="894"/>
      <c r="AT29" s="894"/>
      <c r="AU29" s="894">
        <v>0</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403</v>
      </c>
      <c r="C30" s="845"/>
      <c r="D30" s="845"/>
      <c r="E30" s="845"/>
      <c r="F30" s="845"/>
      <c r="G30" s="845"/>
      <c r="H30" s="845"/>
      <c r="I30" s="845"/>
      <c r="J30" s="845"/>
      <c r="K30" s="845"/>
      <c r="L30" s="845"/>
      <c r="M30" s="845"/>
      <c r="N30" s="845"/>
      <c r="O30" s="845"/>
      <c r="P30" s="846"/>
      <c r="Q30" s="847">
        <v>310</v>
      </c>
      <c r="R30" s="848"/>
      <c r="S30" s="848"/>
      <c r="T30" s="848"/>
      <c r="U30" s="848"/>
      <c r="V30" s="848">
        <v>308</v>
      </c>
      <c r="W30" s="848"/>
      <c r="X30" s="848"/>
      <c r="Y30" s="848"/>
      <c r="Z30" s="848"/>
      <c r="AA30" s="848">
        <v>2</v>
      </c>
      <c r="AB30" s="848"/>
      <c r="AC30" s="848"/>
      <c r="AD30" s="848"/>
      <c r="AE30" s="849"/>
      <c r="AF30" s="850">
        <v>2</v>
      </c>
      <c r="AG30" s="851"/>
      <c r="AH30" s="851"/>
      <c r="AI30" s="851"/>
      <c r="AJ30" s="852"/>
      <c r="AK30" s="898">
        <v>80</v>
      </c>
      <c r="AL30" s="894"/>
      <c r="AM30" s="894"/>
      <c r="AN30" s="894"/>
      <c r="AO30" s="894"/>
      <c r="AP30" s="894">
        <v>0</v>
      </c>
      <c r="AQ30" s="894"/>
      <c r="AR30" s="894"/>
      <c r="AS30" s="894"/>
      <c r="AT30" s="894"/>
      <c r="AU30" s="894">
        <v>0</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404</v>
      </c>
      <c r="C31" s="845"/>
      <c r="D31" s="845"/>
      <c r="E31" s="845"/>
      <c r="F31" s="845"/>
      <c r="G31" s="845"/>
      <c r="H31" s="845"/>
      <c r="I31" s="845"/>
      <c r="J31" s="845"/>
      <c r="K31" s="845"/>
      <c r="L31" s="845"/>
      <c r="M31" s="845"/>
      <c r="N31" s="845"/>
      <c r="O31" s="845"/>
      <c r="P31" s="846"/>
      <c r="Q31" s="847">
        <v>2940</v>
      </c>
      <c r="R31" s="848"/>
      <c r="S31" s="848"/>
      <c r="T31" s="848"/>
      <c r="U31" s="848"/>
      <c r="V31" s="848">
        <v>2725</v>
      </c>
      <c r="W31" s="848"/>
      <c r="X31" s="848"/>
      <c r="Y31" s="848"/>
      <c r="Z31" s="848"/>
      <c r="AA31" s="848">
        <v>215</v>
      </c>
      <c r="AB31" s="848"/>
      <c r="AC31" s="848"/>
      <c r="AD31" s="848"/>
      <c r="AE31" s="849"/>
      <c r="AF31" s="850">
        <v>215</v>
      </c>
      <c r="AG31" s="851"/>
      <c r="AH31" s="851"/>
      <c r="AI31" s="851"/>
      <c r="AJ31" s="852"/>
      <c r="AK31" s="898">
        <v>432</v>
      </c>
      <c r="AL31" s="894"/>
      <c r="AM31" s="894"/>
      <c r="AN31" s="894"/>
      <c r="AO31" s="894"/>
      <c r="AP31" s="894">
        <v>0</v>
      </c>
      <c r="AQ31" s="894"/>
      <c r="AR31" s="894"/>
      <c r="AS31" s="894"/>
      <c r="AT31" s="894"/>
      <c r="AU31" s="894">
        <v>0</v>
      </c>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405</v>
      </c>
      <c r="C32" s="845"/>
      <c r="D32" s="845"/>
      <c r="E32" s="845"/>
      <c r="F32" s="845"/>
      <c r="G32" s="845"/>
      <c r="H32" s="845"/>
      <c r="I32" s="845"/>
      <c r="J32" s="845"/>
      <c r="K32" s="845"/>
      <c r="L32" s="845"/>
      <c r="M32" s="845"/>
      <c r="N32" s="845"/>
      <c r="O32" s="845"/>
      <c r="P32" s="846"/>
      <c r="Q32" s="847">
        <v>917</v>
      </c>
      <c r="R32" s="848"/>
      <c r="S32" s="848"/>
      <c r="T32" s="848"/>
      <c r="U32" s="848"/>
      <c r="V32" s="848">
        <v>852</v>
      </c>
      <c r="W32" s="848"/>
      <c r="X32" s="848"/>
      <c r="Y32" s="848"/>
      <c r="Z32" s="848"/>
      <c r="AA32" s="848">
        <v>65</v>
      </c>
      <c r="AB32" s="848"/>
      <c r="AC32" s="848"/>
      <c r="AD32" s="848"/>
      <c r="AE32" s="849"/>
      <c r="AF32" s="850">
        <v>794</v>
      </c>
      <c r="AG32" s="851"/>
      <c r="AH32" s="851"/>
      <c r="AI32" s="851"/>
      <c r="AJ32" s="852"/>
      <c r="AK32" s="898">
        <v>0</v>
      </c>
      <c r="AL32" s="894"/>
      <c r="AM32" s="894"/>
      <c r="AN32" s="894"/>
      <c r="AO32" s="894"/>
      <c r="AP32" s="894">
        <v>2390</v>
      </c>
      <c r="AQ32" s="894"/>
      <c r="AR32" s="894"/>
      <c r="AS32" s="894"/>
      <c r="AT32" s="894"/>
      <c r="AU32" s="894">
        <v>306</v>
      </c>
      <c r="AV32" s="894"/>
      <c r="AW32" s="894"/>
      <c r="AX32" s="894"/>
      <c r="AY32" s="894"/>
      <c r="AZ32" s="895"/>
      <c r="BA32" s="895"/>
      <c r="BB32" s="895"/>
      <c r="BC32" s="895"/>
      <c r="BD32" s="895"/>
      <c r="BE32" s="896" t="s">
        <v>406</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407</v>
      </c>
      <c r="C33" s="845"/>
      <c r="D33" s="845"/>
      <c r="E33" s="845"/>
      <c r="F33" s="845"/>
      <c r="G33" s="845"/>
      <c r="H33" s="845"/>
      <c r="I33" s="845"/>
      <c r="J33" s="845"/>
      <c r="K33" s="845"/>
      <c r="L33" s="845"/>
      <c r="M33" s="845"/>
      <c r="N33" s="845"/>
      <c r="O33" s="845"/>
      <c r="P33" s="846"/>
      <c r="Q33" s="847">
        <v>760</v>
      </c>
      <c r="R33" s="848"/>
      <c r="S33" s="848"/>
      <c r="T33" s="848"/>
      <c r="U33" s="848"/>
      <c r="V33" s="848">
        <v>632</v>
      </c>
      <c r="W33" s="848"/>
      <c r="X33" s="848"/>
      <c r="Y33" s="848"/>
      <c r="Z33" s="848"/>
      <c r="AA33" s="848">
        <v>121</v>
      </c>
      <c r="AB33" s="848"/>
      <c r="AC33" s="848"/>
      <c r="AD33" s="848"/>
      <c r="AE33" s="849"/>
      <c r="AF33" s="850">
        <v>263</v>
      </c>
      <c r="AG33" s="851"/>
      <c r="AH33" s="851"/>
      <c r="AI33" s="851"/>
      <c r="AJ33" s="852"/>
      <c r="AK33" s="898">
        <v>0</v>
      </c>
      <c r="AL33" s="894"/>
      <c r="AM33" s="894"/>
      <c r="AN33" s="894"/>
      <c r="AO33" s="894"/>
      <c r="AP33" s="894">
        <v>4096</v>
      </c>
      <c r="AQ33" s="894"/>
      <c r="AR33" s="894"/>
      <c r="AS33" s="894"/>
      <c r="AT33" s="894"/>
      <c r="AU33" s="894">
        <v>2835</v>
      </c>
      <c r="AV33" s="894"/>
      <c r="AW33" s="894"/>
      <c r="AX33" s="894"/>
      <c r="AY33" s="894"/>
      <c r="AZ33" s="895"/>
      <c r="BA33" s="895"/>
      <c r="BB33" s="895"/>
      <c r="BC33" s="895"/>
      <c r="BD33" s="895"/>
      <c r="BE33" s="896" t="s">
        <v>406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408</v>
      </c>
      <c r="C34" s="845"/>
      <c r="D34" s="845"/>
      <c r="E34" s="845"/>
      <c r="F34" s="845"/>
      <c r="G34" s="845"/>
      <c r="H34" s="845"/>
      <c r="I34" s="845"/>
      <c r="J34" s="845"/>
      <c r="K34" s="845"/>
      <c r="L34" s="845"/>
      <c r="M34" s="845"/>
      <c r="N34" s="845"/>
      <c r="O34" s="845"/>
      <c r="P34" s="846"/>
      <c r="Q34" s="847">
        <v>127</v>
      </c>
      <c r="R34" s="848"/>
      <c r="S34" s="848"/>
      <c r="T34" s="848"/>
      <c r="U34" s="848"/>
      <c r="V34" s="848">
        <v>126</v>
      </c>
      <c r="W34" s="848"/>
      <c r="X34" s="848"/>
      <c r="Y34" s="848"/>
      <c r="Z34" s="848"/>
      <c r="AA34" s="848">
        <v>0</v>
      </c>
      <c r="AB34" s="848"/>
      <c r="AC34" s="848"/>
      <c r="AD34" s="848"/>
      <c r="AE34" s="849"/>
      <c r="AF34" s="850">
        <v>85</v>
      </c>
      <c r="AG34" s="851"/>
      <c r="AH34" s="851"/>
      <c r="AI34" s="851"/>
      <c r="AJ34" s="852"/>
      <c r="AK34" s="898">
        <v>100</v>
      </c>
      <c r="AL34" s="894"/>
      <c r="AM34" s="894"/>
      <c r="AN34" s="894"/>
      <c r="AO34" s="894"/>
      <c r="AP34" s="894">
        <v>0</v>
      </c>
      <c r="AQ34" s="894"/>
      <c r="AR34" s="894"/>
      <c r="AS34" s="894"/>
      <c r="AT34" s="894"/>
      <c r="AU34" s="894">
        <v>0</v>
      </c>
      <c r="AV34" s="894"/>
      <c r="AW34" s="894"/>
      <c r="AX34" s="894"/>
      <c r="AY34" s="894"/>
      <c r="AZ34" s="895"/>
      <c r="BA34" s="895"/>
      <c r="BB34" s="895"/>
      <c r="BC34" s="895"/>
      <c r="BD34" s="895"/>
      <c r="BE34" s="896" t="s">
        <v>409</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410</v>
      </c>
      <c r="C35" s="845"/>
      <c r="D35" s="845"/>
      <c r="E35" s="845"/>
      <c r="F35" s="845"/>
      <c r="G35" s="845"/>
      <c r="H35" s="845"/>
      <c r="I35" s="845"/>
      <c r="J35" s="845"/>
      <c r="K35" s="845"/>
      <c r="L35" s="845"/>
      <c r="M35" s="845"/>
      <c r="N35" s="845"/>
      <c r="O35" s="845"/>
      <c r="P35" s="846"/>
      <c r="Q35" s="847">
        <v>115</v>
      </c>
      <c r="R35" s="848"/>
      <c r="S35" s="848"/>
      <c r="T35" s="848"/>
      <c r="U35" s="848"/>
      <c r="V35" s="848">
        <v>115</v>
      </c>
      <c r="W35" s="848"/>
      <c r="X35" s="848"/>
      <c r="Y35" s="848"/>
      <c r="Z35" s="848"/>
      <c r="AA35" s="848">
        <v>0</v>
      </c>
      <c r="AB35" s="848"/>
      <c r="AC35" s="848"/>
      <c r="AD35" s="848"/>
      <c r="AE35" s="849"/>
      <c r="AF35" s="850" t="s">
        <v>129</v>
      </c>
      <c r="AG35" s="851"/>
      <c r="AH35" s="851"/>
      <c r="AI35" s="851"/>
      <c r="AJ35" s="852"/>
      <c r="AK35" s="898">
        <v>0</v>
      </c>
      <c r="AL35" s="894"/>
      <c r="AM35" s="894"/>
      <c r="AN35" s="894"/>
      <c r="AO35" s="894"/>
      <c r="AP35" s="894">
        <v>0</v>
      </c>
      <c r="AQ35" s="894"/>
      <c r="AR35" s="894"/>
      <c r="AS35" s="894"/>
      <c r="AT35" s="894"/>
      <c r="AU35" s="894">
        <v>0</v>
      </c>
      <c r="AV35" s="894"/>
      <c r="AW35" s="894"/>
      <c r="AX35" s="894"/>
      <c r="AY35" s="894"/>
      <c r="AZ35" s="895"/>
      <c r="BA35" s="895"/>
      <c r="BB35" s="895"/>
      <c r="BC35" s="895"/>
      <c r="BD35" s="895"/>
      <c r="BE35" s="896" t="s">
        <v>409</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389</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1467</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413</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417</v>
      </c>
      <c r="W66" s="798"/>
      <c r="X66" s="798"/>
      <c r="Y66" s="798"/>
      <c r="Z66" s="799"/>
      <c r="AA66" s="797" t="s">
        <v>418</v>
      </c>
      <c r="AB66" s="798"/>
      <c r="AC66" s="798"/>
      <c r="AD66" s="798"/>
      <c r="AE66" s="799"/>
      <c r="AF66" s="918" t="s">
        <v>419</v>
      </c>
      <c r="AG66" s="879"/>
      <c r="AH66" s="879"/>
      <c r="AI66" s="879"/>
      <c r="AJ66" s="919"/>
      <c r="AK66" s="797" t="s">
        <v>420</v>
      </c>
      <c r="AL66" s="792"/>
      <c r="AM66" s="792"/>
      <c r="AN66" s="792"/>
      <c r="AO66" s="793"/>
      <c r="AP66" s="797" t="s">
        <v>421</v>
      </c>
      <c r="AQ66" s="798"/>
      <c r="AR66" s="798"/>
      <c r="AS66" s="798"/>
      <c r="AT66" s="799"/>
      <c r="AU66" s="797" t="s">
        <v>422</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578</v>
      </c>
      <c r="C68" s="934"/>
      <c r="D68" s="934"/>
      <c r="E68" s="934"/>
      <c r="F68" s="934"/>
      <c r="G68" s="934"/>
      <c r="H68" s="934"/>
      <c r="I68" s="934"/>
      <c r="J68" s="934"/>
      <c r="K68" s="934"/>
      <c r="L68" s="934"/>
      <c r="M68" s="934"/>
      <c r="N68" s="934"/>
      <c r="O68" s="934"/>
      <c r="P68" s="935"/>
      <c r="Q68" s="936">
        <v>2372.5663000000004</v>
      </c>
      <c r="R68" s="930"/>
      <c r="S68" s="930"/>
      <c r="T68" s="930"/>
      <c r="U68" s="930"/>
      <c r="V68" s="930">
        <v>2300</v>
      </c>
      <c r="W68" s="930"/>
      <c r="X68" s="930"/>
      <c r="Y68" s="930"/>
      <c r="Z68" s="930"/>
      <c r="AA68" s="930">
        <v>73.065300000000008</v>
      </c>
      <c r="AB68" s="930"/>
      <c r="AC68" s="930"/>
      <c r="AD68" s="930"/>
      <c r="AE68" s="930"/>
      <c r="AF68" s="930">
        <v>59.464400000000005</v>
      </c>
      <c r="AG68" s="930"/>
      <c r="AH68" s="930"/>
      <c r="AI68" s="930"/>
      <c r="AJ68" s="930"/>
      <c r="AK68" s="930">
        <v>33.844100000000005</v>
      </c>
      <c r="AL68" s="930"/>
      <c r="AM68" s="930"/>
      <c r="AN68" s="930"/>
      <c r="AO68" s="930"/>
      <c r="AP68" s="930">
        <v>37</v>
      </c>
      <c r="AQ68" s="930"/>
      <c r="AR68" s="930"/>
      <c r="AS68" s="930"/>
      <c r="AT68" s="930"/>
      <c r="AU68" s="930">
        <v>37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579</v>
      </c>
      <c r="C69" s="938"/>
      <c r="D69" s="938"/>
      <c r="E69" s="938"/>
      <c r="F69" s="938"/>
      <c r="G69" s="938"/>
      <c r="H69" s="938"/>
      <c r="I69" s="938"/>
      <c r="J69" s="938"/>
      <c r="K69" s="938"/>
      <c r="L69" s="938"/>
      <c r="M69" s="938"/>
      <c r="N69" s="938"/>
      <c r="O69" s="938"/>
      <c r="P69" s="939"/>
      <c r="Q69" s="940">
        <v>1</v>
      </c>
      <c r="R69" s="894"/>
      <c r="S69" s="894"/>
      <c r="T69" s="894"/>
      <c r="U69" s="894"/>
      <c r="V69" s="894">
        <v>1</v>
      </c>
      <c r="W69" s="894"/>
      <c r="X69" s="894"/>
      <c r="Y69" s="894"/>
      <c r="Z69" s="894"/>
      <c r="AA69" s="894">
        <v>0</v>
      </c>
      <c r="AB69" s="894"/>
      <c r="AC69" s="894"/>
      <c r="AD69" s="894"/>
      <c r="AE69" s="894"/>
      <c r="AF69" s="894">
        <v>0</v>
      </c>
      <c r="AG69" s="894"/>
      <c r="AH69" s="894"/>
      <c r="AI69" s="894"/>
      <c r="AJ69" s="894"/>
      <c r="AK69" s="894">
        <v>0</v>
      </c>
      <c r="AL69" s="894"/>
      <c r="AM69" s="894"/>
      <c r="AN69" s="894"/>
      <c r="AO69" s="894"/>
      <c r="AP69" s="894">
        <v>0</v>
      </c>
      <c r="AQ69" s="894"/>
      <c r="AR69" s="894"/>
      <c r="AS69" s="894"/>
      <c r="AT69" s="894"/>
      <c r="AU69" s="894">
        <v>0</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580</v>
      </c>
      <c r="C70" s="938"/>
      <c r="D70" s="938"/>
      <c r="E70" s="938"/>
      <c r="F70" s="938"/>
      <c r="G70" s="938"/>
      <c r="H70" s="938"/>
      <c r="I70" s="938"/>
      <c r="J70" s="938"/>
      <c r="K70" s="938"/>
      <c r="L70" s="938"/>
      <c r="M70" s="938"/>
      <c r="N70" s="938"/>
      <c r="O70" s="938"/>
      <c r="P70" s="939"/>
      <c r="Q70" s="940">
        <v>798</v>
      </c>
      <c r="R70" s="894"/>
      <c r="S70" s="894"/>
      <c r="T70" s="894"/>
      <c r="U70" s="894"/>
      <c r="V70" s="894">
        <v>745</v>
      </c>
      <c r="W70" s="894"/>
      <c r="X70" s="894"/>
      <c r="Y70" s="894"/>
      <c r="Z70" s="894"/>
      <c r="AA70" s="894">
        <v>53</v>
      </c>
      <c r="AB70" s="894"/>
      <c r="AC70" s="894"/>
      <c r="AD70" s="894"/>
      <c r="AE70" s="894"/>
      <c r="AF70" s="894">
        <v>53</v>
      </c>
      <c r="AG70" s="894"/>
      <c r="AH70" s="894"/>
      <c r="AI70" s="894"/>
      <c r="AJ70" s="894"/>
      <c r="AK70" s="894">
        <v>0</v>
      </c>
      <c r="AL70" s="894"/>
      <c r="AM70" s="894"/>
      <c r="AN70" s="894"/>
      <c r="AO70" s="894"/>
      <c r="AP70" s="894">
        <v>0</v>
      </c>
      <c r="AQ70" s="894"/>
      <c r="AR70" s="894"/>
      <c r="AS70" s="894"/>
      <c r="AT70" s="894"/>
      <c r="AU70" s="894">
        <v>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581</v>
      </c>
      <c r="C71" s="938"/>
      <c r="D71" s="938"/>
      <c r="E71" s="938"/>
      <c r="F71" s="938"/>
      <c r="G71" s="938"/>
      <c r="H71" s="938"/>
      <c r="I71" s="938"/>
      <c r="J71" s="938"/>
      <c r="K71" s="938"/>
      <c r="L71" s="938"/>
      <c r="M71" s="938"/>
      <c r="N71" s="938"/>
      <c r="O71" s="938"/>
      <c r="P71" s="939"/>
      <c r="Q71" s="940">
        <v>254237</v>
      </c>
      <c r="R71" s="894"/>
      <c r="S71" s="894"/>
      <c r="T71" s="894"/>
      <c r="U71" s="894"/>
      <c r="V71" s="894">
        <v>237960</v>
      </c>
      <c r="W71" s="894"/>
      <c r="X71" s="894"/>
      <c r="Y71" s="894"/>
      <c r="Z71" s="894"/>
      <c r="AA71" s="894">
        <v>16277</v>
      </c>
      <c r="AB71" s="894"/>
      <c r="AC71" s="894"/>
      <c r="AD71" s="894"/>
      <c r="AE71" s="894"/>
      <c r="AF71" s="894">
        <v>16277</v>
      </c>
      <c r="AG71" s="894"/>
      <c r="AH71" s="894"/>
      <c r="AI71" s="894"/>
      <c r="AJ71" s="894"/>
      <c r="AK71" s="894">
        <v>534</v>
      </c>
      <c r="AL71" s="894"/>
      <c r="AM71" s="894"/>
      <c r="AN71" s="894"/>
      <c r="AO71" s="894"/>
      <c r="AP71" s="894">
        <v>0</v>
      </c>
      <c r="AQ71" s="894"/>
      <c r="AR71" s="894"/>
      <c r="AS71" s="894"/>
      <c r="AT71" s="894"/>
      <c r="AU71" s="894">
        <v>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582</v>
      </c>
      <c r="C72" s="938"/>
      <c r="D72" s="938"/>
      <c r="E72" s="938"/>
      <c r="F72" s="938"/>
      <c r="G72" s="938"/>
      <c r="H72" s="938"/>
      <c r="I72" s="938"/>
      <c r="J72" s="938"/>
      <c r="K72" s="938"/>
      <c r="L72" s="938"/>
      <c r="M72" s="938"/>
      <c r="N72" s="938"/>
      <c r="O72" s="938"/>
      <c r="P72" s="939"/>
      <c r="Q72" s="940">
        <v>8056</v>
      </c>
      <c r="R72" s="894"/>
      <c r="S72" s="894"/>
      <c r="T72" s="894"/>
      <c r="U72" s="894"/>
      <c r="V72" s="894">
        <v>6911</v>
      </c>
      <c r="W72" s="894"/>
      <c r="X72" s="894"/>
      <c r="Y72" s="894"/>
      <c r="Z72" s="894"/>
      <c r="AA72" s="894">
        <v>1145</v>
      </c>
      <c r="AB72" s="894"/>
      <c r="AC72" s="894"/>
      <c r="AD72" s="894"/>
      <c r="AE72" s="894"/>
      <c r="AF72" s="894">
        <v>0</v>
      </c>
      <c r="AG72" s="894"/>
      <c r="AH72" s="894"/>
      <c r="AI72" s="894"/>
      <c r="AJ72" s="894"/>
      <c r="AK72" s="894">
        <v>14</v>
      </c>
      <c r="AL72" s="894"/>
      <c r="AM72" s="894"/>
      <c r="AN72" s="894"/>
      <c r="AO72" s="894"/>
      <c r="AP72" s="894">
        <v>0</v>
      </c>
      <c r="AQ72" s="894"/>
      <c r="AR72" s="894"/>
      <c r="AS72" s="894"/>
      <c r="AT72" s="894"/>
      <c r="AU72" s="894">
        <v>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583</v>
      </c>
      <c r="C73" s="938"/>
      <c r="D73" s="938"/>
      <c r="E73" s="938"/>
      <c r="F73" s="938"/>
      <c r="G73" s="938"/>
      <c r="H73" s="938"/>
      <c r="I73" s="938"/>
      <c r="J73" s="938"/>
      <c r="K73" s="938"/>
      <c r="L73" s="938"/>
      <c r="M73" s="938"/>
      <c r="N73" s="938"/>
      <c r="O73" s="938"/>
      <c r="P73" s="939"/>
      <c r="Q73" s="940">
        <v>1445</v>
      </c>
      <c r="R73" s="894"/>
      <c r="S73" s="894"/>
      <c r="T73" s="894"/>
      <c r="U73" s="894"/>
      <c r="V73" s="894">
        <v>1444</v>
      </c>
      <c r="W73" s="894"/>
      <c r="X73" s="894"/>
      <c r="Y73" s="894"/>
      <c r="Z73" s="894"/>
      <c r="AA73" s="894">
        <v>1</v>
      </c>
      <c r="AB73" s="894"/>
      <c r="AC73" s="894"/>
      <c r="AD73" s="894"/>
      <c r="AE73" s="894"/>
      <c r="AF73" s="894">
        <v>0</v>
      </c>
      <c r="AG73" s="894"/>
      <c r="AH73" s="894"/>
      <c r="AI73" s="894"/>
      <c r="AJ73" s="894"/>
      <c r="AK73" s="894">
        <v>0</v>
      </c>
      <c r="AL73" s="894"/>
      <c r="AM73" s="894"/>
      <c r="AN73" s="894"/>
      <c r="AO73" s="894"/>
      <c r="AP73" s="894">
        <v>0</v>
      </c>
      <c r="AQ73" s="894"/>
      <c r="AR73" s="894"/>
      <c r="AS73" s="894"/>
      <c r="AT73" s="894"/>
      <c r="AU73" s="894">
        <v>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584</v>
      </c>
      <c r="C74" s="938"/>
      <c r="D74" s="938"/>
      <c r="E74" s="938"/>
      <c r="F74" s="938"/>
      <c r="G74" s="938"/>
      <c r="H74" s="938"/>
      <c r="I74" s="938"/>
      <c r="J74" s="938"/>
      <c r="K74" s="938"/>
      <c r="L74" s="938"/>
      <c r="M74" s="938"/>
      <c r="N74" s="938"/>
      <c r="O74" s="938"/>
      <c r="P74" s="939"/>
      <c r="Q74" s="940">
        <v>1</v>
      </c>
      <c r="R74" s="894"/>
      <c r="S74" s="894"/>
      <c r="T74" s="894"/>
      <c r="U74" s="894"/>
      <c r="V74" s="894">
        <v>0</v>
      </c>
      <c r="W74" s="894"/>
      <c r="X74" s="894"/>
      <c r="Y74" s="894"/>
      <c r="Z74" s="894"/>
      <c r="AA74" s="894">
        <v>1</v>
      </c>
      <c r="AB74" s="894"/>
      <c r="AC74" s="894"/>
      <c r="AD74" s="894"/>
      <c r="AE74" s="894"/>
      <c r="AF74" s="894">
        <v>0</v>
      </c>
      <c r="AG74" s="894"/>
      <c r="AH74" s="894"/>
      <c r="AI74" s="894"/>
      <c r="AJ74" s="894"/>
      <c r="AK74" s="894">
        <v>0</v>
      </c>
      <c r="AL74" s="894"/>
      <c r="AM74" s="894"/>
      <c r="AN74" s="894"/>
      <c r="AO74" s="894"/>
      <c r="AP74" s="894">
        <v>0</v>
      </c>
      <c r="AQ74" s="894"/>
      <c r="AR74" s="894"/>
      <c r="AS74" s="894"/>
      <c r="AT74" s="894"/>
      <c r="AU74" s="894">
        <v>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585</v>
      </c>
      <c r="C75" s="938"/>
      <c r="D75" s="938"/>
      <c r="E75" s="938"/>
      <c r="F75" s="938"/>
      <c r="G75" s="938"/>
      <c r="H75" s="938"/>
      <c r="I75" s="938"/>
      <c r="J75" s="938"/>
      <c r="K75" s="938"/>
      <c r="L75" s="938"/>
      <c r="M75" s="938"/>
      <c r="N75" s="938"/>
      <c r="O75" s="938"/>
      <c r="P75" s="939"/>
      <c r="Q75" s="941">
        <v>59</v>
      </c>
      <c r="R75" s="942"/>
      <c r="S75" s="942"/>
      <c r="T75" s="942"/>
      <c r="U75" s="898"/>
      <c r="V75" s="943">
        <v>33</v>
      </c>
      <c r="W75" s="942"/>
      <c r="X75" s="942"/>
      <c r="Y75" s="942"/>
      <c r="Z75" s="898"/>
      <c r="AA75" s="943">
        <v>26</v>
      </c>
      <c r="AB75" s="942"/>
      <c r="AC75" s="942"/>
      <c r="AD75" s="942"/>
      <c r="AE75" s="898"/>
      <c r="AF75" s="943">
        <v>0</v>
      </c>
      <c r="AG75" s="942"/>
      <c r="AH75" s="942"/>
      <c r="AI75" s="942"/>
      <c r="AJ75" s="898"/>
      <c r="AK75" s="943">
        <v>0</v>
      </c>
      <c r="AL75" s="942"/>
      <c r="AM75" s="942"/>
      <c r="AN75" s="942"/>
      <c r="AO75" s="898"/>
      <c r="AP75" s="894">
        <v>0</v>
      </c>
      <c r="AQ75" s="894"/>
      <c r="AR75" s="894"/>
      <c r="AS75" s="894"/>
      <c r="AT75" s="894"/>
      <c r="AU75" s="894">
        <v>0</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586</v>
      </c>
      <c r="C76" s="938"/>
      <c r="D76" s="938"/>
      <c r="E76" s="938"/>
      <c r="F76" s="938"/>
      <c r="G76" s="938"/>
      <c r="H76" s="938"/>
      <c r="I76" s="938"/>
      <c r="J76" s="938"/>
      <c r="K76" s="938"/>
      <c r="L76" s="938"/>
      <c r="M76" s="938"/>
      <c r="N76" s="938"/>
      <c r="O76" s="938"/>
      <c r="P76" s="939"/>
      <c r="Q76" s="941">
        <v>42</v>
      </c>
      <c r="R76" s="942"/>
      <c r="S76" s="942"/>
      <c r="T76" s="942"/>
      <c r="U76" s="898"/>
      <c r="V76" s="943">
        <v>41</v>
      </c>
      <c r="W76" s="942"/>
      <c r="X76" s="942"/>
      <c r="Y76" s="942"/>
      <c r="Z76" s="898"/>
      <c r="AA76" s="943">
        <v>1</v>
      </c>
      <c r="AB76" s="942"/>
      <c r="AC76" s="942"/>
      <c r="AD76" s="942"/>
      <c r="AE76" s="898"/>
      <c r="AF76" s="943">
        <v>0</v>
      </c>
      <c r="AG76" s="942"/>
      <c r="AH76" s="942"/>
      <c r="AI76" s="942"/>
      <c r="AJ76" s="898"/>
      <c r="AK76" s="943">
        <v>0</v>
      </c>
      <c r="AL76" s="942"/>
      <c r="AM76" s="942"/>
      <c r="AN76" s="942"/>
      <c r="AO76" s="898"/>
      <c r="AP76" s="894">
        <v>0</v>
      </c>
      <c r="AQ76" s="894"/>
      <c r="AR76" s="894"/>
      <c r="AS76" s="894"/>
      <c r="AT76" s="894"/>
      <c r="AU76" s="894">
        <v>0</v>
      </c>
      <c r="AV76" s="894"/>
      <c r="AW76" s="894"/>
      <c r="AX76" s="894"/>
      <c r="AY76" s="894"/>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587</v>
      </c>
      <c r="C77" s="938"/>
      <c r="D77" s="938"/>
      <c r="E77" s="938"/>
      <c r="F77" s="938"/>
      <c r="G77" s="938"/>
      <c r="H77" s="938"/>
      <c r="I77" s="938"/>
      <c r="J77" s="938"/>
      <c r="K77" s="938"/>
      <c r="L77" s="938"/>
      <c r="M77" s="938"/>
      <c r="N77" s="938"/>
      <c r="O77" s="938"/>
      <c r="P77" s="939"/>
      <c r="Q77" s="941">
        <v>364</v>
      </c>
      <c r="R77" s="942"/>
      <c r="S77" s="942"/>
      <c r="T77" s="942"/>
      <c r="U77" s="898"/>
      <c r="V77" s="943">
        <v>175</v>
      </c>
      <c r="W77" s="942"/>
      <c r="X77" s="942"/>
      <c r="Y77" s="942"/>
      <c r="Z77" s="898"/>
      <c r="AA77" s="943">
        <v>189</v>
      </c>
      <c r="AB77" s="942"/>
      <c r="AC77" s="942"/>
      <c r="AD77" s="942"/>
      <c r="AE77" s="898"/>
      <c r="AF77" s="943">
        <v>189</v>
      </c>
      <c r="AG77" s="942"/>
      <c r="AH77" s="942"/>
      <c r="AI77" s="942"/>
      <c r="AJ77" s="898"/>
      <c r="AK77" s="943">
        <v>0</v>
      </c>
      <c r="AL77" s="942"/>
      <c r="AM77" s="942"/>
      <c r="AN77" s="942"/>
      <c r="AO77" s="898"/>
      <c r="AP77" s="894">
        <v>0</v>
      </c>
      <c r="AQ77" s="894"/>
      <c r="AR77" s="894"/>
      <c r="AS77" s="894"/>
      <c r="AT77" s="894"/>
      <c r="AU77" s="894">
        <v>0</v>
      </c>
      <c r="AV77" s="894"/>
      <c r="AW77" s="894"/>
      <c r="AX77" s="894"/>
      <c r="AY77" s="894"/>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389</v>
      </c>
      <c r="B88" s="853" t="s">
        <v>423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424</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431</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432</v>
      </c>
      <c r="AB109" s="957"/>
      <c r="AC109" s="957"/>
      <c r="AD109" s="957"/>
      <c r="AE109" s="958"/>
      <c r="AF109" s="956" t="s">
        <v>433</v>
      </c>
      <c r="AG109" s="957"/>
      <c r="AH109" s="957"/>
      <c r="AI109" s="957"/>
      <c r="AJ109" s="958"/>
      <c r="AK109" s="956" t="s">
        <v>304</v>
      </c>
      <c r="AL109" s="957"/>
      <c r="AM109" s="957"/>
      <c r="AN109" s="957"/>
      <c r="AO109" s="958"/>
      <c r="AP109" s="956" t="s">
        <v>434</v>
      </c>
      <c r="AQ109" s="957"/>
      <c r="AR109" s="957"/>
      <c r="AS109" s="957"/>
      <c r="AT109" s="959"/>
      <c r="AU109" s="976" t="s">
        <v>431</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432</v>
      </c>
      <c r="BR109" s="957"/>
      <c r="BS109" s="957"/>
      <c r="BT109" s="957"/>
      <c r="BU109" s="958"/>
      <c r="BV109" s="956" t="s">
        <v>433</v>
      </c>
      <c r="BW109" s="957"/>
      <c r="BX109" s="957"/>
      <c r="BY109" s="957"/>
      <c r="BZ109" s="958"/>
      <c r="CA109" s="956" t="s">
        <v>304</v>
      </c>
      <c r="CB109" s="957"/>
      <c r="CC109" s="957"/>
      <c r="CD109" s="957"/>
      <c r="CE109" s="958"/>
      <c r="CF109" s="977" t="s">
        <v>434</v>
      </c>
      <c r="CG109" s="977"/>
      <c r="CH109" s="977"/>
      <c r="CI109" s="977"/>
      <c r="CJ109" s="977"/>
      <c r="CK109" s="956" t="s">
        <v>435</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432</v>
      </c>
      <c r="DH109" s="957"/>
      <c r="DI109" s="957"/>
      <c r="DJ109" s="957"/>
      <c r="DK109" s="958"/>
      <c r="DL109" s="956" t="s">
        <v>433</v>
      </c>
      <c r="DM109" s="957"/>
      <c r="DN109" s="957"/>
      <c r="DO109" s="957"/>
      <c r="DP109" s="958"/>
      <c r="DQ109" s="956" t="s">
        <v>304</v>
      </c>
      <c r="DR109" s="957"/>
      <c r="DS109" s="957"/>
      <c r="DT109" s="957"/>
      <c r="DU109" s="958"/>
      <c r="DV109" s="956" t="s">
        <v>434</v>
      </c>
      <c r="DW109" s="957"/>
      <c r="DX109" s="957"/>
      <c r="DY109" s="957"/>
      <c r="DZ109" s="959"/>
    </row>
    <row r="110" spans="1:131" s="226" customFormat="1" ht="26.25" customHeight="1" x14ac:dyDescent="0.2">
      <c r="A110" s="960" t="s">
        <v>436</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1049898</v>
      </c>
      <c r="AB110" s="964"/>
      <c r="AC110" s="964"/>
      <c r="AD110" s="964"/>
      <c r="AE110" s="965"/>
      <c r="AF110" s="966">
        <v>1044217</v>
      </c>
      <c r="AG110" s="964"/>
      <c r="AH110" s="964"/>
      <c r="AI110" s="964"/>
      <c r="AJ110" s="965"/>
      <c r="AK110" s="966">
        <v>1032699</v>
      </c>
      <c r="AL110" s="964"/>
      <c r="AM110" s="964"/>
      <c r="AN110" s="964"/>
      <c r="AO110" s="965"/>
      <c r="AP110" s="967">
        <v>13.1</v>
      </c>
      <c r="AQ110" s="968"/>
      <c r="AR110" s="968"/>
      <c r="AS110" s="968"/>
      <c r="AT110" s="969"/>
      <c r="AU110" s="970" t="s">
        <v>73</v>
      </c>
      <c r="AV110" s="971"/>
      <c r="AW110" s="971"/>
      <c r="AX110" s="971"/>
      <c r="AY110" s="971"/>
      <c r="AZ110" s="993" t="s">
        <v>437</v>
      </c>
      <c r="BA110" s="961"/>
      <c r="BB110" s="961"/>
      <c r="BC110" s="961"/>
      <c r="BD110" s="961"/>
      <c r="BE110" s="961"/>
      <c r="BF110" s="961"/>
      <c r="BG110" s="961"/>
      <c r="BH110" s="961"/>
      <c r="BI110" s="961"/>
      <c r="BJ110" s="961"/>
      <c r="BK110" s="961"/>
      <c r="BL110" s="961"/>
      <c r="BM110" s="961"/>
      <c r="BN110" s="961"/>
      <c r="BO110" s="961"/>
      <c r="BP110" s="962"/>
      <c r="BQ110" s="994">
        <v>15421129</v>
      </c>
      <c r="BR110" s="995"/>
      <c r="BS110" s="995"/>
      <c r="BT110" s="995"/>
      <c r="BU110" s="995"/>
      <c r="BV110" s="995">
        <v>17643841</v>
      </c>
      <c r="BW110" s="995"/>
      <c r="BX110" s="995"/>
      <c r="BY110" s="995"/>
      <c r="BZ110" s="995"/>
      <c r="CA110" s="995">
        <v>19106100</v>
      </c>
      <c r="CB110" s="995"/>
      <c r="CC110" s="995"/>
      <c r="CD110" s="995"/>
      <c r="CE110" s="995"/>
      <c r="CF110" s="1008">
        <v>241.5</v>
      </c>
      <c r="CG110" s="1009"/>
      <c r="CH110" s="1009"/>
      <c r="CI110" s="1009"/>
      <c r="CJ110" s="1009"/>
      <c r="CK110" s="1010" t="s">
        <v>438</v>
      </c>
      <c r="CL110" s="1011"/>
      <c r="CM110" s="993" t="s">
        <v>439</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129</v>
      </c>
      <c r="DH110" s="995"/>
      <c r="DI110" s="995"/>
      <c r="DJ110" s="995"/>
      <c r="DK110" s="995"/>
      <c r="DL110" s="995" t="s">
        <v>129</v>
      </c>
      <c r="DM110" s="995"/>
      <c r="DN110" s="995"/>
      <c r="DO110" s="995"/>
      <c r="DP110" s="995"/>
      <c r="DQ110" s="995" t="s">
        <v>440</v>
      </c>
      <c r="DR110" s="995"/>
      <c r="DS110" s="995"/>
      <c r="DT110" s="995"/>
      <c r="DU110" s="995"/>
      <c r="DV110" s="996" t="s">
        <v>129</v>
      </c>
      <c r="DW110" s="996"/>
      <c r="DX110" s="996"/>
      <c r="DY110" s="996"/>
      <c r="DZ110" s="997"/>
    </row>
    <row r="111" spans="1:131" s="226" customFormat="1" ht="26.25" customHeight="1" x14ac:dyDescent="0.2">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442</v>
      </c>
      <c r="AG111" s="1002"/>
      <c r="AH111" s="1002"/>
      <c r="AI111" s="1002"/>
      <c r="AJ111" s="1003"/>
      <c r="AK111" s="1004" t="s">
        <v>129</v>
      </c>
      <c r="AL111" s="1002"/>
      <c r="AM111" s="1002"/>
      <c r="AN111" s="1002"/>
      <c r="AO111" s="1003"/>
      <c r="AP111" s="1005" t="s">
        <v>440</v>
      </c>
      <c r="AQ111" s="1006"/>
      <c r="AR111" s="1006"/>
      <c r="AS111" s="1006"/>
      <c r="AT111" s="1007"/>
      <c r="AU111" s="972"/>
      <c r="AV111" s="973"/>
      <c r="AW111" s="973"/>
      <c r="AX111" s="973"/>
      <c r="AY111" s="973"/>
      <c r="AZ111" s="986" t="s">
        <v>443</v>
      </c>
      <c r="BA111" s="987"/>
      <c r="BB111" s="987"/>
      <c r="BC111" s="987"/>
      <c r="BD111" s="987"/>
      <c r="BE111" s="987"/>
      <c r="BF111" s="987"/>
      <c r="BG111" s="987"/>
      <c r="BH111" s="987"/>
      <c r="BI111" s="987"/>
      <c r="BJ111" s="987"/>
      <c r="BK111" s="987"/>
      <c r="BL111" s="987"/>
      <c r="BM111" s="987"/>
      <c r="BN111" s="987"/>
      <c r="BO111" s="987"/>
      <c r="BP111" s="988"/>
      <c r="BQ111" s="989">
        <v>1263716</v>
      </c>
      <c r="BR111" s="990"/>
      <c r="BS111" s="990"/>
      <c r="BT111" s="990"/>
      <c r="BU111" s="990"/>
      <c r="BV111" s="990">
        <v>674359</v>
      </c>
      <c r="BW111" s="990"/>
      <c r="BX111" s="990"/>
      <c r="BY111" s="990"/>
      <c r="BZ111" s="990"/>
      <c r="CA111" s="990">
        <v>544370</v>
      </c>
      <c r="CB111" s="990"/>
      <c r="CC111" s="990"/>
      <c r="CD111" s="990"/>
      <c r="CE111" s="990"/>
      <c r="CF111" s="984">
        <v>6.9</v>
      </c>
      <c r="CG111" s="985"/>
      <c r="CH111" s="985"/>
      <c r="CI111" s="985"/>
      <c r="CJ111" s="985"/>
      <c r="CK111" s="1012"/>
      <c r="CL111" s="1013"/>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445</v>
      </c>
      <c r="DR111" s="990"/>
      <c r="DS111" s="990"/>
      <c r="DT111" s="990"/>
      <c r="DU111" s="990"/>
      <c r="DV111" s="991" t="s">
        <v>129</v>
      </c>
      <c r="DW111" s="991"/>
      <c r="DX111" s="991"/>
      <c r="DY111" s="991"/>
      <c r="DZ111" s="992"/>
    </row>
    <row r="112" spans="1:131" s="226" customFormat="1" ht="26.25" customHeight="1" x14ac:dyDescent="0.2">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v>64167</v>
      </c>
      <c r="AB112" s="1023"/>
      <c r="AC112" s="1023"/>
      <c r="AD112" s="1023"/>
      <c r="AE112" s="1024"/>
      <c r="AF112" s="1025">
        <v>56667</v>
      </c>
      <c r="AG112" s="1023"/>
      <c r="AH112" s="1023"/>
      <c r="AI112" s="1023"/>
      <c r="AJ112" s="1024"/>
      <c r="AK112" s="1025">
        <v>54167</v>
      </c>
      <c r="AL112" s="1023"/>
      <c r="AM112" s="1023"/>
      <c r="AN112" s="1023"/>
      <c r="AO112" s="1024"/>
      <c r="AP112" s="1026">
        <v>0.7</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3691719</v>
      </c>
      <c r="BR112" s="990"/>
      <c r="BS112" s="990"/>
      <c r="BT112" s="990"/>
      <c r="BU112" s="990"/>
      <c r="BV112" s="990">
        <v>3479458</v>
      </c>
      <c r="BW112" s="990"/>
      <c r="BX112" s="990"/>
      <c r="BY112" s="990"/>
      <c r="BZ112" s="990"/>
      <c r="CA112" s="990">
        <v>3140618</v>
      </c>
      <c r="CB112" s="990"/>
      <c r="CC112" s="990"/>
      <c r="CD112" s="990"/>
      <c r="CE112" s="990"/>
      <c r="CF112" s="984">
        <v>39.700000000000003</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445</v>
      </c>
      <c r="DW112" s="991"/>
      <c r="DX112" s="991"/>
      <c r="DY112" s="991"/>
      <c r="DZ112" s="992"/>
    </row>
    <row r="113" spans="1:130" s="226" customFormat="1" ht="26.25" customHeight="1" x14ac:dyDescent="0.2">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328011</v>
      </c>
      <c r="AB113" s="1002"/>
      <c r="AC113" s="1002"/>
      <c r="AD113" s="1002"/>
      <c r="AE113" s="1003"/>
      <c r="AF113" s="1004">
        <v>242111</v>
      </c>
      <c r="AG113" s="1002"/>
      <c r="AH113" s="1002"/>
      <c r="AI113" s="1002"/>
      <c r="AJ113" s="1003"/>
      <c r="AK113" s="1004">
        <v>287228</v>
      </c>
      <c r="AL113" s="1002"/>
      <c r="AM113" s="1002"/>
      <c r="AN113" s="1002"/>
      <c r="AO113" s="1003"/>
      <c r="AP113" s="1005">
        <v>3.6</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v>42744</v>
      </c>
      <c r="BR113" s="990"/>
      <c r="BS113" s="990"/>
      <c r="BT113" s="990"/>
      <c r="BU113" s="990"/>
      <c r="BV113" s="990">
        <v>56532</v>
      </c>
      <c r="BW113" s="990"/>
      <c r="BX113" s="990"/>
      <c r="BY113" s="990"/>
      <c r="BZ113" s="990"/>
      <c r="CA113" s="990">
        <v>37369</v>
      </c>
      <c r="CB113" s="990"/>
      <c r="CC113" s="990"/>
      <c r="CD113" s="990"/>
      <c r="CE113" s="990"/>
      <c r="CF113" s="984">
        <v>0.5</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129</v>
      </c>
      <c r="DM113" s="1023"/>
      <c r="DN113" s="1023"/>
      <c r="DO113" s="1023"/>
      <c r="DP113" s="1024"/>
      <c r="DQ113" s="1025" t="s">
        <v>440</v>
      </c>
      <c r="DR113" s="1023"/>
      <c r="DS113" s="1023"/>
      <c r="DT113" s="1023"/>
      <c r="DU113" s="1024"/>
      <c r="DV113" s="1026" t="s">
        <v>129</v>
      </c>
      <c r="DW113" s="1027"/>
      <c r="DX113" s="1027"/>
      <c r="DY113" s="1027"/>
      <c r="DZ113" s="1028"/>
    </row>
    <row r="114" spans="1:130" s="226" customFormat="1" ht="26.25" customHeight="1" x14ac:dyDescent="0.2">
      <c r="A114" s="1018"/>
      <c r="B114" s="1019"/>
      <c r="C114" s="987" t="s">
        <v>453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44367</v>
      </c>
      <c r="AB114" s="1023"/>
      <c r="AC114" s="1023"/>
      <c r="AD114" s="1023"/>
      <c r="AE114" s="1024"/>
      <c r="AF114" s="1025">
        <v>56532</v>
      </c>
      <c r="AG114" s="1023"/>
      <c r="AH114" s="1023"/>
      <c r="AI114" s="1023"/>
      <c r="AJ114" s="1024"/>
      <c r="AK114" s="1025">
        <v>37369</v>
      </c>
      <c r="AL114" s="1023"/>
      <c r="AM114" s="1023"/>
      <c r="AN114" s="1023"/>
      <c r="AO114" s="1024"/>
      <c r="AP114" s="1026">
        <v>0.5</v>
      </c>
      <c r="AQ114" s="1027"/>
      <c r="AR114" s="1027"/>
      <c r="AS114" s="1027"/>
      <c r="AT114" s="1028"/>
      <c r="AU114" s="972"/>
      <c r="AV114" s="973"/>
      <c r="AW114" s="973"/>
      <c r="AX114" s="973"/>
      <c r="AY114" s="973"/>
      <c r="AZ114" s="986" t="s">
        <v>454</v>
      </c>
      <c r="BA114" s="987"/>
      <c r="BB114" s="987"/>
      <c r="BC114" s="987"/>
      <c r="BD114" s="987"/>
      <c r="BE114" s="987"/>
      <c r="BF114" s="987"/>
      <c r="BG114" s="987"/>
      <c r="BH114" s="987"/>
      <c r="BI114" s="987"/>
      <c r="BJ114" s="987"/>
      <c r="BK114" s="987"/>
      <c r="BL114" s="987"/>
      <c r="BM114" s="987"/>
      <c r="BN114" s="987"/>
      <c r="BO114" s="987"/>
      <c r="BP114" s="988"/>
      <c r="BQ114" s="989">
        <v>1753775</v>
      </c>
      <c r="BR114" s="990"/>
      <c r="BS114" s="990"/>
      <c r="BT114" s="990"/>
      <c r="BU114" s="990"/>
      <c r="BV114" s="990">
        <v>1664201</v>
      </c>
      <c r="BW114" s="990"/>
      <c r="BX114" s="990"/>
      <c r="BY114" s="990"/>
      <c r="BZ114" s="990"/>
      <c r="CA114" s="990">
        <v>1608344</v>
      </c>
      <c r="CB114" s="990"/>
      <c r="CC114" s="990"/>
      <c r="CD114" s="990"/>
      <c r="CE114" s="990"/>
      <c r="CF114" s="984">
        <v>20.3</v>
      </c>
      <c r="CG114" s="985"/>
      <c r="CH114" s="985"/>
      <c r="CI114" s="985"/>
      <c r="CJ114" s="985"/>
      <c r="CK114" s="1012"/>
      <c r="CL114" s="1013"/>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129</v>
      </c>
      <c r="DM114" s="1023"/>
      <c r="DN114" s="1023"/>
      <c r="DO114" s="1023"/>
      <c r="DP114" s="1024"/>
      <c r="DQ114" s="1025" t="s">
        <v>129</v>
      </c>
      <c r="DR114" s="1023"/>
      <c r="DS114" s="1023"/>
      <c r="DT114" s="1023"/>
      <c r="DU114" s="1024"/>
      <c r="DV114" s="1026" t="s">
        <v>129</v>
      </c>
      <c r="DW114" s="1027"/>
      <c r="DX114" s="1027"/>
      <c r="DY114" s="1027"/>
      <c r="DZ114" s="1028"/>
    </row>
    <row r="115" spans="1:130" s="226" customFormat="1" ht="26.25" customHeight="1" x14ac:dyDescent="0.2">
      <c r="A115" s="1018"/>
      <c r="B115" s="1019"/>
      <c r="C115" s="987" t="s">
        <v>456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23257</v>
      </c>
      <c r="AB115" s="1002"/>
      <c r="AC115" s="1002"/>
      <c r="AD115" s="1002"/>
      <c r="AE115" s="1003"/>
      <c r="AF115" s="1004">
        <v>12051</v>
      </c>
      <c r="AG115" s="1002"/>
      <c r="AH115" s="1002"/>
      <c r="AI115" s="1002"/>
      <c r="AJ115" s="1003"/>
      <c r="AK115" s="1004">
        <v>3685</v>
      </c>
      <c r="AL115" s="1002"/>
      <c r="AM115" s="1002"/>
      <c r="AN115" s="1002"/>
      <c r="AO115" s="1003"/>
      <c r="AP115" s="1005">
        <v>0</v>
      </c>
      <c r="AQ115" s="1006"/>
      <c r="AR115" s="1006"/>
      <c r="AS115" s="1006"/>
      <c r="AT115" s="1007"/>
      <c r="AU115" s="972"/>
      <c r="AV115" s="973"/>
      <c r="AW115" s="973"/>
      <c r="AX115" s="973"/>
      <c r="AY115" s="973"/>
      <c r="AZ115" s="986" t="s">
        <v>457</v>
      </c>
      <c r="BA115" s="987"/>
      <c r="BB115" s="987"/>
      <c r="BC115" s="987"/>
      <c r="BD115" s="987"/>
      <c r="BE115" s="987"/>
      <c r="BF115" s="987"/>
      <c r="BG115" s="987"/>
      <c r="BH115" s="987"/>
      <c r="BI115" s="987"/>
      <c r="BJ115" s="987"/>
      <c r="BK115" s="987"/>
      <c r="BL115" s="987"/>
      <c r="BM115" s="987"/>
      <c r="BN115" s="987"/>
      <c r="BO115" s="987"/>
      <c r="BP115" s="988"/>
      <c r="BQ115" s="989" t="s">
        <v>445</v>
      </c>
      <c r="BR115" s="990"/>
      <c r="BS115" s="990"/>
      <c r="BT115" s="990"/>
      <c r="BU115" s="990"/>
      <c r="BV115" s="990" t="s">
        <v>129</v>
      </c>
      <c r="BW115" s="990"/>
      <c r="BX115" s="990"/>
      <c r="BY115" s="990"/>
      <c r="BZ115" s="990"/>
      <c r="CA115" s="990" t="s">
        <v>129</v>
      </c>
      <c r="CB115" s="990"/>
      <c r="CC115" s="990"/>
      <c r="CD115" s="990"/>
      <c r="CE115" s="990"/>
      <c r="CF115" s="984" t="s">
        <v>442</v>
      </c>
      <c r="CG115" s="985"/>
      <c r="CH115" s="985"/>
      <c r="CI115" s="985"/>
      <c r="CJ115" s="985"/>
      <c r="CK115" s="1012"/>
      <c r="CL115" s="1013"/>
      <c r="CM115" s="986" t="s">
        <v>458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1228670</v>
      </c>
      <c r="DH115" s="1023"/>
      <c r="DI115" s="1023"/>
      <c r="DJ115" s="1023"/>
      <c r="DK115" s="1024"/>
      <c r="DL115" s="1025">
        <v>651042</v>
      </c>
      <c r="DM115" s="1023"/>
      <c r="DN115" s="1023"/>
      <c r="DO115" s="1023"/>
      <c r="DP115" s="1024"/>
      <c r="DQ115" s="1025">
        <v>525521</v>
      </c>
      <c r="DR115" s="1023"/>
      <c r="DS115" s="1023"/>
      <c r="DT115" s="1023"/>
      <c r="DU115" s="1024"/>
      <c r="DV115" s="1026">
        <v>6.6</v>
      </c>
      <c r="DW115" s="1027"/>
      <c r="DX115" s="1027"/>
      <c r="DY115" s="1027"/>
      <c r="DZ115" s="1028"/>
    </row>
    <row r="116" spans="1:130" s="226" customFormat="1" ht="26.25" customHeight="1" x14ac:dyDescent="0.2">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108</v>
      </c>
      <c r="AB116" s="1023"/>
      <c r="AC116" s="1023"/>
      <c r="AD116" s="1023"/>
      <c r="AE116" s="1024"/>
      <c r="AF116" s="1025">
        <v>117</v>
      </c>
      <c r="AG116" s="1023"/>
      <c r="AH116" s="1023"/>
      <c r="AI116" s="1023"/>
      <c r="AJ116" s="1024"/>
      <c r="AK116" s="1025">
        <v>168</v>
      </c>
      <c r="AL116" s="1023"/>
      <c r="AM116" s="1023"/>
      <c r="AN116" s="1023"/>
      <c r="AO116" s="1024"/>
      <c r="AP116" s="1026">
        <v>0</v>
      </c>
      <c r="AQ116" s="1027"/>
      <c r="AR116" s="1027"/>
      <c r="AS116" s="1027"/>
      <c r="AT116" s="1028"/>
      <c r="AU116" s="972"/>
      <c r="AV116" s="973"/>
      <c r="AW116" s="973"/>
      <c r="AX116" s="973"/>
      <c r="AY116" s="973"/>
      <c r="AZ116" s="1031" t="s">
        <v>460</v>
      </c>
      <c r="BA116" s="1032"/>
      <c r="BB116" s="1032"/>
      <c r="BC116" s="1032"/>
      <c r="BD116" s="1032"/>
      <c r="BE116" s="1032"/>
      <c r="BF116" s="1032"/>
      <c r="BG116" s="1032"/>
      <c r="BH116" s="1032"/>
      <c r="BI116" s="1032"/>
      <c r="BJ116" s="1032"/>
      <c r="BK116" s="1032"/>
      <c r="BL116" s="1032"/>
      <c r="BM116" s="1032"/>
      <c r="BN116" s="1032"/>
      <c r="BO116" s="1032"/>
      <c r="BP116" s="1033"/>
      <c r="BQ116" s="989" t="s">
        <v>129</v>
      </c>
      <c r="BR116" s="990"/>
      <c r="BS116" s="990"/>
      <c r="BT116" s="990"/>
      <c r="BU116" s="990"/>
      <c r="BV116" s="990" t="s">
        <v>440</v>
      </c>
      <c r="BW116" s="990"/>
      <c r="BX116" s="990"/>
      <c r="BY116" s="990"/>
      <c r="BZ116" s="990"/>
      <c r="CA116" s="990" t="s">
        <v>129</v>
      </c>
      <c r="CB116" s="990"/>
      <c r="CC116" s="990"/>
      <c r="CD116" s="990"/>
      <c r="CE116" s="990"/>
      <c r="CF116" s="984" t="s">
        <v>129</v>
      </c>
      <c r="CG116" s="985"/>
      <c r="CH116" s="985"/>
      <c r="CI116" s="985"/>
      <c r="CJ116" s="985"/>
      <c r="CK116" s="1012"/>
      <c r="CL116" s="1013"/>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6627</v>
      </c>
      <c r="DH116" s="1023"/>
      <c r="DI116" s="1023"/>
      <c r="DJ116" s="1023"/>
      <c r="DK116" s="1024"/>
      <c r="DL116" s="1025" t="s">
        <v>129</v>
      </c>
      <c r="DM116" s="1023"/>
      <c r="DN116" s="1023"/>
      <c r="DO116" s="1023"/>
      <c r="DP116" s="1024"/>
      <c r="DQ116" s="1025" t="s">
        <v>442</v>
      </c>
      <c r="DR116" s="1023"/>
      <c r="DS116" s="1023"/>
      <c r="DT116" s="1023"/>
      <c r="DU116" s="1024"/>
      <c r="DV116" s="1026" t="s">
        <v>129</v>
      </c>
      <c r="DW116" s="1027"/>
      <c r="DX116" s="1027"/>
      <c r="DY116" s="1027"/>
      <c r="DZ116" s="1028"/>
    </row>
    <row r="117" spans="1:130" s="226" customFormat="1" ht="26.25" customHeight="1" x14ac:dyDescent="0.2">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462</v>
      </c>
      <c r="Z117" s="958"/>
      <c r="AA117" s="1042">
        <v>1509808</v>
      </c>
      <c r="AB117" s="1043"/>
      <c r="AC117" s="1043"/>
      <c r="AD117" s="1043"/>
      <c r="AE117" s="1044"/>
      <c r="AF117" s="1045">
        <v>1411695</v>
      </c>
      <c r="AG117" s="1043"/>
      <c r="AH117" s="1043"/>
      <c r="AI117" s="1043"/>
      <c r="AJ117" s="1044"/>
      <c r="AK117" s="1045">
        <v>1415316</v>
      </c>
      <c r="AL117" s="1043"/>
      <c r="AM117" s="1043"/>
      <c r="AN117" s="1043"/>
      <c r="AO117" s="1044"/>
      <c r="AP117" s="1046"/>
      <c r="AQ117" s="1047"/>
      <c r="AR117" s="1047"/>
      <c r="AS117" s="1047"/>
      <c r="AT117" s="1048"/>
      <c r="AU117" s="972"/>
      <c r="AV117" s="973"/>
      <c r="AW117" s="973"/>
      <c r="AX117" s="973"/>
      <c r="AY117" s="973"/>
      <c r="AZ117" s="1038" t="s">
        <v>463</v>
      </c>
      <c r="BA117" s="1039"/>
      <c r="BB117" s="1039"/>
      <c r="BC117" s="1039"/>
      <c r="BD117" s="1039"/>
      <c r="BE117" s="1039"/>
      <c r="BF117" s="1039"/>
      <c r="BG117" s="1039"/>
      <c r="BH117" s="1039"/>
      <c r="BI117" s="1039"/>
      <c r="BJ117" s="1039"/>
      <c r="BK117" s="1039"/>
      <c r="BL117" s="1039"/>
      <c r="BM117" s="1039"/>
      <c r="BN117" s="1039"/>
      <c r="BO117" s="1039"/>
      <c r="BP117" s="1040"/>
      <c r="BQ117" s="989" t="s">
        <v>442</v>
      </c>
      <c r="BR117" s="990"/>
      <c r="BS117" s="990"/>
      <c r="BT117" s="990"/>
      <c r="BU117" s="990"/>
      <c r="BV117" s="990" t="s">
        <v>442</v>
      </c>
      <c r="BW117" s="990"/>
      <c r="BX117" s="990"/>
      <c r="BY117" s="990"/>
      <c r="BZ117" s="990"/>
      <c r="CA117" s="990" t="s">
        <v>129</v>
      </c>
      <c r="CB117" s="990"/>
      <c r="CC117" s="990"/>
      <c r="CD117" s="990"/>
      <c r="CE117" s="990"/>
      <c r="CF117" s="984" t="s">
        <v>129</v>
      </c>
      <c r="CG117" s="985"/>
      <c r="CH117" s="985"/>
      <c r="CI117" s="985"/>
      <c r="CJ117" s="985"/>
      <c r="CK117" s="1012"/>
      <c r="CL117" s="1013"/>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129</v>
      </c>
      <c r="DM117" s="1023"/>
      <c r="DN117" s="1023"/>
      <c r="DO117" s="1023"/>
      <c r="DP117" s="1024"/>
      <c r="DQ117" s="1025" t="s">
        <v>129</v>
      </c>
      <c r="DR117" s="1023"/>
      <c r="DS117" s="1023"/>
      <c r="DT117" s="1023"/>
      <c r="DU117" s="1024"/>
      <c r="DV117" s="1026" t="s">
        <v>442</v>
      </c>
      <c r="DW117" s="1027"/>
      <c r="DX117" s="1027"/>
      <c r="DY117" s="1027"/>
      <c r="DZ117" s="1028"/>
    </row>
    <row r="118" spans="1:130" s="226" customFormat="1" ht="26.25" customHeight="1" x14ac:dyDescent="0.2">
      <c r="A118" s="976" t="s">
        <v>435</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432</v>
      </c>
      <c r="AB118" s="957"/>
      <c r="AC118" s="957"/>
      <c r="AD118" s="957"/>
      <c r="AE118" s="958"/>
      <c r="AF118" s="956" t="s">
        <v>433</v>
      </c>
      <c r="AG118" s="957"/>
      <c r="AH118" s="957"/>
      <c r="AI118" s="957"/>
      <c r="AJ118" s="958"/>
      <c r="AK118" s="956" t="s">
        <v>304</v>
      </c>
      <c r="AL118" s="957"/>
      <c r="AM118" s="957"/>
      <c r="AN118" s="957"/>
      <c r="AO118" s="958"/>
      <c r="AP118" s="1034" t="s">
        <v>434</v>
      </c>
      <c r="AQ118" s="1035"/>
      <c r="AR118" s="1035"/>
      <c r="AS118" s="1035"/>
      <c r="AT118" s="1036"/>
      <c r="AU118" s="972"/>
      <c r="AV118" s="973"/>
      <c r="AW118" s="973"/>
      <c r="AX118" s="973"/>
      <c r="AY118" s="973"/>
      <c r="AZ118" s="1037" t="s">
        <v>465</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445</v>
      </c>
      <c r="BW118" s="1064"/>
      <c r="BX118" s="1064"/>
      <c r="BY118" s="1064"/>
      <c r="BZ118" s="1064"/>
      <c r="CA118" s="1064" t="s">
        <v>129</v>
      </c>
      <c r="CB118" s="1064"/>
      <c r="CC118" s="1064"/>
      <c r="CD118" s="1064"/>
      <c r="CE118" s="1064"/>
      <c r="CF118" s="984" t="s">
        <v>445</v>
      </c>
      <c r="CG118" s="985"/>
      <c r="CH118" s="985"/>
      <c r="CI118" s="985"/>
      <c r="CJ118" s="985"/>
      <c r="CK118" s="1012"/>
      <c r="CL118" s="1013"/>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129</v>
      </c>
      <c r="DM118" s="1023"/>
      <c r="DN118" s="1023"/>
      <c r="DO118" s="1023"/>
      <c r="DP118" s="1024"/>
      <c r="DQ118" s="1025" t="s">
        <v>129</v>
      </c>
      <c r="DR118" s="1023"/>
      <c r="DS118" s="1023"/>
      <c r="DT118" s="1023"/>
      <c r="DU118" s="1024"/>
      <c r="DV118" s="1026" t="s">
        <v>129</v>
      </c>
      <c r="DW118" s="1027"/>
      <c r="DX118" s="1027"/>
      <c r="DY118" s="1027"/>
      <c r="DZ118" s="1028"/>
    </row>
    <row r="119" spans="1:130" s="226" customFormat="1" ht="26.25" customHeight="1" x14ac:dyDescent="0.2">
      <c r="A119" s="1120" t="s">
        <v>438</v>
      </c>
      <c r="B119" s="1011"/>
      <c r="C119" s="993" t="s">
        <v>439</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129</v>
      </c>
      <c r="AB119" s="964"/>
      <c r="AC119" s="964"/>
      <c r="AD119" s="964"/>
      <c r="AE119" s="965"/>
      <c r="AF119" s="966" t="s">
        <v>445</v>
      </c>
      <c r="AG119" s="964"/>
      <c r="AH119" s="964"/>
      <c r="AI119" s="964"/>
      <c r="AJ119" s="965"/>
      <c r="AK119" s="966" t="s">
        <v>129</v>
      </c>
      <c r="AL119" s="964"/>
      <c r="AM119" s="964"/>
      <c r="AN119" s="964"/>
      <c r="AO119" s="965"/>
      <c r="AP119" s="967" t="s">
        <v>445</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467</v>
      </c>
      <c r="BP119" s="1069"/>
      <c r="BQ119" s="1063">
        <v>22173083</v>
      </c>
      <c r="BR119" s="1064"/>
      <c r="BS119" s="1064"/>
      <c r="BT119" s="1064"/>
      <c r="BU119" s="1064"/>
      <c r="BV119" s="1064">
        <v>23518391</v>
      </c>
      <c r="BW119" s="1064"/>
      <c r="BX119" s="1064"/>
      <c r="BY119" s="1064"/>
      <c r="BZ119" s="1064"/>
      <c r="CA119" s="1064">
        <v>24436801</v>
      </c>
      <c r="CB119" s="1064"/>
      <c r="CC119" s="1064"/>
      <c r="CD119" s="1064"/>
      <c r="CE119" s="1064"/>
      <c r="CF119" s="1065"/>
      <c r="CG119" s="1066"/>
      <c r="CH119" s="1066"/>
      <c r="CI119" s="1066"/>
      <c r="CJ119" s="1067"/>
      <c r="CK119" s="1014"/>
      <c r="CL119" s="1015"/>
      <c r="CM119" s="1037" t="s">
        <v>468</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28419</v>
      </c>
      <c r="DH119" s="1050"/>
      <c r="DI119" s="1050"/>
      <c r="DJ119" s="1050"/>
      <c r="DK119" s="1051"/>
      <c r="DL119" s="1049">
        <v>23317</v>
      </c>
      <c r="DM119" s="1050"/>
      <c r="DN119" s="1050"/>
      <c r="DO119" s="1050"/>
      <c r="DP119" s="1051"/>
      <c r="DQ119" s="1049">
        <v>18849</v>
      </c>
      <c r="DR119" s="1050"/>
      <c r="DS119" s="1050"/>
      <c r="DT119" s="1050"/>
      <c r="DU119" s="1051"/>
      <c r="DV119" s="1052">
        <v>0.2</v>
      </c>
      <c r="DW119" s="1053"/>
      <c r="DX119" s="1053"/>
      <c r="DY119" s="1053"/>
      <c r="DZ119" s="1054"/>
    </row>
    <row r="120" spans="1:130" s="226" customFormat="1" ht="26.25" customHeight="1" x14ac:dyDescent="0.2">
      <c r="A120" s="1121"/>
      <c r="B120" s="1013"/>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129</v>
      </c>
      <c r="AB120" s="1023"/>
      <c r="AC120" s="1023"/>
      <c r="AD120" s="1023"/>
      <c r="AE120" s="1024"/>
      <c r="AF120" s="1025" t="s">
        <v>129</v>
      </c>
      <c r="AG120" s="1023"/>
      <c r="AH120" s="1023"/>
      <c r="AI120" s="1023"/>
      <c r="AJ120" s="1024"/>
      <c r="AK120" s="1025" t="s">
        <v>129</v>
      </c>
      <c r="AL120" s="1023"/>
      <c r="AM120" s="1023"/>
      <c r="AN120" s="1023"/>
      <c r="AO120" s="1024"/>
      <c r="AP120" s="1026" t="s">
        <v>445</v>
      </c>
      <c r="AQ120" s="1027"/>
      <c r="AR120" s="1027"/>
      <c r="AS120" s="1027"/>
      <c r="AT120" s="1028"/>
      <c r="AU120" s="1055" t="s">
        <v>469</v>
      </c>
      <c r="AV120" s="1056"/>
      <c r="AW120" s="1056"/>
      <c r="AX120" s="1056"/>
      <c r="AY120" s="1057"/>
      <c r="AZ120" s="993" t="s">
        <v>470</v>
      </c>
      <c r="BA120" s="961"/>
      <c r="BB120" s="961"/>
      <c r="BC120" s="961"/>
      <c r="BD120" s="961"/>
      <c r="BE120" s="961"/>
      <c r="BF120" s="961"/>
      <c r="BG120" s="961"/>
      <c r="BH120" s="961"/>
      <c r="BI120" s="961"/>
      <c r="BJ120" s="961"/>
      <c r="BK120" s="961"/>
      <c r="BL120" s="961"/>
      <c r="BM120" s="961"/>
      <c r="BN120" s="961"/>
      <c r="BO120" s="961"/>
      <c r="BP120" s="962"/>
      <c r="BQ120" s="994">
        <v>3661129</v>
      </c>
      <c r="BR120" s="995"/>
      <c r="BS120" s="995"/>
      <c r="BT120" s="995"/>
      <c r="BU120" s="995"/>
      <c r="BV120" s="995">
        <v>3671252</v>
      </c>
      <c r="BW120" s="995"/>
      <c r="BX120" s="995"/>
      <c r="BY120" s="995"/>
      <c r="BZ120" s="995"/>
      <c r="CA120" s="995">
        <v>4246571</v>
      </c>
      <c r="CB120" s="995"/>
      <c r="CC120" s="995"/>
      <c r="CD120" s="995"/>
      <c r="CE120" s="995"/>
      <c r="CF120" s="1008">
        <v>53.7</v>
      </c>
      <c r="CG120" s="1009"/>
      <c r="CH120" s="1009"/>
      <c r="CI120" s="1009"/>
      <c r="CJ120" s="1009"/>
      <c r="CK120" s="1070" t="s">
        <v>471</v>
      </c>
      <c r="CL120" s="1071"/>
      <c r="CM120" s="1071"/>
      <c r="CN120" s="1071"/>
      <c r="CO120" s="1072"/>
      <c r="CP120" s="1078" t="s">
        <v>407</v>
      </c>
      <c r="CQ120" s="1079"/>
      <c r="CR120" s="1079"/>
      <c r="CS120" s="1079"/>
      <c r="CT120" s="1079"/>
      <c r="CU120" s="1079"/>
      <c r="CV120" s="1079"/>
      <c r="CW120" s="1079"/>
      <c r="CX120" s="1079"/>
      <c r="CY120" s="1079"/>
      <c r="CZ120" s="1079"/>
      <c r="DA120" s="1079"/>
      <c r="DB120" s="1079"/>
      <c r="DC120" s="1079"/>
      <c r="DD120" s="1079"/>
      <c r="DE120" s="1079"/>
      <c r="DF120" s="1080"/>
      <c r="DG120" s="994">
        <v>3397220</v>
      </c>
      <c r="DH120" s="995"/>
      <c r="DI120" s="995"/>
      <c r="DJ120" s="995"/>
      <c r="DK120" s="995"/>
      <c r="DL120" s="995">
        <v>3237872</v>
      </c>
      <c r="DM120" s="995"/>
      <c r="DN120" s="995"/>
      <c r="DO120" s="995"/>
      <c r="DP120" s="995"/>
      <c r="DQ120" s="995">
        <v>2834700</v>
      </c>
      <c r="DR120" s="995"/>
      <c r="DS120" s="995"/>
      <c r="DT120" s="995"/>
      <c r="DU120" s="995"/>
      <c r="DV120" s="996">
        <v>35.799999999999997</v>
      </c>
      <c r="DW120" s="996"/>
      <c r="DX120" s="996"/>
      <c r="DY120" s="996"/>
      <c r="DZ120" s="997"/>
    </row>
    <row r="121" spans="1:130" s="226" customFormat="1" ht="26.25" customHeight="1" x14ac:dyDescent="0.2">
      <c r="A121" s="1121"/>
      <c r="B121" s="1013"/>
      <c r="C121" s="1038" t="s">
        <v>472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129</v>
      </c>
      <c r="AB121" s="1023"/>
      <c r="AC121" s="1023"/>
      <c r="AD121" s="1023"/>
      <c r="AE121" s="1024"/>
      <c r="AF121" s="1025" t="s">
        <v>129</v>
      </c>
      <c r="AG121" s="1023"/>
      <c r="AH121" s="1023"/>
      <c r="AI121" s="1023"/>
      <c r="AJ121" s="1024"/>
      <c r="AK121" s="1025" t="s">
        <v>445</v>
      </c>
      <c r="AL121" s="1023"/>
      <c r="AM121" s="1023"/>
      <c r="AN121" s="1023"/>
      <c r="AO121" s="1024"/>
      <c r="AP121" s="1026" t="s">
        <v>129</v>
      </c>
      <c r="AQ121" s="1027"/>
      <c r="AR121" s="1027"/>
      <c r="AS121" s="1027"/>
      <c r="AT121" s="1028"/>
      <c r="AU121" s="1058"/>
      <c r="AV121" s="1059"/>
      <c r="AW121" s="1059"/>
      <c r="AX121" s="1059"/>
      <c r="AY121" s="1060"/>
      <c r="AZ121" s="986" t="s">
        <v>473</v>
      </c>
      <c r="BA121" s="987"/>
      <c r="BB121" s="987"/>
      <c r="BC121" s="987"/>
      <c r="BD121" s="987"/>
      <c r="BE121" s="987"/>
      <c r="BF121" s="987"/>
      <c r="BG121" s="987"/>
      <c r="BH121" s="987"/>
      <c r="BI121" s="987"/>
      <c r="BJ121" s="987"/>
      <c r="BK121" s="987"/>
      <c r="BL121" s="987"/>
      <c r="BM121" s="987"/>
      <c r="BN121" s="987"/>
      <c r="BO121" s="987"/>
      <c r="BP121" s="988"/>
      <c r="BQ121" s="989">
        <v>2148698</v>
      </c>
      <c r="BR121" s="990"/>
      <c r="BS121" s="990"/>
      <c r="BT121" s="990"/>
      <c r="BU121" s="990"/>
      <c r="BV121" s="990">
        <v>2011940</v>
      </c>
      <c r="BW121" s="990"/>
      <c r="BX121" s="990"/>
      <c r="BY121" s="990"/>
      <c r="BZ121" s="990"/>
      <c r="CA121" s="990">
        <v>2068295</v>
      </c>
      <c r="CB121" s="990"/>
      <c r="CC121" s="990"/>
      <c r="CD121" s="990"/>
      <c r="CE121" s="990"/>
      <c r="CF121" s="984">
        <v>26.1</v>
      </c>
      <c r="CG121" s="985"/>
      <c r="CH121" s="985"/>
      <c r="CI121" s="985"/>
      <c r="CJ121" s="985"/>
      <c r="CK121" s="1073"/>
      <c r="CL121" s="1074"/>
      <c r="CM121" s="1074"/>
      <c r="CN121" s="1074"/>
      <c r="CO121" s="1075"/>
      <c r="CP121" s="1083" t="s">
        <v>405</v>
      </c>
      <c r="CQ121" s="1084"/>
      <c r="CR121" s="1084"/>
      <c r="CS121" s="1084"/>
      <c r="CT121" s="1084"/>
      <c r="CU121" s="1084"/>
      <c r="CV121" s="1084"/>
      <c r="CW121" s="1084"/>
      <c r="CX121" s="1084"/>
      <c r="CY121" s="1084"/>
      <c r="CZ121" s="1084"/>
      <c r="DA121" s="1084"/>
      <c r="DB121" s="1084"/>
      <c r="DC121" s="1084"/>
      <c r="DD121" s="1084"/>
      <c r="DE121" s="1084"/>
      <c r="DF121" s="1085"/>
      <c r="DG121" s="989">
        <v>294499</v>
      </c>
      <c r="DH121" s="990"/>
      <c r="DI121" s="990"/>
      <c r="DJ121" s="990"/>
      <c r="DK121" s="990"/>
      <c r="DL121" s="990">
        <v>241586</v>
      </c>
      <c r="DM121" s="990"/>
      <c r="DN121" s="990"/>
      <c r="DO121" s="990"/>
      <c r="DP121" s="990"/>
      <c r="DQ121" s="990">
        <v>305918</v>
      </c>
      <c r="DR121" s="990"/>
      <c r="DS121" s="990"/>
      <c r="DT121" s="990"/>
      <c r="DU121" s="990"/>
      <c r="DV121" s="991">
        <v>3.9</v>
      </c>
      <c r="DW121" s="991"/>
      <c r="DX121" s="991"/>
      <c r="DY121" s="991"/>
      <c r="DZ121" s="992"/>
    </row>
    <row r="122" spans="1:130" s="226" customFormat="1" ht="26.25" customHeight="1" x14ac:dyDescent="0.2">
      <c r="A122" s="1121"/>
      <c r="B122" s="1013"/>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129</v>
      </c>
      <c r="AG122" s="1023"/>
      <c r="AH122" s="1023"/>
      <c r="AI122" s="1023"/>
      <c r="AJ122" s="1024"/>
      <c r="AK122" s="1025" t="s">
        <v>129</v>
      </c>
      <c r="AL122" s="1023"/>
      <c r="AM122" s="1023"/>
      <c r="AN122" s="1023"/>
      <c r="AO122" s="1024"/>
      <c r="AP122" s="1026" t="s">
        <v>129</v>
      </c>
      <c r="AQ122" s="1027"/>
      <c r="AR122" s="1027"/>
      <c r="AS122" s="1027"/>
      <c r="AT122" s="1028"/>
      <c r="AU122" s="1058"/>
      <c r="AV122" s="1059"/>
      <c r="AW122" s="1059"/>
      <c r="AX122" s="1059"/>
      <c r="AY122" s="1060"/>
      <c r="AZ122" s="1037" t="s">
        <v>474</v>
      </c>
      <c r="BA122" s="1029"/>
      <c r="BB122" s="1029"/>
      <c r="BC122" s="1029"/>
      <c r="BD122" s="1029"/>
      <c r="BE122" s="1029"/>
      <c r="BF122" s="1029"/>
      <c r="BG122" s="1029"/>
      <c r="BH122" s="1029"/>
      <c r="BI122" s="1029"/>
      <c r="BJ122" s="1029"/>
      <c r="BK122" s="1029"/>
      <c r="BL122" s="1029"/>
      <c r="BM122" s="1029"/>
      <c r="BN122" s="1029"/>
      <c r="BO122" s="1029"/>
      <c r="BP122" s="1030"/>
      <c r="BQ122" s="1063">
        <v>11961163</v>
      </c>
      <c r="BR122" s="1064"/>
      <c r="BS122" s="1064"/>
      <c r="BT122" s="1064"/>
      <c r="BU122" s="1064"/>
      <c r="BV122" s="1064">
        <v>13453033</v>
      </c>
      <c r="BW122" s="1064"/>
      <c r="BX122" s="1064"/>
      <c r="BY122" s="1064"/>
      <c r="BZ122" s="1064"/>
      <c r="CA122" s="1064">
        <v>13373555</v>
      </c>
      <c r="CB122" s="1064"/>
      <c r="CC122" s="1064"/>
      <c r="CD122" s="1064"/>
      <c r="CE122" s="1064"/>
      <c r="CF122" s="1081">
        <v>169</v>
      </c>
      <c r="CG122" s="1082"/>
      <c r="CH122" s="1082"/>
      <c r="CI122" s="1082"/>
      <c r="CJ122" s="1082"/>
      <c r="CK122" s="1073"/>
      <c r="CL122" s="1074"/>
      <c r="CM122" s="1074"/>
      <c r="CN122" s="1074"/>
      <c r="CO122" s="1075"/>
      <c r="CP122" s="1083" t="s">
        <v>404</v>
      </c>
      <c r="CQ122" s="1084"/>
      <c r="CR122" s="1084"/>
      <c r="CS122" s="1084"/>
      <c r="CT122" s="1084"/>
      <c r="CU122" s="1084"/>
      <c r="CV122" s="1084"/>
      <c r="CW122" s="1084"/>
      <c r="CX122" s="1084"/>
      <c r="CY122" s="1084"/>
      <c r="CZ122" s="1084"/>
      <c r="DA122" s="1084"/>
      <c r="DB122" s="1084"/>
      <c r="DC122" s="1084"/>
      <c r="DD122" s="1084"/>
      <c r="DE122" s="1084"/>
      <c r="DF122" s="1085"/>
      <c r="DG122" s="989" t="s">
        <v>129</v>
      </c>
      <c r="DH122" s="990"/>
      <c r="DI122" s="990"/>
      <c r="DJ122" s="990"/>
      <c r="DK122" s="990"/>
      <c r="DL122" s="990" t="s">
        <v>129</v>
      </c>
      <c r="DM122" s="990"/>
      <c r="DN122" s="990"/>
      <c r="DO122" s="990"/>
      <c r="DP122" s="990"/>
      <c r="DQ122" s="990" t="s">
        <v>129</v>
      </c>
      <c r="DR122" s="990"/>
      <c r="DS122" s="990"/>
      <c r="DT122" s="990"/>
      <c r="DU122" s="990"/>
      <c r="DV122" s="991" t="s">
        <v>129</v>
      </c>
      <c r="DW122" s="991"/>
      <c r="DX122" s="991"/>
      <c r="DY122" s="991"/>
      <c r="DZ122" s="992"/>
    </row>
    <row r="123" spans="1:130" s="226" customFormat="1" ht="26.25" customHeight="1" x14ac:dyDescent="0.2">
      <c r="A123" s="1121"/>
      <c r="B123" s="1013"/>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12783</v>
      </c>
      <c r="AB123" s="1023"/>
      <c r="AC123" s="1023"/>
      <c r="AD123" s="1023"/>
      <c r="AE123" s="1024"/>
      <c r="AF123" s="1025">
        <v>6733</v>
      </c>
      <c r="AG123" s="1023"/>
      <c r="AH123" s="1023"/>
      <c r="AI123" s="1023"/>
      <c r="AJ123" s="1024"/>
      <c r="AK123" s="1025" t="s">
        <v>129</v>
      </c>
      <c r="AL123" s="1023"/>
      <c r="AM123" s="1023"/>
      <c r="AN123" s="1023"/>
      <c r="AO123" s="1024"/>
      <c r="AP123" s="1026" t="s">
        <v>129</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475</v>
      </c>
      <c r="BP123" s="1069"/>
      <c r="BQ123" s="1127">
        <v>17770990</v>
      </c>
      <c r="BR123" s="1128"/>
      <c r="BS123" s="1128"/>
      <c r="BT123" s="1128"/>
      <c r="BU123" s="1128"/>
      <c r="BV123" s="1128">
        <v>19136225</v>
      </c>
      <c r="BW123" s="1128"/>
      <c r="BX123" s="1128"/>
      <c r="BY123" s="1128"/>
      <c r="BZ123" s="1128"/>
      <c r="CA123" s="1128">
        <v>19688421</v>
      </c>
      <c r="CB123" s="1128"/>
      <c r="CC123" s="1128"/>
      <c r="CD123" s="1128"/>
      <c r="CE123" s="1128"/>
      <c r="CF123" s="1065"/>
      <c r="CG123" s="1066"/>
      <c r="CH123" s="1066"/>
      <c r="CI123" s="1066"/>
      <c r="CJ123" s="1067"/>
      <c r="CK123" s="1073"/>
      <c r="CL123" s="1074"/>
      <c r="CM123" s="1074"/>
      <c r="CN123" s="1074"/>
      <c r="CO123" s="1075"/>
      <c r="CP123" s="1083" t="s">
        <v>476</v>
      </c>
      <c r="CQ123" s="1084"/>
      <c r="CR123" s="1084"/>
      <c r="CS123" s="1084"/>
      <c r="CT123" s="1084"/>
      <c r="CU123" s="1084"/>
      <c r="CV123" s="1084"/>
      <c r="CW123" s="1084"/>
      <c r="CX123" s="1084"/>
      <c r="CY123" s="1084"/>
      <c r="CZ123" s="1084"/>
      <c r="DA123" s="1084"/>
      <c r="DB123" s="1084"/>
      <c r="DC123" s="1084"/>
      <c r="DD123" s="1084"/>
      <c r="DE123" s="1084"/>
      <c r="DF123" s="1085"/>
      <c r="DG123" s="1022" t="s">
        <v>129</v>
      </c>
      <c r="DH123" s="1023"/>
      <c r="DI123" s="1023"/>
      <c r="DJ123" s="1023"/>
      <c r="DK123" s="1024"/>
      <c r="DL123" s="1025" t="s">
        <v>445</v>
      </c>
      <c r="DM123" s="1023"/>
      <c r="DN123" s="1023"/>
      <c r="DO123" s="1023"/>
      <c r="DP123" s="1024"/>
      <c r="DQ123" s="1025" t="s">
        <v>129</v>
      </c>
      <c r="DR123" s="1023"/>
      <c r="DS123" s="1023"/>
      <c r="DT123" s="1023"/>
      <c r="DU123" s="1024"/>
      <c r="DV123" s="1026" t="s">
        <v>129</v>
      </c>
      <c r="DW123" s="1027"/>
      <c r="DX123" s="1027"/>
      <c r="DY123" s="1027"/>
      <c r="DZ123" s="1028"/>
    </row>
    <row r="124" spans="1:130" s="226" customFormat="1" ht="26.25" customHeight="1" thickBot="1" x14ac:dyDescent="0.25">
      <c r="A124" s="1121"/>
      <c r="B124" s="1013"/>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445</v>
      </c>
      <c r="AB124" s="1023"/>
      <c r="AC124" s="1023"/>
      <c r="AD124" s="1023"/>
      <c r="AE124" s="1024"/>
      <c r="AF124" s="1025" t="s">
        <v>129</v>
      </c>
      <c r="AG124" s="1023"/>
      <c r="AH124" s="1023"/>
      <c r="AI124" s="1023"/>
      <c r="AJ124" s="1024"/>
      <c r="AK124" s="1025" t="s">
        <v>129</v>
      </c>
      <c r="AL124" s="1023"/>
      <c r="AM124" s="1023"/>
      <c r="AN124" s="1023"/>
      <c r="AO124" s="1024"/>
      <c r="AP124" s="1026" t="s">
        <v>129</v>
      </c>
      <c r="AQ124" s="1027"/>
      <c r="AR124" s="1027"/>
      <c r="AS124" s="1027"/>
      <c r="AT124" s="1028"/>
      <c r="AU124" s="1123" t="s">
        <v>477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59.9</v>
      </c>
      <c r="BR124" s="1091"/>
      <c r="BS124" s="1091"/>
      <c r="BT124" s="1091"/>
      <c r="BU124" s="1091"/>
      <c r="BV124" s="1091">
        <v>57.4</v>
      </c>
      <c r="BW124" s="1091"/>
      <c r="BX124" s="1091"/>
      <c r="BY124" s="1091"/>
      <c r="BZ124" s="1091"/>
      <c r="CA124" s="1091">
        <v>60</v>
      </c>
      <c r="CB124" s="1091"/>
      <c r="CC124" s="1091"/>
      <c r="CD124" s="1091"/>
      <c r="CE124" s="1091"/>
      <c r="CF124" s="1092"/>
      <c r="CG124" s="1093"/>
      <c r="CH124" s="1093"/>
      <c r="CI124" s="1093"/>
      <c r="CJ124" s="1094"/>
      <c r="CK124" s="1076"/>
      <c r="CL124" s="1076"/>
      <c r="CM124" s="1076"/>
      <c r="CN124" s="1076"/>
      <c r="CO124" s="1077"/>
      <c r="CP124" s="1083" t="s">
        <v>478</v>
      </c>
      <c r="CQ124" s="1084"/>
      <c r="CR124" s="1084"/>
      <c r="CS124" s="1084"/>
      <c r="CT124" s="1084"/>
      <c r="CU124" s="1084"/>
      <c r="CV124" s="1084"/>
      <c r="CW124" s="1084"/>
      <c r="CX124" s="1084"/>
      <c r="CY124" s="1084"/>
      <c r="CZ124" s="1084"/>
      <c r="DA124" s="1084"/>
      <c r="DB124" s="1084"/>
      <c r="DC124" s="1084"/>
      <c r="DD124" s="1084"/>
      <c r="DE124" s="1084"/>
      <c r="DF124" s="1085"/>
      <c r="DG124" s="1068" t="s">
        <v>129</v>
      </c>
      <c r="DH124" s="1050"/>
      <c r="DI124" s="1050"/>
      <c r="DJ124" s="1050"/>
      <c r="DK124" s="1051"/>
      <c r="DL124" s="1049" t="s">
        <v>129</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x14ac:dyDescent="0.2">
      <c r="A125" s="1121"/>
      <c r="B125" s="1013"/>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445</v>
      </c>
      <c r="AL125" s="1023"/>
      <c r="AM125" s="1023"/>
      <c r="AN125" s="1023"/>
      <c r="AO125" s="1024"/>
      <c r="AP125" s="1026" t="s">
        <v>445</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479</v>
      </c>
      <c r="CL125" s="1071"/>
      <c r="CM125" s="1071"/>
      <c r="CN125" s="1071"/>
      <c r="CO125" s="1072"/>
      <c r="CP125" s="993" t="s">
        <v>480</v>
      </c>
      <c r="CQ125" s="961"/>
      <c r="CR125" s="961"/>
      <c r="CS125" s="961"/>
      <c r="CT125" s="961"/>
      <c r="CU125" s="961"/>
      <c r="CV125" s="961"/>
      <c r="CW125" s="961"/>
      <c r="CX125" s="961"/>
      <c r="CY125" s="961"/>
      <c r="CZ125" s="961"/>
      <c r="DA125" s="961"/>
      <c r="DB125" s="961"/>
      <c r="DC125" s="961"/>
      <c r="DD125" s="961"/>
      <c r="DE125" s="961"/>
      <c r="DF125" s="962"/>
      <c r="DG125" s="994" t="s">
        <v>445</v>
      </c>
      <c r="DH125" s="995"/>
      <c r="DI125" s="995"/>
      <c r="DJ125" s="995"/>
      <c r="DK125" s="995"/>
      <c r="DL125" s="995" t="s">
        <v>445</v>
      </c>
      <c r="DM125" s="995"/>
      <c r="DN125" s="995"/>
      <c r="DO125" s="995"/>
      <c r="DP125" s="995"/>
      <c r="DQ125" s="995" t="s">
        <v>445</v>
      </c>
      <c r="DR125" s="995"/>
      <c r="DS125" s="995"/>
      <c r="DT125" s="995"/>
      <c r="DU125" s="995"/>
      <c r="DV125" s="996" t="s">
        <v>129</v>
      </c>
      <c r="DW125" s="996"/>
      <c r="DX125" s="996"/>
      <c r="DY125" s="996"/>
      <c r="DZ125" s="997"/>
    </row>
    <row r="126" spans="1:130" s="226" customFormat="1" ht="26.25" customHeight="1" thickBot="1" x14ac:dyDescent="0.25">
      <c r="A126" s="1121"/>
      <c r="B126" s="1013"/>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10474</v>
      </c>
      <c r="AB126" s="1023"/>
      <c r="AC126" s="1023"/>
      <c r="AD126" s="1023"/>
      <c r="AE126" s="1024"/>
      <c r="AF126" s="1025">
        <v>5318</v>
      </c>
      <c r="AG126" s="1023"/>
      <c r="AH126" s="1023"/>
      <c r="AI126" s="1023"/>
      <c r="AJ126" s="1024"/>
      <c r="AK126" s="1025">
        <v>3685</v>
      </c>
      <c r="AL126" s="1023"/>
      <c r="AM126" s="1023"/>
      <c r="AN126" s="1023"/>
      <c r="AO126" s="1024"/>
      <c r="AP126" s="1026">
        <v>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481</v>
      </c>
      <c r="CQ126" s="987"/>
      <c r="CR126" s="987"/>
      <c r="CS126" s="987"/>
      <c r="CT126" s="987"/>
      <c r="CU126" s="987"/>
      <c r="CV126" s="987"/>
      <c r="CW126" s="987"/>
      <c r="CX126" s="987"/>
      <c r="CY126" s="987"/>
      <c r="CZ126" s="987"/>
      <c r="DA126" s="987"/>
      <c r="DB126" s="987"/>
      <c r="DC126" s="987"/>
      <c r="DD126" s="987"/>
      <c r="DE126" s="987"/>
      <c r="DF126" s="988"/>
      <c r="DG126" s="989" t="s">
        <v>445</v>
      </c>
      <c r="DH126" s="990"/>
      <c r="DI126" s="990"/>
      <c r="DJ126" s="990"/>
      <c r="DK126" s="990"/>
      <c r="DL126" s="990" t="s">
        <v>445</v>
      </c>
      <c r="DM126" s="990"/>
      <c r="DN126" s="990"/>
      <c r="DO126" s="990"/>
      <c r="DP126" s="990"/>
      <c r="DQ126" s="990" t="s">
        <v>129</v>
      </c>
      <c r="DR126" s="990"/>
      <c r="DS126" s="990"/>
      <c r="DT126" s="990"/>
      <c r="DU126" s="990"/>
      <c r="DV126" s="991" t="s">
        <v>445</v>
      </c>
      <c r="DW126" s="991"/>
      <c r="DX126" s="991"/>
      <c r="DY126" s="991"/>
      <c r="DZ126" s="992"/>
    </row>
    <row r="127" spans="1:130" s="226" customFormat="1" ht="26.25" customHeight="1" x14ac:dyDescent="0.2">
      <c r="A127" s="1122"/>
      <c r="B127" s="1015"/>
      <c r="C127" s="1037" t="s">
        <v>482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445</v>
      </c>
      <c r="AB127" s="1023"/>
      <c r="AC127" s="1023"/>
      <c r="AD127" s="1023"/>
      <c r="AE127" s="1024"/>
      <c r="AF127" s="1025" t="s">
        <v>129</v>
      </c>
      <c r="AG127" s="1023"/>
      <c r="AH127" s="1023"/>
      <c r="AI127" s="1023"/>
      <c r="AJ127" s="1024"/>
      <c r="AK127" s="1025" t="s">
        <v>445</v>
      </c>
      <c r="AL127" s="1023"/>
      <c r="AM127" s="1023"/>
      <c r="AN127" s="1023"/>
      <c r="AO127" s="1024"/>
      <c r="AP127" s="1026" t="s">
        <v>129</v>
      </c>
      <c r="AQ127" s="1027"/>
      <c r="AR127" s="1027"/>
      <c r="AS127" s="1027"/>
      <c r="AT127" s="1028"/>
      <c r="AU127" s="228"/>
      <c r="AV127" s="228"/>
      <c r="AW127" s="228"/>
      <c r="AX127" s="1095" t="s">
        <v>483</v>
      </c>
      <c r="AY127" s="1096"/>
      <c r="AZ127" s="1096"/>
      <c r="BA127" s="1096"/>
      <c r="BB127" s="1096"/>
      <c r="BC127" s="1096"/>
      <c r="BD127" s="1096"/>
      <c r="BE127" s="1097"/>
      <c r="BF127" s="1098" t="s">
        <v>484</v>
      </c>
      <c r="BG127" s="1096"/>
      <c r="BH127" s="1096"/>
      <c r="BI127" s="1096"/>
      <c r="BJ127" s="1096"/>
      <c r="BK127" s="1096"/>
      <c r="BL127" s="1097"/>
      <c r="BM127" s="1098" t="s">
        <v>485</v>
      </c>
      <c r="BN127" s="1096"/>
      <c r="BO127" s="1096"/>
      <c r="BP127" s="1096"/>
      <c r="BQ127" s="1096"/>
      <c r="BR127" s="1096"/>
      <c r="BS127" s="1097"/>
      <c r="BT127" s="1098" t="s">
        <v>486</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487</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5">
      <c r="A128" s="1105" t="s">
        <v>488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489</v>
      </c>
      <c r="X128" s="1107"/>
      <c r="Y128" s="1107"/>
      <c r="Z128" s="1108"/>
      <c r="AA128" s="1109">
        <v>19642</v>
      </c>
      <c r="AB128" s="1110"/>
      <c r="AC128" s="1110"/>
      <c r="AD128" s="1110"/>
      <c r="AE128" s="1111"/>
      <c r="AF128" s="1112">
        <v>21137</v>
      </c>
      <c r="AG128" s="1110"/>
      <c r="AH128" s="1110"/>
      <c r="AI128" s="1110"/>
      <c r="AJ128" s="1111"/>
      <c r="AK128" s="1112">
        <v>19768</v>
      </c>
      <c r="AL128" s="1110"/>
      <c r="AM128" s="1110"/>
      <c r="AN128" s="1110"/>
      <c r="AO128" s="1111"/>
      <c r="AP128" s="1113"/>
      <c r="AQ128" s="1114"/>
      <c r="AR128" s="1114"/>
      <c r="AS128" s="1114"/>
      <c r="AT128" s="1115"/>
      <c r="AU128" s="228"/>
      <c r="AV128" s="228"/>
      <c r="AW128" s="228"/>
      <c r="AX128" s="960" t="s">
        <v>490</v>
      </c>
      <c r="AY128" s="961"/>
      <c r="AZ128" s="961"/>
      <c r="BA128" s="961"/>
      <c r="BB128" s="961"/>
      <c r="BC128" s="961"/>
      <c r="BD128" s="961"/>
      <c r="BE128" s="962"/>
      <c r="BF128" s="1116" t="s">
        <v>129</v>
      </c>
      <c r="BG128" s="1117"/>
      <c r="BH128" s="1117"/>
      <c r="BI128" s="1117"/>
      <c r="BJ128" s="1117"/>
      <c r="BK128" s="1117"/>
      <c r="BL128" s="1118"/>
      <c r="BM128" s="1116">
        <v>13.54</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491</v>
      </c>
      <c r="CQ128" s="790"/>
      <c r="CR128" s="790"/>
      <c r="CS128" s="790"/>
      <c r="CT128" s="790"/>
      <c r="CU128" s="790"/>
      <c r="CV128" s="790"/>
      <c r="CW128" s="790"/>
      <c r="CX128" s="790"/>
      <c r="CY128" s="790"/>
      <c r="CZ128" s="790"/>
      <c r="DA128" s="790"/>
      <c r="DB128" s="790"/>
      <c r="DC128" s="790"/>
      <c r="DD128" s="790"/>
      <c r="DE128" s="790"/>
      <c r="DF128" s="1100"/>
      <c r="DG128" s="1101" t="s">
        <v>129</v>
      </c>
      <c r="DH128" s="1102"/>
      <c r="DI128" s="1102"/>
      <c r="DJ128" s="1102"/>
      <c r="DK128" s="1102"/>
      <c r="DL128" s="1102" t="s">
        <v>129</v>
      </c>
      <c r="DM128" s="1102"/>
      <c r="DN128" s="1102"/>
      <c r="DO128" s="1102"/>
      <c r="DP128" s="1102"/>
      <c r="DQ128" s="1102" t="s">
        <v>129</v>
      </c>
      <c r="DR128" s="1102"/>
      <c r="DS128" s="1102"/>
      <c r="DT128" s="1102"/>
      <c r="DU128" s="1102"/>
      <c r="DV128" s="1103" t="s">
        <v>445</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492</v>
      </c>
      <c r="X129" s="1135"/>
      <c r="Y129" s="1135"/>
      <c r="Z129" s="1136"/>
      <c r="AA129" s="1022">
        <v>8331875</v>
      </c>
      <c r="AB129" s="1023"/>
      <c r="AC129" s="1023"/>
      <c r="AD129" s="1023"/>
      <c r="AE129" s="1024"/>
      <c r="AF129" s="1025">
        <v>8613700</v>
      </c>
      <c r="AG129" s="1023"/>
      <c r="AH129" s="1023"/>
      <c r="AI129" s="1023"/>
      <c r="AJ129" s="1024"/>
      <c r="AK129" s="1025">
        <v>8898095</v>
      </c>
      <c r="AL129" s="1023"/>
      <c r="AM129" s="1023"/>
      <c r="AN129" s="1023"/>
      <c r="AO129" s="1024"/>
      <c r="AP129" s="1137"/>
      <c r="AQ129" s="1138"/>
      <c r="AR129" s="1138"/>
      <c r="AS129" s="1138"/>
      <c r="AT129" s="1139"/>
      <c r="AU129" s="229"/>
      <c r="AV129" s="229"/>
      <c r="AW129" s="229"/>
      <c r="AX129" s="1129" t="s">
        <v>493</v>
      </c>
      <c r="AY129" s="987"/>
      <c r="AZ129" s="987"/>
      <c r="BA129" s="987"/>
      <c r="BB129" s="987"/>
      <c r="BC129" s="987"/>
      <c r="BD129" s="987"/>
      <c r="BE129" s="988"/>
      <c r="BF129" s="1130" t="s">
        <v>129</v>
      </c>
      <c r="BG129" s="1131"/>
      <c r="BH129" s="1131"/>
      <c r="BI129" s="1131"/>
      <c r="BJ129" s="1131"/>
      <c r="BK129" s="1131"/>
      <c r="BL129" s="1132"/>
      <c r="BM129" s="1130">
        <v>18.54</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495</v>
      </c>
      <c r="X130" s="1135"/>
      <c r="Y130" s="1135"/>
      <c r="Z130" s="1136"/>
      <c r="AA130" s="1022">
        <v>989479</v>
      </c>
      <c r="AB130" s="1023"/>
      <c r="AC130" s="1023"/>
      <c r="AD130" s="1023"/>
      <c r="AE130" s="1024"/>
      <c r="AF130" s="1025">
        <v>984892</v>
      </c>
      <c r="AG130" s="1023"/>
      <c r="AH130" s="1023"/>
      <c r="AI130" s="1023"/>
      <c r="AJ130" s="1024"/>
      <c r="AK130" s="1025">
        <v>985038</v>
      </c>
      <c r="AL130" s="1023"/>
      <c r="AM130" s="1023"/>
      <c r="AN130" s="1023"/>
      <c r="AO130" s="1024"/>
      <c r="AP130" s="1137"/>
      <c r="AQ130" s="1138"/>
      <c r="AR130" s="1138"/>
      <c r="AS130" s="1138"/>
      <c r="AT130" s="1139"/>
      <c r="AU130" s="229"/>
      <c r="AV130" s="229"/>
      <c r="AW130" s="229"/>
      <c r="AX130" s="1129" t="s">
        <v>496</v>
      </c>
      <c r="AY130" s="987"/>
      <c r="AZ130" s="987"/>
      <c r="BA130" s="987"/>
      <c r="BB130" s="987"/>
      <c r="BC130" s="987"/>
      <c r="BD130" s="987"/>
      <c r="BE130" s="988"/>
      <c r="BF130" s="1165">
        <v>5.7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497</v>
      </c>
      <c r="X131" s="1172"/>
      <c r="Y131" s="1172"/>
      <c r="Z131" s="1173"/>
      <c r="AA131" s="1068">
        <v>7342396</v>
      </c>
      <c r="AB131" s="1050"/>
      <c r="AC131" s="1050"/>
      <c r="AD131" s="1050"/>
      <c r="AE131" s="1051"/>
      <c r="AF131" s="1049">
        <v>7628808</v>
      </c>
      <c r="AG131" s="1050"/>
      <c r="AH131" s="1050"/>
      <c r="AI131" s="1050"/>
      <c r="AJ131" s="1051"/>
      <c r="AK131" s="1049">
        <v>7913057</v>
      </c>
      <c r="AL131" s="1050"/>
      <c r="AM131" s="1050"/>
      <c r="AN131" s="1050"/>
      <c r="AO131" s="1051"/>
      <c r="AP131" s="1174"/>
      <c r="AQ131" s="1175"/>
      <c r="AR131" s="1175"/>
      <c r="AS131" s="1175"/>
      <c r="AT131" s="1176"/>
      <c r="AU131" s="229"/>
      <c r="AV131" s="229"/>
      <c r="AW131" s="229"/>
      <c r="AX131" s="1147" t="s">
        <v>498</v>
      </c>
      <c r="AY131" s="790"/>
      <c r="AZ131" s="790"/>
      <c r="BA131" s="790"/>
      <c r="BB131" s="790"/>
      <c r="BC131" s="790"/>
      <c r="BD131" s="790"/>
      <c r="BE131" s="1100"/>
      <c r="BF131" s="1148">
        <v>60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500</v>
      </c>
      <c r="W132" s="1158"/>
      <c r="X132" s="1158"/>
      <c r="Y132" s="1158"/>
      <c r="Z132" s="1159"/>
      <c r="AA132" s="1160">
        <v>6.819122804</v>
      </c>
      <c r="AB132" s="1161"/>
      <c r="AC132" s="1161"/>
      <c r="AD132" s="1161"/>
      <c r="AE132" s="1162"/>
      <c r="AF132" s="1163">
        <v>5.3175541969999998</v>
      </c>
      <c r="AG132" s="1161"/>
      <c r="AH132" s="1161"/>
      <c r="AI132" s="1161"/>
      <c r="AJ132" s="1162"/>
      <c r="AK132" s="1163">
        <v>5.1877548710000001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501</v>
      </c>
      <c r="W133" s="1141"/>
      <c r="X133" s="1141"/>
      <c r="Y133" s="1141"/>
      <c r="Z133" s="1142"/>
      <c r="AA133" s="1143">
        <v>7.1</v>
      </c>
      <c r="AB133" s="1144"/>
      <c r="AC133" s="1144"/>
      <c r="AD133" s="1144"/>
      <c r="AE133" s="1145"/>
      <c r="AF133" s="1143">
        <v>6.4</v>
      </c>
      <c r="AG133" s="1144"/>
      <c r="AH133" s="1144"/>
      <c r="AI133" s="1144"/>
      <c r="AJ133" s="1145"/>
      <c r="AK133" s="1143">
        <v>5.7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U1GdSPT/+RQbhjRXWHGVMLV5Larp2QzkOcAGyVMrGi0ZRFU8ONhLYBMijWvNg7mcoXSRBaBVL/toh3pMHGMRA==" saltValue="Y7YTYmko0yXSztHvqxK3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NkU+HaaBrA78TRZfwxKjF4mj5cLj3xKzSiPeH7vZQXe4EzlsJp67h1ajN3O5htdKM+b02G3ctwmqld6nfPdNQ==" saltValue="lgxuTAHHrEXaI/NbvuGW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505</v>
      </c>
      <c r="AP7" s="268"/>
      <c r="AQ7" s="269" t="s">
        <v>506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507</v>
      </c>
      <c r="AQ8" s="275" t="s">
        <v>508</v>
      </c>
      <c r="AR8" s="276" t="s">
        <v>509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510</v>
      </c>
      <c r="AL9" s="1181"/>
      <c r="AM9" s="1181"/>
      <c r="AN9" s="1182"/>
      <c r="AO9" s="277">
        <v>2541341</v>
      </c>
      <c r="AP9" s="277">
        <v>84599</v>
      </c>
      <c r="AQ9" s="278">
        <v>87308</v>
      </c>
      <c r="AR9" s="279">
        <v>-3.1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511</v>
      </c>
      <c r="AL10" s="1181"/>
      <c r="AM10" s="1181"/>
      <c r="AN10" s="1182"/>
      <c r="AO10" s="280">
        <v>305504</v>
      </c>
      <c r="AP10" s="280">
        <v>10170</v>
      </c>
      <c r="AQ10" s="281">
        <v>7758</v>
      </c>
      <c r="AR10" s="282">
        <v>31.1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512</v>
      </c>
      <c r="AL11" s="1181"/>
      <c r="AM11" s="1181"/>
      <c r="AN11" s="1182"/>
      <c r="AO11" s="280">
        <v>14944</v>
      </c>
      <c r="AP11" s="280">
        <v>497</v>
      </c>
      <c r="AQ11" s="281">
        <v>2064</v>
      </c>
      <c r="AR11" s="282">
        <v>-75.900000000000006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513</v>
      </c>
      <c r="AL12" s="1181"/>
      <c r="AM12" s="1181"/>
      <c r="AN12" s="1182"/>
      <c r="AO12" s="280" t="s">
        <v>514</v>
      </c>
      <c r="AP12" s="280" t="s">
        <v>514</v>
      </c>
      <c r="AQ12" s="281">
        <v>9</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515</v>
      </c>
      <c r="AL13" s="1181"/>
      <c r="AM13" s="1181"/>
      <c r="AN13" s="1182"/>
      <c r="AO13" s="280">
        <v>56050</v>
      </c>
      <c r="AP13" s="280">
        <v>1866</v>
      </c>
      <c r="AQ13" s="281">
        <v>2858</v>
      </c>
      <c r="AR13" s="282">
        <v>-34.700000000000003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516</v>
      </c>
      <c r="AL14" s="1181"/>
      <c r="AM14" s="1181"/>
      <c r="AN14" s="1182"/>
      <c r="AO14" s="280">
        <v>11716</v>
      </c>
      <c r="AP14" s="280">
        <v>390</v>
      </c>
      <c r="AQ14" s="281">
        <v>1616</v>
      </c>
      <c r="AR14" s="282">
        <v>-75.900000000000006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517</v>
      </c>
      <c r="AL15" s="1184"/>
      <c r="AM15" s="1184"/>
      <c r="AN15" s="1185"/>
      <c r="AO15" s="280">
        <v>-194564</v>
      </c>
      <c r="AP15" s="280">
        <v>-6477</v>
      </c>
      <c r="AQ15" s="281">
        <v>-6164</v>
      </c>
      <c r="AR15" s="282">
        <v>5.0999999999999996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2734991</v>
      </c>
      <c r="AP16" s="280">
        <v>91045</v>
      </c>
      <c r="AQ16" s="281">
        <v>95448</v>
      </c>
      <c r="AR16" s="282">
        <v>-4.5999999999999996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522</v>
      </c>
      <c r="AL21" s="1187"/>
      <c r="AM21" s="1187"/>
      <c r="AN21" s="1188"/>
      <c r="AO21" s="293">
        <v>8.1199999999999992</v>
      </c>
      <c r="AP21" s="294">
        <v>8.85</v>
      </c>
      <c r="AQ21" s="295">
        <v>-0.73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523</v>
      </c>
      <c r="AL22" s="1187"/>
      <c r="AM22" s="1187"/>
      <c r="AN22" s="1188"/>
      <c r="AO22" s="298">
        <v>100.6</v>
      </c>
      <c r="AP22" s="299">
        <v>97.5</v>
      </c>
      <c r="AQ22" s="300">
        <v>3.1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524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505</v>
      </c>
      <c r="AP30" s="268"/>
      <c r="AQ30" s="269" t="s">
        <v>506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527</v>
      </c>
      <c r="AL32" s="1195"/>
      <c r="AM32" s="1195"/>
      <c r="AN32" s="1196"/>
      <c r="AO32" s="308">
        <v>1032699</v>
      </c>
      <c r="AP32" s="308">
        <v>34377</v>
      </c>
      <c r="AQ32" s="309">
        <v>54035</v>
      </c>
      <c r="AR32" s="310">
        <v>-36.4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528</v>
      </c>
      <c r="AL33" s="1195"/>
      <c r="AM33" s="1195"/>
      <c r="AN33" s="1196"/>
      <c r="AO33" s="308" t="s">
        <v>514</v>
      </c>
      <c r="AP33" s="308" t="s">
        <v>514</v>
      </c>
      <c r="AQ33" s="309" t="s">
        <v>514</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529</v>
      </c>
      <c r="AL34" s="1195"/>
      <c r="AM34" s="1195"/>
      <c r="AN34" s="1196"/>
      <c r="AO34" s="308">
        <v>54167</v>
      </c>
      <c r="AP34" s="308">
        <v>1803</v>
      </c>
      <c r="AQ34" s="309">
        <v>20</v>
      </c>
      <c r="AR34" s="310">
        <v>8915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530</v>
      </c>
      <c r="AL35" s="1195"/>
      <c r="AM35" s="1195"/>
      <c r="AN35" s="1196"/>
      <c r="AO35" s="308">
        <v>287228</v>
      </c>
      <c r="AP35" s="308">
        <v>9562</v>
      </c>
      <c r="AQ35" s="309">
        <v>18791</v>
      </c>
      <c r="AR35" s="310">
        <v>-49.1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531</v>
      </c>
      <c r="AL36" s="1195"/>
      <c r="AM36" s="1195"/>
      <c r="AN36" s="1196"/>
      <c r="AO36" s="308">
        <v>37369</v>
      </c>
      <c r="AP36" s="308">
        <v>1244</v>
      </c>
      <c r="AQ36" s="309">
        <v>2664</v>
      </c>
      <c r="AR36" s="310">
        <v>-53.3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532</v>
      </c>
      <c r="AL37" s="1195"/>
      <c r="AM37" s="1195"/>
      <c r="AN37" s="1196"/>
      <c r="AO37" s="308">
        <v>3685</v>
      </c>
      <c r="AP37" s="308">
        <v>123</v>
      </c>
      <c r="AQ37" s="309">
        <v>620</v>
      </c>
      <c r="AR37" s="310">
        <v>-80.2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533</v>
      </c>
      <c r="AL38" s="1198"/>
      <c r="AM38" s="1198"/>
      <c r="AN38" s="1199"/>
      <c r="AO38" s="311">
        <v>168</v>
      </c>
      <c r="AP38" s="311">
        <v>6</v>
      </c>
      <c r="AQ38" s="312">
        <v>2</v>
      </c>
      <c r="AR38" s="300">
        <v>200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534</v>
      </c>
      <c r="AL39" s="1198"/>
      <c r="AM39" s="1198"/>
      <c r="AN39" s="1199"/>
      <c r="AO39" s="308">
        <v>-19768</v>
      </c>
      <c r="AP39" s="308">
        <v>-658</v>
      </c>
      <c r="AQ39" s="309">
        <v>-4196</v>
      </c>
      <c r="AR39" s="310">
        <v>-84.3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535</v>
      </c>
      <c r="AL40" s="1195"/>
      <c r="AM40" s="1195"/>
      <c r="AN40" s="1196"/>
      <c r="AO40" s="308">
        <v>-985038</v>
      </c>
      <c r="AP40" s="308">
        <v>-32791</v>
      </c>
      <c r="AQ40" s="309">
        <v>-50476</v>
      </c>
      <c r="AR40" s="310">
        <v>-35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410510</v>
      </c>
      <c r="AP41" s="308">
        <v>13665</v>
      </c>
      <c r="AQ41" s="309">
        <v>21460</v>
      </c>
      <c r="AR41" s="310">
        <v>-36.299999999999997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505</v>
      </c>
      <c r="AN49" s="1191" t="s">
        <v>539</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540</v>
      </c>
      <c r="AO50" s="325" t="s">
        <v>541</v>
      </c>
      <c r="AP50" s="326" t="s">
        <v>542</v>
      </c>
      <c r="AQ50" s="327" t="s">
        <v>543</v>
      </c>
      <c r="AR50" s="328" t="s">
        <v>544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1501915</v>
      </c>
      <c r="AN51" s="330">
        <v>49037</v>
      </c>
      <c r="AO51" s="331">
        <v>-53.4</v>
      </c>
      <c r="AP51" s="332">
        <v>68468</v>
      </c>
      <c r="AQ51" s="333">
        <v>3.9</v>
      </c>
      <c r="AR51" s="334">
        <v>-57.3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490072</v>
      </c>
      <c r="AN52" s="338">
        <v>16001</v>
      </c>
      <c r="AO52" s="339">
        <v>-30.9</v>
      </c>
      <c r="AP52" s="340">
        <v>34140</v>
      </c>
      <c r="AQ52" s="341">
        <v>-6.4</v>
      </c>
      <c r="AR52" s="342">
        <v>-24.5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1755575</v>
      </c>
      <c r="AN53" s="330">
        <v>57377</v>
      </c>
      <c r="AO53" s="331">
        <v>17</v>
      </c>
      <c r="AP53" s="332">
        <v>69729</v>
      </c>
      <c r="AQ53" s="333">
        <v>1.8</v>
      </c>
      <c r="AR53" s="334">
        <v>15.2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968250</v>
      </c>
      <c r="AN54" s="338">
        <v>31645</v>
      </c>
      <c r="AO54" s="339">
        <v>97.8</v>
      </c>
      <c r="AP54" s="340">
        <v>38908</v>
      </c>
      <c r="AQ54" s="341">
        <v>14</v>
      </c>
      <c r="AR54" s="342">
        <v>83.8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2064902</v>
      </c>
      <c r="AN55" s="330">
        <v>67989</v>
      </c>
      <c r="AO55" s="331">
        <v>18.5</v>
      </c>
      <c r="AP55" s="332">
        <v>74581</v>
      </c>
      <c r="AQ55" s="333">
        <v>7</v>
      </c>
      <c r="AR55" s="334">
        <v>11.5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1136063</v>
      </c>
      <c r="AN56" s="338">
        <v>37406</v>
      </c>
      <c r="AO56" s="339">
        <v>18.2</v>
      </c>
      <c r="AP56" s="340">
        <v>41563</v>
      </c>
      <c r="AQ56" s="341">
        <v>6.8</v>
      </c>
      <c r="AR56" s="342">
        <v>11.4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3034184</v>
      </c>
      <c r="AN57" s="330">
        <v>100646</v>
      </c>
      <c r="AO57" s="331">
        <v>48</v>
      </c>
      <c r="AP57" s="332">
        <v>76347</v>
      </c>
      <c r="AQ57" s="333">
        <v>2.4</v>
      </c>
      <c r="AR57" s="334">
        <v>45.6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2052246</v>
      </c>
      <c r="AN58" s="338">
        <v>68075</v>
      </c>
      <c r="AO58" s="339">
        <v>82</v>
      </c>
      <c r="AP58" s="340">
        <v>41762</v>
      </c>
      <c r="AQ58" s="341">
        <v>0.5</v>
      </c>
      <c r="AR58" s="342">
        <v>81.5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3841456</v>
      </c>
      <c r="AN59" s="330">
        <v>127878</v>
      </c>
      <c r="AO59" s="331">
        <v>27.1</v>
      </c>
      <c r="AP59" s="332">
        <v>69604</v>
      </c>
      <c r="AQ59" s="333">
        <v>-8.8000000000000007</v>
      </c>
      <c r="AR59" s="334">
        <v>35.9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1411771</v>
      </c>
      <c r="AN60" s="338">
        <v>46996</v>
      </c>
      <c r="AO60" s="339">
        <v>-31</v>
      </c>
      <c r="AP60" s="340">
        <v>36247</v>
      </c>
      <c r="AQ60" s="341">
        <v>-13.2</v>
      </c>
      <c r="AR60" s="342">
        <v>-17.8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2439606</v>
      </c>
      <c r="AN61" s="345">
        <v>80585</v>
      </c>
      <c r="AO61" s="346">
        <v>11.4</v>
      </c>
      <c r="AP61" s="347">
        <v>71746</v>
      </c>
      <c r="AQ61" s="348">
        <v>1.3</v>
      </c>
      <c r="AR61" s="334">
        <v>10.1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1211680</v>
      </c>
      <c r="AN62" s="338">
        <v>40025</v>
      </c>
      <c r="AO62" s="339">
        <v>27.2</v>
      </c>
      <c r="AP62" s="340">
        <v>38524</v>
      </c>
      <c r="AQ62" s="341">
        <v>0.3</v>
      </c>
      <c r="AR62" s="342">
        <v>26.9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SzRzfjI4Kn5zGqihicnkv7b9mVWdfAhP7/QB0FrNjv4QfT+jhVVbU5Tf2y3o6aQ7BjrcJ0EwYxvPTi/Wk/5Z5Q==" saltValue="07H6apKrnDJQmcVuvrH8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0" spans="125:125" ht="13.5" hidden="1" customHeight="1" x14ac:dyDescent="0.2"/>
    <row r="121" spans="125:125" ht="13.5" hidden="1" customHeight="1" x14ac:dyDescent="0.2">
      <c r="DU121" s="255"/>
    </row>
  </sheetData>
  <sheetProtection algorithmName="SHA-512" hashValue="SFNNljDNNgnNvJRO/LIVr0oHPaK87l5RsW0FTxn7Ughc3DJKs9x6b9+8IrxbTlLW4g/KLAgHVcHR3Ei5mjpnqw==" saltValue="8O0t23ngLzZHJMMxxRpZ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aqw3nyRryplSVeAasp4HVcc1GDQvVMfhirNLpyc1qWSFlfYeIUSZ8VjIGGycfsCinyUrQgSbAv2Fz0k7NToyaA==" saltValue="+mAvxPgORlGlAfCCDfBY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03" t="s">
        <v>3</v>
      </c>
      <c r="D47" s="1203"/>
      <c r="E47" s="1204"/>
      <c r="F47" s="11">
        <v>18.2</v>
      </c>
      <c r="G47" s="12">
        <v>18.47</v>
      </c>
      <c r="H47" s="12">
        <v>17.59</v>
      </c>
      <c r="I47" s="12">
        <v>16.260000000000002</v>
      </c>
      <c r="J47" s="13">
        <v>17.850000000000001</v>
      </c>
    </row>
    <row r="48" spans="2:10" ht="57.75" customHeight="1" x14ac:dyDescent="0.2">
      <c r="B48" s="14"/>
      <c r="C48" s="1205" t="s">
        <v>4</v>
      </c>
      <c r="D48" s="1205"/>
      <c r="E48" s="1206"/>
      <c r="F48" s="15">
        <v>8.66</v>
      </c>
      <c r="G48" s="16">
        <v>7.47</v>
      </c>
      <c r="H48" s="16">
        <v>12.97</v>
      </c>
      <c r="I48" s="16">
        <v>11.35</v>
      </c>
      <c r="J48" s="17">
        <v>13.96</v>
      </c>
    </row>
    <row r="49" spans="2:10" ht="57.75" customHeight="1" thickBot="1" x14ac:dyDescent="0.25">
      <c r="B49" s="18"/>
      <c r="C49" s="1207" t="s">
        <v>5</v>
      </c>
      <c r="D49" s="1207"/>
      <c r="E49" s="1208"/>
      <c r="F49" s="19">
        <v>0.54</v>
      </c>
      <c r="G49" s="20" t="s">
        <v>560</v>
      </c>
      <c r="H49" s="20">
        <v>3.29</v>
      </c>
      <c r="I49" s="20" t="s">
        <v>561</v>
      </c>
      <c r="J49" s="21">
        <v>2.41</v>
      </c>
    </row>
    <row r="50" spans="2:10" ht="13.2" x14ac:dyDescent="0.2"/>
  </sheetData>
  <sheetProtection algorithmName="SHA-512" hashValue="Kgyxw1WDebMhDZdWw7I2cEh6JLh6F6u5/n7sWN9Kdo94C5etTZnTeLf4dBe5edJixWL16xM2keTW7VmD1ZeL1Q==" saltValue="EI+pSurYK2RXh2mDe6U9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2023-10-11T04:00:10Z</cp:lastPrinted>
  <dcterms:created xsi:type="dcterms:W3CDTF">2023-02-20T04:03:44Z</dcterms:created>
  <dcterms:modified xsi:type="dcterms:W3CDTF">2023-10-30T23:56:35Z</dcterms:modified>
  <cp:category/>
</cp:coreProperties>
</file>