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8800" windowHeight="12216" tabRatio="8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AM36" i="10"/>
  <c r="C36" i="10"/>
  <c r="C35" i="10"/>
  <c r="BW34" i="10"/>
  <c r="BW35" i="10" s="1"/>
  <c r="BW36" i="10" s="1"/>
  <c r="BW37" i="10" s="1"/>
  <c r="BW38" i="10" s="1"/>
  <c r="BW39" i="10" s="1"/>
  <c r="BW40" i="10" s="1"/>
  <c r="BW41" i="10" s="1"/>
  <c r="BW42" i="10" s="1"/>
  <c r="BW43" i="10" s="1"/>
  <c r="U34" i="10"/>
  <c r="U35" i="10" s="1"/>
  <c r="U36" i="10" s="1"/>
  <c r="C34" i="10"/>
  <c r="CO34" i="10" l="1"/>
  <c r="CO35" i="10" s="1"/>
  <c r="CO36" i="10" s="1"/>
  <c r="CO37" i="10" s="1"/>
  <c r="CO38" i="10" s="1"/>
  <c r="CO39" i="10" s="1"/>
  <c r="CO40" i="10" s="1"/>
  <c r="CO41"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<sst xmlns="http://schemas.openxmlformats.org/spreadsheetml/2006/main" count="1176" uniqueCount="621">
  <si>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</si>
  <si>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</si>
  <si>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</si>
  <si>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</si>
  <si>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</si>
  <si>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</si>
  <si>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</si>
  <si>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</si>
  <si>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</si>
  <si>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</si>
  <si>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</si>
  <si>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</si>
  <si>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</si>
  <si>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</si>
  <si>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</si>
  <si>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</si>
  <si>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</si>
  <si>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</si>
  <si>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</si>
  <si>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</si>
  <si>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</si>
  <si>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</si>
  <si>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</si>
  <si>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</si>
  <si>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</si>
  <si>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</si>
  <si>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</si>
  <si>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</si>
  <si>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</si>
  <si>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</si>
  <si>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</si>
  <si>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</si>
  <si>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</si>
  <si>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</si>
  <si>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</si>
  <si>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</si>
  <si>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</si>
  <si>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</si>
  <si>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</si>
  <si>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</si>
  <si>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</si>
  <si>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</si>
  <si>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</si>
  <si>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</si>
  <si>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</si>
  <si>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</si>
  <si>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</si>
  <si>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</si>
  <si>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</si>
  <si>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</si>
  <si>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</si>
  <si>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</si>
  <si>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</si>
  <si>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</si>
  <si>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</si>
  <si>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</si>
  <si>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</si>
  <si>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</si>
  <si>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</si>
  <si>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</si>
  <si>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</si>
  <si>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</si>
  <si>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</si>
  <si>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</si>
  <si>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</si>
  <si>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</si>
  <si>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</si>
  <si>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</si>
  <si>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</si>
  <si>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</si>
  <si>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</si>
  <si>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</si>
  <si>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</si>
  <si>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</si>
  <si>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</si>
  <si>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</si>
  <si>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</si>
  <si>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</si>
  <si>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</si>
  <si>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</si>
  <si>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</si>
  <si>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</si>
  <si>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</si>
  <si>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</si>
  <si>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</si>
  <si>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</si>
  <si>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</si>
  <si>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</si>
  <si>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</si>
  <si>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</si>
  <si>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</si>
  <si>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</si>
  <si>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</si>
  <si>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</si>
  <si>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</si>
  <si>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</si>
  <si>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</si>
  <si>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</si>
  <si>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</si>
  <si>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</si>
  <si>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</si>
  <si>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</si>
  <si>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</si>
  <si>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</si>
  <si>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</si>
  <si>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</si>
  <si>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</si>
  <si>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</si>
  <si>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</si>
  <si>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</si>
  <si>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</si>
  <si>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</si>
  <si>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</si>
  <si>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</si>
  <si>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</si>
  <si>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</si>
  <si>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</si>
  <si>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</si>
  <si>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</si>
  <si>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</si>
  <si>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</si>
  <si>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</si>
  <si>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</si>
  <si>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</si>
  <si>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</si>
  <si>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</si>
  <si>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</si>
  <si>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</si>
  <si>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</si>
  <si>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</si>
  <si>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</si>
  <si>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</si>
  <si>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</si>
  <si>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</si>
  <si>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</si>
  <si>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</si>
  <si>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</si>
  <si>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</si>
  <si>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</si>
  <si>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</si>
  <si>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</si>
  <si>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</si>
  <si>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</si>
  <si>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</si>
  <si>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</si>
  <si>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</si>
  <si>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</si>
  <si>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</si>
  <si>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</si>
  <si>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</si>
  <si>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</si>
  <si>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</si>
  <si>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</si>
  <si>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</si>
  <si>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</si>
  <si>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</si>
  <si>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</si>
  <si>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</si>
  <si>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</si>
  <si>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</si>
  <si>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</si>
  <si>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</si>
  <si>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</si>
  <si>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</si>
  <si>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</si>
  <si>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</si>
  <si>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</si>
  <si>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</si>
  <si>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</si>
  <si>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</si>
  <si>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</si>
  <si>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</si>
  <si>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</si>
  <si>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</si>
  <si>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</si>
  <si>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</si>
  <si>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</si>
  <si>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</si>
  <si>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</si>
  <si>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</si>
  <si>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</si>
  <si>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</si>
  <si>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</si>
  <si>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</si>
  <si>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</si>
  <si>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</si>
  <si>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</si>
  <si>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</si>
  <si>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</si>
  <si>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</si>
  <si>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</si>
  <si>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</si>
  <si>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</si>
  <si>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</si>
  <si>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</si>
  <si>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</si>
  <si>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</si>
  <si>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</si>
  <si>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</si>
  <si>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</si>
  <si>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</si>
  <si>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</si>
  <si>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</si>
  <si>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</si>
  <si>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</si>
  <si>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</si>
  <si>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</si>
  <si>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</si>
  <si>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</si>
  <si>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</si>
  <si>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</si>
  <si>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</si>
  <si>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</si>
  <si>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</si>
  <si>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</si>
  <si>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福島県伊達市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</si>
  <si>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</si>
  <si>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</si>
  <si>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</si>
  <si>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</si>
  <si>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</si>
  <si>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</si>
  <si>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</si>
  <si>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</si>
  <si>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</si>
  <si>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</si>
  <si>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</si>
  <si>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</si>
  <si>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</si>
  <si>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</si>
  <si>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</si>
  <si>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</si>
  <si>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</si>
  <si>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</si>
  <si>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</si>
  <si>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</si>
  <si>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</si>
  <si>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</si>
  <si>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</si>
  <si>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</si>
  <si>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</si>
  <si>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</si>
  <si>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</si>
  <si>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</si>
  <si>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</si>
  <si>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</si>
  <si>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</si>
  <si>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</si>
  <si>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</si>
  <si>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</si>
  <si>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</si>
  <si>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</si>
  <si>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</si>
  <si>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</si>
  <si>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</si>
  <si>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</si>
  <si>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</si>
  <si>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</si>
  <si>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</si>
  <si>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</si>
  <si>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</si>
  <si>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</si>
  <si>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</si>
  <si>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</si>
  <si>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</si>
  <si>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</si>
  <si>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</si>
  <si>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</si>
  <si>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</si>
  <si>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</si>
  <si>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</si>
  <si>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</si>
  <si>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</si>
  <si>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</si>
  <si>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</si>
  <si>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</si>
  <si>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</si>
  <si>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</si>
  <si>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</si>
  <si>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</si>
  <si>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</si>
  <si>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</si>
  <si>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</si>
  <si>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</si>
  <si>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</si>
  <si>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</si>
  <si>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</si>
  <si>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</si>
  <si>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</si>
  <si>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</si>
  <si>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</si>
  <si>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</si>
  <si>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</si>
  <si>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</si>
  <si>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</si>
  <si>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</si>
  <si>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</si>
  <si>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</si>
  <si>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</si>
  <si>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</si>
  <si>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</si>
  <si>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</si>
  <si>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</si>
  <si>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</si>
  <si>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</si>
  <si>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</si>
  <si>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</si>
  <si>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</si>
  <si>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</si>
  <si>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</si>
  <si>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</si>
  <si>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</si>
  <si>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</si>
  <si>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</si>
  <si>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</si>
  <si>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</si>
  <si>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</si>
  <si>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</si>
  <si>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</si>
  <si>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</si>
  <si>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</si>
  <si>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</si>
  <si>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</si>
  <si>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</si>
  <si>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</si>
  <si>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</si>
  <si>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</si>
  <si>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</si>
  <si>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</si>
  <si>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</si>
  <si>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</si>
  <si>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</si>
  <si>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</si>
  <si>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</si>
  <si>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</si>
  <si>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</si>
  <si>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</si>
  <si>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</si>
  <si>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</si>
  <si>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</si>
  <si>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</si>
  <si>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</si>
  <si>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</si>
  <si>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</si>
  <si>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</si>
  <si>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</si>
  <si>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</si>
  <si>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</si>
  <si>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</si>
  <si>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</si>
  <si>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</si>
  <si>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</si>
  <si>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</si>
  <si>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</si>
  <si>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</si>
  <si>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</si>
  <si>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</si>
  <si>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</si>
  <si>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</si>
  <si>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</si>
  <si>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</si>
  <si>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</si>
  <si>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</si>
  <si>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</si>
  <si>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</si>
  <si>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</si>
  <si>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</si>
  <si>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</si>
  <si>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</si>
  <si>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福島県伊達市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</si>
  <si>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</si>
  <si>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</si>
  <si>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</si>
  <si>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</si>
  <si>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</si>
  <si>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</si>
  <si>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</si>
  <si>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</si>
  <si>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</si>
  <si>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</si>
  <si>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</si>
  <si>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</si>
  <si>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</si>
  <si>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</si>
  <si>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</si>
  <si>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</si>
  <si>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</si>
  <si>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</si>
  <si>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</si>
  <si>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</si>
  <si>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</si>
  <si>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</si>
  <si>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</si>
  <si>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</si>
  <si>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</si>
  <si>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</si>
  <si>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</si>
  <si>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</si>
  <si>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</si>
  <si>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</si>
  <si>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</si>
  <si>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</si>
  <si>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</si>
  <si>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</si>
  <si>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</si>
  <si>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</si>
  <si>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</si>
  <si>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</si>
  <si>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</si>
  <si>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粟野地区農業集落排水処理事業特別会計</t>
    <phoneticPr fontId="5"/>
  </si>
  <si>
    <t>法非適用企業</t>
    <phoneticPr fontId="5"/>
  </si>
  <si>
    <t>工業団地特別会計</t>
    <phoneticPr fontId="5"/>
  </si>
  <si>
    <t>月舘宅地造成事業特別会計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</si>
  <si>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</si>
  <si>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</si>
  <si>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</si>
  <si>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</si>
  <si>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</si>
  <si>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</si>
  <si>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</si>
  <si>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</si>
  <si>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</si>
  <si>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</si>
  <si>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</si>
  <si>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</si>
  <si>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</si>
  <si>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</si>
  <si>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</si>
  <si>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</si>
  <si>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</si>
  <si>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</si>
  <si>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</si>
  <si>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</si>
  <si>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</si>
  <si>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</si>
  <si>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</si>
  <si>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</si>
  <si>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</si>
  <si>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</si>
  <si>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</si>
  <si>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</si>
  <si>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</si>
  <si>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</si>
  <si>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</si>
  <si>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</si>
  <si>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</si>
  <si>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</si>
  <si>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</si>
  <si>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</si>
  <si>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</si>
  <si>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</si>
  <si>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</si>
  <si>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</si>
  <si>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</si>
  <si>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</si>
  <si>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</si>
  <si>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</si>
  <si>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</si>
  <si>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</si>
  <si>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</si>
  <si>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</si>
  <si>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</si>
  <si>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</si>
  <si>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</si>
  <si>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</si>
  <si>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</si>
  <si>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</si>
  <si>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</si>
  <si>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</si>
  <si>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</si>
  <si>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</si>
  <si>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工業団地特別会計</t>
    <phoneticPr fontId="5"/>
  </si>
  <si>
    <t>(Ｆ)</t>
    <phoneticPr fontId="5"/>
  </si>
  <si>
    <t>粟野地区農業集落排水処理事業特別会計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</si>
  <si>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</si>
  <si>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</si>
  <si>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</si>
  <si>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</si>
  <si>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</si>
  <si>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</si>
  <si>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</si>
  <si>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</si>
  <si>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</si>
  <si>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</si>
  <si>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</si>
  <si>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</si>
  <si>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</si>
  <si>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</si>
  <si>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</si>
  <si>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</si>
  <si>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</si>
  <si>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</si>
  <si>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</si>
  <si>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</si>
  <si>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</si>
  <si>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</si>
  <si>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</si>
  <si>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</si>
  <si>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</si>
  <si>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</si>
  <si>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</si>
  <si>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</si>
  <si>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</si>
  <si>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</si>
  <si>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</si>
  <si>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</si>
  <si>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</si>
  <si>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</si>
  <si>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</si>
  <si>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</si>
  <si>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</si>
  <si>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</si>
  <si>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</si>
  <si>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</si>
  <si>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</si>
  <si>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</si>
  <si>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</si>
  <si>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</si>
  <si>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</si>
  <si>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</si>
  <si>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</si>
  <si>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</si>
  <si>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</si>
  <si>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</si>
  <si>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</si>
  <si>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</si>
  <si>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</si>
  <si>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</si>
  <si>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</si>
  <si>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</si>
  <si>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</si>
  <si>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</si>
  <si>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</si>
  <si>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</si>
  <si>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</si>
  <si>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</si>
  <si>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</si>
  <si>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</si>
  <si>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</si>
  <si>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</si>
  <si>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</si>
  <si>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</si>
  <si>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</si>
  <si>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</si>
  <si>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</si>
  <si>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</si>
  <si>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</si>
  <si>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</si>
  <si>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</si>
  <si>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</si>
  <si>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</si>
  <si>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</si>
  <si>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</si>
  <si>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</si>
  <si>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</si>
  <si>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</si>
  <si>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</si>
  <si>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5.49</t>
  </si>
  <si>
    <t>▲ 5.28</t>
  </si>
  <si>
    <t>一般会計</t>
  </si>
  <si>
    <t>水道事業会計</t>
  </si>
  <si>
    <t>介護保険特別会計</t>
  </si>
  <si>
    <t>下水道事業会計</t>
  </si>
  <si>
    <t>月舘宅地造成事業特別会計</t>
  </si>
  <si>
    <t>国民健康保険特別会計</t>
  </si>
  <si>
    <t>粟野地区農業集落排水処理事業特別会計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</si>
  <si>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</si>
  <si>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</si>
  <si>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</si>
  <si>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</si>
  <si>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</si>
  <si>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</si>
  <si>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</si>
  <si>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</si>
  <si>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</si>
  <si>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福島土地開発公社</t>
    <rPh sb="0" eb="2">
      <t>フクシマ</t>
    </rPh>
    <rPh sb="2" eb="4">
      <t>トチ</t>
    </rPh>
    <rPh sb="4" eb="6">
      <t>カイハツ</t>
    </rPh>
    <rPh sb="6" eb="8">
      <t>コウシャ</t>
    </rPh>
    <phoneticPr fontId="35"/>
  </si>
  <si>
    <t>保原振興公社</t>
    <rPh sb="0" eb="2">
      <t>ホバラ</t>
    </rPh>
    <rPh sb="2" eb="4">
      <t>シンコウ</t>
    </rPh>
    <rPh sb="4" eb="6">
      <t>コウシャ</t>
    </rPh>
    <phoneticPr fontId="35"/>
  </si>
  <si>
    <t>つきだて振興公社</t>
    <rPh sb="4" eb="6">
      <t>シンコウ</t>
    </rPh>
    <rPh sb="6" eb="8">
      <t>コウシャ</t>
    </rPh>
    <phoneticPr fontId="35"/>
  </si>
  <si>
    <t>伊達市農林業振興公社</t>
    <rPh sb="0" eb="3">
      <t>ダテシ</t>
    </rPh>
    <rPh sb="3" eb="6">
      <t>ノウリンギョウ</t>
    </rPh>
    <rPh sb="6" eb="8">
      <t>シンコウ</t>
    </rPh>
    <rPh sb="8" eb="10">
      <t>コウシャ</t>
    </rPh>
    <phoneticPr fontId="35"/>
  </si>
  <si>
    <t>伊達市スポーツ振興公社</t>
    <rPh sb="0" eb="3">
      <t>ダテシ</t>
    </rPh>
    <rPh sb="7" eb="9">
      <t>シンコウ</t>
    </rPh>
    <rPh sb="9" eb="11">
      <t>コウシャ</t>
    </rPh>
    <phoneticPr fontId="35"/>
  </si>
  <si>
    <t>りょうぜん振興公社</t>
    <rPh sb="5" eb="7">
      <t>シンコウ</t>
    </rPh>
    <rPh sb="7" eb="9">
      <t>コウシャ</t>
    </rPh>
    <phoneticPr fontId="35"/>
  </si>
  <si>
    <t>まちづくり伊達</t>
    <rPh sb="5" eb="7">
      <t>ダテ</t>
    </rPh>
    <phoneticPr fontId="2"/>
  </si>
  <si>
    <t>伊達市観光物産交流協会</t>
    <rPh sb="0" eb="3">
      <t>ダテシ</t>
    </rPh>
    <rPh sb="3" eb="5">
      <t>カンコウ</t>
    </rPh>
    <rPh sb="5" eb="7">
      <t>ブッサン</t>
    </rPh>
    <rPh sb="7" eb="9">
      <t>コウリュウ</t>
    </rPh>
    <rPh sb="9" eb="11">
      <t>キョウカイ</t>
    </rPh>
    <phoneticPr fontId="2"/>
  </si>
  <si>
    <t>伊達地方消防組合　一般会計</t>
    <rPh sb="0" eb="2">
      <t>ダテ</t>
    </rPh>
    <rPh sb="2" eb="4">
      <t>チホウ</t>
    </rPh>
    <rPh sb="4" eb="6">
      <t>ショウボウ</t>
    </rPh>
    <rPh sb="6" eb="8">
      <t>クミアイ</t>
    </rPh>
    <rPh sb="9" eb="11">
      <t>イッパン</t>
    </rPh>
    <rPh sb="11" eb="13">
      <t>カイケイ</t>
    </rPh>
    <phoneticPr fontId="29"/>
  </si>
  <si>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9"/>
  </si>
  <si>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9"/>
  </si>
  <si>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29"/>
  </si>
  <si>
    <t>福島地方水道用水供給企業団　水道用水供給事業会計</t>
    <rPh sb="0" eb="2">
      <t>フクシマ</t>
    </rPh>
    <rPh sb="2" eb="4">
      <t>チホウ</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9"/>
  </si>
  <si>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9"/>
  </si>
  <si>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9"/>
  </si>
  <si>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9"/>
  </si>
  <si>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9"/>
  </si>
  <si>
    <t>福島県市町村総合事務組合　非常勤特別職員公務災害補償特別会計</t>
    <rPh sb="0" eb="3">
      <t>フクシマケン</t>
    </rPh>
    <rPh sb="3" eb="6">
      <t>シチョウソン</t>
    </rPh>
    <rPh sb="6" eb="8">
      <t>ソウゴウ</t>
    </rPh>
    <rPh sb="8" eb="10">
      <t>ジム</t>
    </rPh>
    <rPh sb="10" eb="12">
      <t>クミアイ</t>
    </rPh>
    <rPh sb="13" eb="16">
      <t>ヒジョウキン</t>
    </rPh>
    <rPh sb="16" eb="18">
      <t>トクベツ</t>
    </rPh>
    <rPh sb="18" eb="20">
      <t>ショクイン</t>
    </rPh>
    <rPh sb="20" eb="22">
      <t>コウム</t>
    </rPh>
    <rPh sb="22" eb="24">
      <t>サイガイ</t>
    </rPh>
    <rPh sb="24" eb="26">
      <t>ホショウ</t>
    </rPh>
    <rPh sb="26" eb="28">
      <t>トクベツ</t>
    </rPh>
    <rPh sb="28" eb="30">
      <t>カイケイ</t>
    </rPh>
    <phoneticPr fontId="29"/>
  </si>
  <si>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9"/>
  </si>
  <si>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9"/>
  </si>
  <si>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9"/>
  </si>
  <si>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9"/>
  </si>
  <si>
    <t>-</t>
    <phoneticPr fontId="2"/>
  </si>
  <si>
    <t>-</t>
    <phoneticPr fontId="2"/>
  </si>
  <si>
    <t>-</t>
    <phoneticPr fontId="2"/>
  </si>
  <si>
    <t>-</t>
    <phoneticPr fontId="2"/>
  </si>
  <si>
    <t>地域創造基金</t>
    <rPh sb="0" eb="2">
      <t>チイキ</t>
    </rPh>
    <rPh sb="2" eb="4">
      <t>ソウゾウ</t>
    </rPh>
    <rPh sb="4" eb="6">
      <t>キキン</t>
    </rPh>
    <phoneticPr fontId="5"/>
  </si>
  <si>
    <t>公共施設維持整備基金</t>
    <rPh sb="0" eb="2">
      <t>コウキョウ</t>
    </rPh>
    <rPh sb="2" eb="4">
      <t>シセツ</t>
    </rPh>
    <rPh sb="4" eb="6">
      <t>イジ</t>
    </rPh>
    <rPh sb="6" eb="8">
      <t>セイビ</t>
    </rPh>
    <rPh sb="8" eb="10">
      <t>キキン</t>
    </rPh>
    <phoneticPr fontId="5"/>
  </si>
  <si>
    <t>教育施設維持整備基金</t>
    <rPh sb="0" eb="2">
      <t>キョウイク</t>
    </rPh>
    <rPh sb="2" eb="4">
      <t>シセツ</t>
    </rPh>
    <rPh sb="4" eb="6">
      <t>イジ</t>
    </rPh>
    <rPh sb="6" eb="8">
      <t>セイビ</t>
    </rPh>
    <rPh sb="8" eb="10">
      <t>キキン</t>
    </rPh>
    <phoneticPr fontId="5"/>
  </si>
  <si>
    <t>地域雇用創出・産業活性化基金</t>
    <rPh sb="0" eb="2">
      <t>チイキ</t>
    </rPh>
    <rPh sb="2" eb="4">
      <t>コヨウ</t>
    </rPh>
    <rPh sb="4" eb="6">
      <t>ソウシュツ</t>
    </rPh>
    <rPh sb="7" eb="9">
      <t>サンギョウ</t>
    </rPh>
    <rPh sb="9" eb="12">
      <t>カッセイカ</t>
    </rPh>
    <rPh sb="12" eb="14">
      <t>キキン</t>
    </rPh>
    <phoneticPr fontId="5"/>
  </si>
  <si>
    <t>さわやか現道整備基金</t>
    <rPh sb="4" eb="6">
      <t>ゲンドウ</t>
    </rPh>
    <rPh sb="6" eb="8">
      <t>セイビ</t>
    </rPh>
    <rPh sb="8" eb="10">
      <t>キキン</t>
    </rPh>
    <phoneticPr fontId="5"/>
  </si>
  <si>
    <t>-</t>
    <phoneticPr fontId="2"/>
  </si>
  <si>
    <t>-</t>
    <phoneticPr fontId="2"/>
  </si>
  <si>
    <t xml:space="preserve">   </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</si>
  <si>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</si>
  <si>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</si>
  <si>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</si>
  <si>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</si>
  <si>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</si>
  <si>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</si>
  <si>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</si>
  <si>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</si>
  <si>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</si>
  <si>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</si>
  <si>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【修正箇所】　有形固定資産減価償却率　R03年度　44.2％→47.3％に修正。
　R03年度の有形固定資産減価償却率については、類似団体平均を下回っているが、将来負担比率は類似団体平均を大きく上回っている。
　当市では、新市建設計画などに基づく公共施設や教育施設の整備・更新により新たな施設が増加しており、有形固定資産減価償却率は類似団体と比較して低水準にある。一方で、将来負担比率については、財源として合併特例債や学校教育施設等整備事業債等を充てているため、地方債残高が増加している。また、減債基金や公共施設維持整備基金、教育施設整備基金等の取り崩しにより充当可能基金が減少したことが、将来負担比率の押し上げ要因となっている。今後は公共施設配置適正化計画に基づく老朽化施設の集約化・複合化や除却を進めていくとともに、新市建設計画の見直しなどを行い、地方債の発行を抑制していく。　</t>
    <phoneticPr fontId="5"/>
  </si>
  <si>
    <t>　将来負担比率について、R03年度は前年度比ではやや減少したものの、類似団体平均を大きく上回っており、実質公債費比率についてはR01年度からは増加傾向で推移している。
　将来負担比率については、地方債現在高の増加や、減債基金・公共施設維持整備基金・教育施設整備基金の取り崩し等により、充当可能基金が減少したことが増加の要因となっている。
　今後は基金に頼った財政運営をすることなく、事業見直し等により地方債発行を抑制するととともに、繰上償還の実施や交付税措置の高い地方債の借り入れなど、より一層財政の健全化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</si>
</sst>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71871</c:v>
                </c:pt>
              </c:numCache>
            </c:numRef>
          </c:val>
          <c:smooth val="0"/>
          <c:extLst>
            <c:ext xmlns:c16="http://schemas.microsoft.com/office/drawing/2014/chart" uri="{C3380CC4-5D6E-409C-BE32-E72D297353CC}">
              <c16:uniqueId val="{00000000-91C9-4471-B942-9160DFAEDC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90689</c:v>
                </c:pt>
                <c:pt idx="1">
                  <c:v>101379</c:v>
                </c:pt>
                <c:pt idx="2">
                  <c:v>68092</c:v>
                </c:pt>
                <c:pt idx="3">
                  <c:v>75729</c:v>
                </c:pt>
                <c:pt idx="4">
                  <c:v>82432</c:v>
                </c:pt>
              </c:numCache>
            </c:numRef>
          </c:val>
          <c:smooth val="0"/>
          <c:extLst>
            <c:ext xmlns:c16="http://schemas.microsoft.com/office/drawing/2014/chart" uri="{C3380CC4-5D6E-409C-BE32-E72D297353CC}">
              <c16:uniqueId val="{00000001-91C9-4471-B942-9160DFAEDC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11.05</c:v>
                </c:pt>
                <c:pt idx="1">
                  <c:v>8.06</c:v>
                </c:pt>
                <c:pt idx="2">
                  <c:v>10.050000000000001</c:v>
                </c:pt>
                <c:pt idx="3">
                  <c:v>12.64</c:v>
                </c:pt>
                <c:pt idx="4">
                  <c:v>14.66</c:v>
                </c:pt>
              </c:numCache>
            </c:numRef>
          </c:val>
          <c:extLst>
            <c:ext xmlns:c16="http://schemas.microsoft.com/office/drawing/2014/chart" uri="{C3380CC4-5D6E-409C-BE32-E72D297353CC}">
              <c16:uniqueId val="{00000000-27BD-4125-AFC4-1D5B3234C3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23.85</c:v>
                </c:pt>
                <c:pt idx="1">
                  <c:v>22.06</c:v>
                </c:pt>
                <c:pt idx="2">
                  <c:v>15.43</c:v>
                </c:pt>
                <c:pt idx="3">
                  <c:v>15.15</c:v>
                </c:pt>
                <c:pt idx="4">
                  <c:v>16.88</c:v>
                </c:pt>
              </c:numCache>
            </c:numRef>
          </c:val>
          <c:extLst>
            <c:ext xmlns:c16="http://schemas.microsoft.com/office/drawing/2014/chart" uri="{C3380CC4-5D6E-409C-BE32-E72D297353CC}">
              <c16:uniqueId val="{00000001-27BD-4125-AFC4-1D5B3234C3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2.1800000000000002</c:v>
                </c:pt>
                <c:pt idx="1">
                  <c:v>-5.49</c:v>
                </c:pt>
                <c:pt idx="2">
                  <c:v>-5.28</c:v>
                </c:pt>
                <c:pt idx="3">
                  <c:v>2.78</c:v>
                </c:pt>
                <c:pt idx="4">
                  <c:v>4.68</c:v>
                </c:pt>
              </c:numCache>
            </c:numRef>
          </c:val>
          <c:smooth val="0"/>
          <c:extLst>
            <c:ext xmlns:c16="http://schemas.microsoft.com/office/drawing/2014/chart" uri="{C3380CC4-5D6E-409C-BE32-E72D297353CC}">
              <c16:uniqueId val="{00000002-27BD-4125-AFC4-1D5B3234C3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0.36</c:v>
                </c:pt>
                <c:pt idx="2">
                  <c:v>#N/A</c:v>
                </c:pt>
                <c:pt idx="3">
                  <c:v>0.27</c:v>
                </c:pt>
                <c:pt idx="4">
                  <c:v>#N/A</c:v>
                </c:pt>
                <c:pt idx="5">
                  <c:v>0.45</c:v>
                </c:pt>
                <c:pt idx="6">
                  <c:v>#N/A</c:v>
                </c:pt>
                <c:pt idx="7">
                  <c:v>0</c:v>
                </c:pt>
                <c:pt idx="8">
                  <c:v>#N/A</c:v>
                </c:pt>
                <c:pt idx="9">
                  <c:v>0</c:v>
                </c:pt>
              </c:numCache>
            </c:numRef>
          </c:val>
          <c:extLst>
            <c:ext xmlns:c16="http://schemas.microsoft.com/office/drawing/2014/chart" uri="{C3380CC4-5D6E-409C-BE32-E72D297353CC}">
              <c16:uniqueId val="{00000000-85A7-4770-8290-64C8B6355F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A7-4770-8290-64C8B6355FE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85A7-4770-8290-64C8B6355FE0}"/>
            </c:ext>
          </c:extLst>
        </c:ser>
        <c:ser>
          <c:idx val="3"/>
          <c:order val="3"/>
          <c:tx>
            <c:strRef>
              <c:f>データシート!$A$30</c:f>
              <c:strCache>
                <c:ptCount val="1"/>
                <c:pt idx="0">
                  <c:v>粟野地区農業集落排水処理事業特別会計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5A7-4770-8290-64C8B6355FE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4.1900000000000004</c:v>
                </c:pt>
                <c:pt idx="2">
                  <c:v>#N/A</c:v>
                </c:pt>
                <c:pt idx="3">
                  <c:v>0.5</c:v>
                </c:pt>
                <c:pt idx="4">
                  <c:v>#N/A</c:v>
                </c:pt>
                <c:pt idx="5">
                  <c:v>0.53</c:v>
                </c:pt>
                <c:pt idx="6">
                  <c:v>#N/A</c:v>
                </c:pt>
                <c:pt idx="7">
                  <c:v>7.0000000000000007E-2</c:v>
                </c:pt>
                <c:pt idx="8">
                  <c:v>#N/A</c:v>
                </c:pt>
                <c:pt idx="9">
                  <c:v>0.05</c:v>
                </c:pt>
              </c:numCache>
            </c:numRef>
          </c:val>
          <c:extLst>
            <c:ext xmlns:c16="http://schemas.microsoft.com/office/drawing/2014/chart" uri="{C3380CC4-5D6E-409C-BE32-E72D297353CC}">
              <c16:uniqueId val="{00000004-85A7-4770-8290-64C8B6355FE0}"/>
            </c:ext>
          </c:extLst>
        </c:ser>
        <c:ser>
          <c:idx val="5"/>
          <c:order val="5"/>
          <c:tx>
            <c:strRef>
              <c:f>データシート!$A$32</c:f>
              <c:strCache>
                <c:ptCount val="1"/>
                <c:pt idx="0">
                  <c:v>月舘宅地造成事業特別会計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0.09</c:v>
                </c:pt>
                <c:pt idx="4">
                  <c:v>#N/A</c:v>
                </c:pt>
                <c:pt idx="5">
                  <c:v>0.09</c:v>
                </c:pt>
                <c:pt idx="6">
                  <c:v>#N/A</c:v>
                </c:pt>
                <c:pt idx="7">
                  <c:v>0.09</c:v>
                </c:pt>
                <c:pt idx="8">
                  <c:v>#N/A</c:v>
                </c:pt>
                <c:pt idx="9">
                  <c:v>0.08</c:v>
                </c:pt>
              </c:numCache>
            </c:numRef>
          </c:val>
          <c:extLst>
            <c:ext xmlns:c16="http://schemas.microsoft.com/office/drawing/2014/chart" uri="{C3380CC4-5D6E-409C-BE32-E72D297353CC}">
              <c16:uniqueId val="{00000005-85A7-4770-8290-64C8B6355FE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1.0900000000000001</c:v>
                </c:pt>
                <c:pt idx="8">
                  <c:v>#N/A</c:v>
                </c:pt>
                <c:pt idx="9">
                  <c:v>1.65</c:v>
                </c:pt>
              </c:numCache>
            </c:numRef>
          </c:val>
          <c:extLst>
            <c:ext xmlns:c16="http://schemas.microsoft.com/office/drawing/2014/chart" uri="{C3380CC4-5D6E-409C-BE32-E72D297353CC}">
              <c16:uniqueId val="{00000006-85A7-4770-8290-64C8B6355F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1.1200000000000001</c:v>
                </c:pt>
                <c:pt idx="4">
                  <c:v>#N/A</c:v>
                </c:pt>
                <c:pt idx="5">
                  <c:v>0.77</c:v>
                </c:pt>
                <c:pt idx="6">
                  <c:v>#N/A</c:v>
                </c:pt>
                <c:pt idx="7">
                  <c:v>0.84</c:v>
                </c:pt>
                <c:pt idx="8">
                  <c:v>#N/A</c:v>
                </c:pt>
                <c:pt idx="9">
                  <c:v>3.13</c:v>
                </c:pt>
              </c:numCache>
            </c:numRef>
          </c:val>
          <c:extLst>
            <c:ext xmlns:c16="http://schemas.microsoft.com/office/drawing/2014/chart" uri="{C3380CC4-5D6E-409C-BE32-E72D297353CC}">
              <c16:uniqueId val="{00000007-85A7-4770-8290-64C8B6355FE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4.58</c:v>
                </c:pt>
                <c:pt idx="2">
                  <c:v>#N/A</c:v>
                </c:pt>
                <c:pt idx="3">
                  <c:v>5.24</c:v>
                </c:pt>
                <c:pt idx="4">
                  <c:v>#N/A</c:v>
                </c:pt>
                <c:pt idx="5">
                  <c:v>6.13</c:v>
                </c:pt>
                <c:pt idx="6">
                  <c:v>#N/A</c:v>
                </c:pt>
                <c:pt idx="7">
                  <c:v>6.81</c:v>
                </c:pt>
                <c:pt idx="8">
                  <c:v>#N/A</c:v>
                </c:pt>
                <c:pt idx="9">
                  <c:v>7.5</c:v>
                </c:pt>
              </c:numCache>
            </c:numRef>
          </c:val>
          <c:extLst>
            <c:ext xmlns:c16="http://schemas.microsoft.com/office/drawing/2014/chart" uri="{C3380CC4-5D6E-409C-BE32-E72D297353CC}">
              <c16:uniqueId val="{00000008-85A7-4770-8290-64C8B6355F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11.05</c:v>
                </c:pt>
                <c:pt idx="2">
                  <c:v>#N/A</c:v>
                </c:pt>
                <c:pt idx="3">
                  <c:v>8.06</c:v>
                </c:pt>
                <c:pt idx="4">
                  <c:v>#N/A</c:v>
                </c:pt>
                <c:pt idx="5">
                  <c:v>10.039999999999999</c:v>
                </c:pt>
                <c:pt idx="6">
                  <c:v>#N/A</c:v>
                </c:pt>
                <c:pt idx="7">
                  <c:v>12.63</c:v>
                </c:pt>
                <c:pt idx="8">
                  <c:v>#N/A</c:v>
                </c:pt>
                <c:pt idx="9">
                  <c:v>14.66</c:v>
                </c:pt>
              </c:numCache>
            </c:numRef>
          </c:val>
          <c:extLst>
            <c:ext xmlns:c16="http://schemas.microsoft.com/office/drawing/2014/chart" uri="{C3380CC4-5D6E-409C-BE32-E72D297353CC}">
              <c16:uniqueId val="{00000009-85A7-4770-8290-64C8B6355F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2858</c:v>
                </c:pt>
                <c:pt idx="5">
                  <c:v>2767</c:v>
                </c:pt>
                <c:pt idx="8">
                  <c:v>2671</c:v>
                </c:pt>
                <c:pt idx="11">
                  <c:v>2626</c:v>
                </c:pt>
                <c:pt idx="14">
                  <c:v>2698</c:v>
                </c:pt>
              </c:numCache>
            </c:numRef>
          </c:val>
          <c:extLst>
            <c:ext xmlns:c16="http://schemas.microsoft.com/office/drawing/2014/chart" uri="{C3380CC4-5D6E-409C-BE32-E72D297353CC}">
              <c16:uniqueId val="{00000000-153C-4354-9BE0-168038201E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3C-4354-9BE0-168038201E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13</c:v>
                </c:pt>
                <c:pt idx="6">
                  <c:v>0</c:v>
                </c:pt>
                <c:pt idx="9">
                  <c:v>0</c:v>
                </c:pt>
                <c:pt idx="12">
                  <c:v>0</c:v>
                </c:pt>
              </c:numCache>
            </c:numRef>
          </c:val>
          <c:extLst>
            <c:ext xmlns:c16="http://schemas.microsoft.com/office/drawing/2014/chart" uri="{C3380CC4-5D6E-409C-BE32-E72D297353CC}">
              <c16:uniqueId val="{00000002-153C-4354-9BE0-168038201E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252</c:v>
                </c:pt>
                <c:pt idx="3">
                  <c:v>261</c:v>
                </c:pt>
                <c:pt idx="6">
                  <c:v>256</c:v>
                </c:pt>
                <c:pt idx="9">
                  <c:v>256</c:v>
                </c:pt>
                <c:pt idx="12">
                  <c:v>255</c:v>
                </c:pt>
              </c:numCache>
            </c:numRef>
          </c:val>
          <c:extLst>
            <c:ext xmlns:c16="http://schemas.microsoft.com/office/drawing/2014/chart" uri="{C3380CC4-5D6E-409C-BE32-E72D297353CC}">
              <c16:uniqueId val="{00000003-153C-4354-9BE0-168038201E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440</c:v>
                </c:pt>
                <c:pt idx="3">
                  <c:v>437</c:v>
                </c:pt>
                <c:pt idx="6">
                  <c:v>454</c:v>
                </c:pt>
                <c:pt idx="9">
                  <c:v>449</c:v>
                </c:pt>
                <c:pt idx="12">
                  <c:v>434</c:v>
                </c:pt>
              </c:numCache>
            </c:numRef>
          </c:val>
          <c:extLst>
            <c:ext xmlns:c16="http://schemas.microsoft.com/office/drawing/2014/chart" uri="{C3380CC4-5D6E-409C-BE32-E72D297353CC}">
              <c16:uniqueId val="{00000004-153C-4354-9BE0-168038201E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33</c:v>
                </c:pt>
                <c:pt idx="3">
                  <c:v>20</c:v>
                </c:pt>
                <c:pt idx="6">
                  <c:v>13</c:v>
                </c:pt>
                <c:pt idx="9">
                  <c:v>7</c:v>
                </c:pt>
                <c:pt idx="12">
                  <c:v>0</c:v>
                </c:pt>
              </c:numCache>
            </c:numRef>
          </c:val>
          <c:extLst>
            <c:ext xmlns:c16="http://schemas.microsoft.com/office/drawing/2014/chart" uri="{C3380CC4-5D6E-409C-BE32-E72D297353CC}">
              <c16:uniqueId val="{00000005-153C-4354-9BE0-168038201E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3C-4354-9BE0-168038201E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3125</c:v>
                </c:pt>
                <c:pt idx="3">
                  <c:v>3014</c:v>
                </c:pt>
                <c:pt idx="6">
                  <c:v>2953</c:v>
                </c:pt>
                <c:pt idx="9">
                  <c:v>3049</c:v>
                </c:pt>
                <c:pt idx="12">
                  <c:v>3287</c:v>
                </c:pt>
              </c:numCache>
            </c:numRef>
          </c:val>
          <c:extLst>
            <c:ext xmlns:c16="http://schemas.microsoft.com/office/drawing/2014/chart" uri="{C3380CC4-5D6E-409C-BE32-E72D297353CC}">
              <c16:uniqueId val="{00000007-153C-4354-9BE0-168038201E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1005</c:v>
                </c:pt>
                <c:pt idx="2">
                  <c:v>#N/A</c:v>
                </c:pt>
                <c:pt idx="3">
                  <c:v>#N/A</c:v>
                </c:pt>
                <c:pt idx="4">
                  <c:v>978</c:v>
                </c:pt>
                <c:pt idx="5">
                  <c:v>#N/A</c:v>
                </c:pt>
                <c:pt idx="6">
                  <c:v>#N/A</c:v>
                </c:pt>
                <c:pt idx="7">
                  <c:v>1005</c:v>
                </c:pt>
                <c:pt idx="8">
                  <c:v>#N/A</c:v>
                </c:pt>
                <c:pt idx="9">
                  <c:v>#N/A</c:v>
                </c:pt>
                <c:pt idx="10">
                  <c:v>1135</c:v>
                </c:pt>
                <c:pt idx="11">
                  <c:v>#N/A</c:v>
                </c:pt>
                <c:pt idx="12">
                  <c:v>#N/A</c:v>
                </c:pt>
                <c:pt idx="13">
                  <c:v>1278</c:v>
                </c:pt>
                <c:pt idx="14">
                  <c:v>#N/A</c:v>
                </c:pt>
              </c:numCache>
            </c:numRef>
          </c:val>
          <c:smooth val="0"/>
          <c:extLst>
            <c:ext xmlns:c16="http://schemas.microsoft.com/office/drawing/2014/chart" uri="{C3380CC4-5D6E-409C-BE32-E72D297353CC}">
              <c16:uniqueId val="{00000008-153C-4354-9BE0-168038201E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33277</c:v>
                </c:pt>
                <c:pt idx="5">
                  <c:v>33773</c:v>
                </c:pt>
                <c:pt idx="8">
                  <c:v>33662</c:v>
                </c:pt>
                <c:pt idx="11">
                  <c:v>34195</c:v>
                </c:pt>
                <c:pt idx="14">
                  <c:v>34187</c:v>
                </c:pt>
              </c:numCache>
            </c:numRef>
          </c:val>
          <c:extLst>
            <c:ext xmlns:c16="http://schemas.microsoft.com/office/drawing/2014/chart" uri="{C3380CC4-5D6E-409C-BE32-E72D297353CC}">
              <c16:uniqueId val="{00000000-7E9E-4009-92C0-58F8B2C328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191</c:v>
                </c:pt>
                <c:pt idx="5">
                  <c:v>165</c:v>
                </c:pt>
                <c:pt idx="8">
                  <c:v>140</c:v>
                </c:pt>
                <c:pt idx="11">
                  <c:v>110</c:v>
                </c:pt>
                <c:pt idx="14">
                  <c:v>80</c:v>
                </c:pt>
              </c:numCache>
            </c:numRef>
          </c:val>
          <c:extLst>
            <c:ext xmlns:c16="http://schemas.microsoft.com/office/drawing/2014/chart" uri="{C3380CC4-5D6E-409C-BE32-E72D297353CC}">
              <c16:uniqueId val="{00000001-7E9E-4009-92C0-58F8B2C328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10858</c:v>
                </c:pt>
                <c:pt idx="5">
                  <c:v>11311</c:v>
                </c:pt>
                <c:pt idx="8">
                  <c:v>9116</c:v>
                </c:pt>
                <c:pt idx="11">
                  <c:v>8860</c:v>
                </c:pt>
                <c:pt idx="14">
                  <c:v>8423</c:v>
                </c:pt>
              </c:numCache>
            </c:numRef>
          </c:val>
          <c:extLst>
            <c:ext xmlns:c16="http://schemas.microsoft.com/office/drawing/2014/chart" uri="{C3380CC4-5D6E-409C-BE32-E72D297353CC}">
              <c16:uniqueId val="{00000002-7E9E-4009-92C0-58F8B2C328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9E-4009-92C0-58F8B2C328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9E-4009-92C0-58F8B2C328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9E-4009-92C0-58F8B2C328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3958</c:v>
                </c:pt>
                <c:pt idx="3">
                  <c:v>3676</c:v>
                </c:pt>
                <c:pt idx="6">
                  <c:v>3564</c:v>
                </c:pt>
                <c:pt idx="9">
                  <c:v>3457</c:v>
                </c:pt>
                <c:pt idx="12">
                  <c:v>3356</c:v>
                </c:pt>
              </c:numCache>
            </c:numRef>
          </c:val>
          <c:extLst>
            <c:ext xmlns:c16="http://schemas.microsoft.com/office/drawing/2014/chart" uri="{C3380CC4-5D6E-409C-BE32-E72D297353CC}">
              <c16:uniqueId val="{00000006-7E9E-4009-92C0-58F8B2C328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1907</c:v>
                </c:pt>
                <c:pt idx="3">
                  <c:v>1666</c:v>
                </c:pt>
                <c:pt idx="6">
                  <c:v>1434</c:v>
                </c:pt>
                <c:pt idx="9">
                  <c:v>1606</c:v>
                </c:pt>
                <c:pt idx="12">
                  <c:v>1377</c:v>
                </c:pt>
              </c:numCache>
            </c:numRef>
          </c:val>
          <c:extLst>
            <c:ext xmlns:c16="http://schemas.microsoft.com/office/drawing/2014/chart" uri="{C3380CC4-5D6E-409C-BE32-E72D297353CC}">
              <c16:uniqueId val="{00000007-7E9E-4009-92C0-58F8B2C328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6383</c:v>
                </c:pt>
                <c:pt idx="3">
                  <c:v>5903</c:v>
                </c:pt>
                <c:pt idx="6">
                  <c:v>5472</c:v>
                </c:pt>
                <c:pt idx="9">
                  <c:v>5156</c:v>
                </c:pt>
                <c:pt idx="12">
                  <c:v>4746</c:v>
                </c:pt>
              </c:numCache>
            </c:numRef>
          </c:val>
          <c:extLst>
            <c:ext xmlns:c16="http://schemas.microsoft.com/office/drawing/2014/chart" uri="{C3380CC4-5D6E-409C-BE32-E72D297353CC}">
              <c16:uniqueId val="{00000008-7E9E-4009-92C0-58F8B2C328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61</c:v>
                </c:pt>
                <c:pt idx="3">
                  <c:v>48</c:v>
                </c:pt>
                <c:pt idx="6">
                  <c:v>48</c:v>
                </c:pt>
                <c:pt idx="9">
                  <c:v>0</c:v>
                </c:pt>
                <c:pt idx="12">
                  <c:v>0</c:v>
                </c:pt>
              </c:numCache>
            </c:numRef>
          </c:val>
          <c:extLst>
            <c:ext xmlns:c16="http://schemas.microsoft.com/office/drawing/2014/chart" uri="{C3380CC4-5D6E-409C-BE32-E72D297353CC}">
              <c16:uniqueId val="{00000009-7E9E-4009-92C0-58F8B2C328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37685</c:v>
                </c:pt>
                <c:pt idx="3">
                  <c:v>39629</c:v>
                </c:pt>
                <c:pt idx="6">
                  <c:v>40060</c:v>
                </c:pt>
                <c:pt idx="9">
                  <c:v>41123</c:v>
                </c:pt>
                <c:pt idx="12">
                  <c:v>41518</c:v>
                </c:pt>
              </c:numCache>
            </c:numRef>
          </c:val>
          <c:extLst>
            <c:ext xmlns:c16="http://schemas.microsoft.com/office/drawing/2014/chart" uri="{C3380CC4-5D6E-409C-BE32-E72D297353CC}">
              <c16:uniqueId val="{0000000A-7E9E-4009-92C0-58F8B2C328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5669</c:v>
                </c:pt>
                <c:pt idx="2">
                  <c:v>#N/A</c:v>
                </c:pt>
                <c:pt idx="3">
                  <c:v>#N/A</c:v>
                </c:pt>
                <c:pt idx="4">
                  <c:v>5671</c:v>
                </c:pt>
                <c:pt idx="5">
                  <c:v>#N/A</c:v>
                </c:pt>
                <c:pt idx="6">
                  <c:v>#N/A</c:v>
                </c:pt>
                <c:pt idx="7">
                  <c:v>7659</c:v>
                </c:pt>
                <c:pt idx="8">
                  <c:v>#N/A</c:v>
                </c:pt>
                <c:pt idx="9">
                  <c:v>#N/A</c:v>
                </c:pt>
                <c:pt idx="10">
                  <c:v>8176</c:v>
                </c:pt>
                <c:pt idx="11">
                  <c:v>#N/A</c:v>
                </c:pt>
                <c:pt idx="12">
                  <c:v>#N/A</c:v>
                </c:pt>
                <c:pt idx="13">
                  <c:v>8309</c:v>
                </c:pt>
                <c:pt idx="14">
                  <c:v>#N/A</c:v>
                </c:pt>
              </c:numCache>
            </c:numRef>
          </c:val>
          <c:smooth val="0"/>
          <c:extLst>
            <c:ext xmlns:c16="http://schemas.microsoft.com/office/drawing/2014/chart" uri="{C3380CC4-5D6E-409C-BE32-E72D297353CC}">
              <c16:uniqueId val="{0000000B-7E9E-4009-92C0-58F8B2C328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2579</c:v>
                </c:pt>
                <c:pt idx="1">
                  <c:v>2580</c:v>
                </c:pt>
                <c:pt idx="2">
                  <c:v>2973</c:v>
                </c:pt>
              </c:numCache>
            </c:numRef>
          </c:val>
          <c:extLst>
            <c:ext xmlns:c16="http://schemas.microsoft.com/office/drawing/2014/chart" uri="{C3380CC4-5D6E-409C-BE32-E72D297353CC}">
              <c16:uniqueId val="{00000000-D199-4325-BBAD-B6C2D247CC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963</c:v>
                </c:pt>
                <c:pt idx="1">
                  <c:v>863</c:v>
                </c:pt>
                <c:pt idx="2">
                  <c:v>723</c:v>
                </c:pt>
              </c:numCache>
            </c:numRef>
          </c:val>
          <c:extLst>
            <c:ext xmlns:c16="http://schemas.microsoft.com/office/drawing/2014/chart" uri="{C3380CC4-5D6E-409C-BE32-E72D297353CC}">
              <c16:uniqueId val="{00000001-D199-4325-BBAD-B6C2D247CC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8177</c:v>
                </c:pt>
                <c:pt idx="1">
                  <c:v>8116</c:v>
                </c:pt>
                <c:pt idx="2">
                  <c:v>7480</c:v>
                </c:pt>
              </c:numCache>
            </c:numRef>
          </c:val>
          <c:extLst>
            <c:ext xmlns:c16="http://schemas.microsoft.com/office/drawing/2014/chart" uri="{C3380CC4-5D6E-409C-BE32-E72D297353CC}">
              <c16:uniqueId val="{00000002-D199-4325-BBAD-B6C2D247CC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4427522431938662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{8497E24C-1F13-46D5-B5DE-38D55D9128F1}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EE4-411D-9884-ED7430590D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{B2F738B8-95C4-4E28-947E-7D7D6445CDA7}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E4-411D-9884-ED7430590D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{0F311E71-46BC-4611-B378-BFD2EDE244B9}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E4-411D-9884-ED7430590D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{89ABD26D-648A-4929-9512-C4738CC178D0}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E4-411D-9884-ED7430590D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{1B023DCC-48A3-4374-A29D-57C7FA8091D1}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E4-411D-9884-ED7430590D7F}"/>
                </c:ext>
              </c:extLst>
            </c:dLbl>
            <c:dLbl>
              <c:idx val="8"/>
              <c:layout>
                <c:manualLayout>
                  <c:x val="0"/>
                  <c:y val="1.442752243193866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{A023AE33-0745-4825-AD53-154FB7280F03}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EE4-411D-9884-ED7430590D7F}"/>
                </c:ext>
              </c:extLst>
            </c:dLbl>
            <c:dLbl>
              <c:idx val="16"/>
              <c:layout>
                <c:manualLayout>
                  <c:x val="0"/>
                  <c:y val="-1.247854849842153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{CCE17409-5FA7-49E0-9F24-3438004CD33B}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EE4-411D-9884-ED7430590D7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{70D6FED9-8DC9-4801-ACE8-3EE4A2619DEB}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EE4-411D-9884-ED7430590D7F}"/>
                </c:ext>
              </c:extLst>
            </c:dLbl>
            <c:dLbl>
              <c:idx val="32"/>
              <c:layout>
                <c:manualLayout>
                  <c:x val="0"/>
                  <c:y val="1.2478903729248748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{BF41AB5C-DA45-4E38-9AF8-6682F91A742D}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EE4-411D-9884-ED7430590D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c:v>
                </c:pt>
                <c:pt idx="8">
                  <c:v>42.6</c:v>
                </c:pt>
                <c:pt idx="16">
                  <c:v>44.2</c:v>
                </c:pt>
                <c:pt idx="24">
                  <c:v>45.9</c:v>
                </c:pt>
                <c:pt idx="32">
                  <c:v>44.2</c:v>
                </c:pt>
              </c:numCache>
            </c:numRef>
          </c:xVal>
          <c:yVal>
            <c:numRef>
              <c:f>公会計指標分析・財政指標組合せ分析表!$BP$51:$DC$51</c:f>
              <c:numCache>
                <c:formatCode>#,##0.0;"▲ "#,##0.0</c:formatCode>
                <c:ptCount val="40"/>
                <c:pt idx="0">
                  <c:v>38.700000000000003</c:v>
                </c:pt>
                <c:pt idx="8">
                  <c:v>39.5</c:v>
                </c:pt>
                <c:pt idx="16">
                  <c:v>54.4</c:v>
                </c:pt>
                <c:pt idx="24">
                  <c:v>56.6</c:v>
                </c:pt>
                <c:pt idx="32">
                  <c:v>55.5</c:v>
                </c:pt>
              </c:numCache>
            </c:numRef>
          </c:yVal>
          <c:smooth val="0"/>
          <c:extLst>
            <c:ext xmlns:c16="http://schemas.microsoft.com/office/drawing/2014/chart" uri="{C3380CC4-5D6E-409C-BE32-E72D297353CC}">
              <c16:uniqueId val="{00000009-DEE4-411D-9884-ED7430590D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7.8506012814596863E-4"/>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{38501898-89F8-4D3D-8154-8E7D17333E38}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EE4-411D-9884-ED7430590D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{35B38BB7-03BE-4962-9E97-878D85A989CC}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E4-411D-9884-ED7430590D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{8ADEE00C-74A2-4149-9D79-179E46E6B7FF}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E4-411D-9884-ED7430590D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{F814E74B-3312-4C35-A95B-16E4336299A3}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E4-411D-9884-ED7430590D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{54FC1011-17AF-491D-BF3D-7E1378251313}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E4-411D-9884-ED7430590D7F}"/>
                </c:ext>
              </c:extLst>
            </c:dLbl>
            <c:dLbl>
              <c:idx val="8"/>
              <c:layout>
                <c:manualLayout>
                  <c:x val="0"/>
                  <c:y val="7.8506012814596863E-4"/>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{D17EF490-A13F-4D9D-96C1-41CE0B215945}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EE4-411D-9884-ED7430590D7F}"/>
                </c:ext>
              </c:extLst>
            </c:dLbl>
            <c:dLbl>
              <c:idx val="16"/>
              <c:layout>
                <c:manualLayout>
                  <c:x val="0"/>
                  <c:y val="1.37779828643752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{C92FEB5D-7F65-4B44-A918-999A3E715198}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EE4-411D-9884-ED7430590D7F}"/>
                </c:ext>
              </c:extLst>
            </c:dLbl>
            <c:dLbl>
              <c:idx val="24"/>
              <c:layout>
                <c:manualLayout>
                  <c:x val="0"/>
                  <c:y val="-1.377798286437543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{3A89E705-DFCA-42D2-A99C-6362FD32AE76}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EE4-411D-9884-ED7430590D7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{74FAAB11-C55E-4A45-BB16-671C653312A0}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EE4-411D-9884-ED7430590D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62.1</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19.2</c:v>
                </c:pt>
              </c:numCache>
            </c:numRef>
          </c:yVal>
          <c:smooth val="0"/>
          <c:extLst>
            <c:ext xmlns:c16="http://schemas.microsoft.com/office/drawing/2014/chart" uri="{C3380CC4-5D6E-409C-BE32-E72D297353CC}">
              <c16:uniqueId val="{00000013-DEE4-411D-9884-ED7430590D7F}"/>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7.6143206382324358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{F7BA62B3-0ED8-4273-8D90-CDCD1AA48C77}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57F-4D72-B41A-2AC5B9D85B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{4413C6A5-0396-4E7D-8E18-81596107A5C3}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7F-4D72-B41A-2AC5B9D85B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{3A877137-CE3D-4FCE-94CB-5AFB0A61D509}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7F-4D72-B41A-2AC5B9D85B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{DC373851-A0DC-4F71-8F4D-581BF485E54D}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7F-4D72-B41A-2AC5B9D85B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{75BF2711-668C-449C-8E41-EDAFB98360A3}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7F-4D72-B41A-2AC5B9D85B4A}"/>
                </c:ext>
              </c:extLst>
            </c:dLbl>
            <c:dLbl>
              <c:idx val="8"/>
              <c:layout>
                <c:manualLayout>
                  <c:x val="-1.8235628084249993E-2"/>
                  <c:y val="-4.869008779326354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{8350FAC3-D56F-49DC-856D-D7323CA475F0}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57F-4D72-B41A-2AC5B9D85B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{0AC154C1-BF3B-48E0-9A57-7FD07FEA3FD3}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57F-4D72-B41A-2AC5B9D85B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{3198EFF9-4345-4D5D-887E-A37B9400E425}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57F-4D72-B41A-2AC5B9D85B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{9FA7CE7C-774D-43C2-B1F3-94BF7CB78B81}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57F-4D72-B41A-2AC5B9D85B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6.6</c:v>
                </c:pt>
                <c:pt idx="16">
                  <c:v>6.9</c:v>
                </c:pt>
                <c:pt idx="24">
                  <c:v>7.2</c:v>
                </c:pt>
                <c:pt idx="32">
                  <c:v>7.8</c:v>
                </c:pt>
              </c:numCache>
            </c:numRef>
          </c:xVal>
          <c:yVal>
            <c:numRef>
              <c:f>公会計指標分析・財政指標組合せ分析表!$BP$73:$DC$73</c:f>
              <c:numCache>
                <c:formatCode>#,##0.0;"▲ "#,##0.0</c:formatCode>
                <c:ptCount val="40"/>
                <c:pt idx="0">
                  <c:v>38.700000000000003</c:v>
                </c:pt>
                <c:pt idx="8">
                  <c:v>39.5</c:v>
                </c:pt>
                <c:pt idx="16">
                  <c:v>54.4</c:v>
                </c:pt>
                <c:pt idx="24">
                  <c:v>56.6</c:v>
                </c:pt>
                <c:pt idx="32">
                  <c:v>55.5</c:v>
                </c:pt>
              </c:numCache>
            </c:numRef>
          </c:yVal>
          <c:smooth val="0"/>
          <c:extLst>
            <c:ext xmlns:c16="http://schemas.microsoft.com/office/drawing/2014/chart" uri="{C3380CC4-5D6E-409C-BE32-E72D297353CC}">
              <c16:uniqueId val="{00000009-D57F-4D72-B41A-2AC5B9D85B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{5292E73B-3D8D-40AA-A313-84361D4EDA9C}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57F-4D72-B41A-2AC5B9D85B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{63231BE9-409D-4D0D-AAF8-7DC4D04DF846}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7F-4D72-B41A-2AC5B9D85B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{43781922-4C2E-46DD-A12A-EDD52C417405}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7F-4D72-B41A-2AC5B9D85B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{C0DEC171-C5C4-48C7-AA93-6A01A5676018}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7F-4D72-B41A-2AC5B9D85B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{76B164F7-B55E-4276-AE94-B7EE22CF62E6}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7F-4D72-B41A-2AC5B9D85B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{E2A974B2-6035-4CEE-B726-8E2E9372650A}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57F-4D72-B41A-2AC5B9D85B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{B2B7F824-B1F7-411B-B413-F2102DD42C7E}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57F-4D72-B41A-2AC5B9D85B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{24F42D78-384B-4817-8348-967C7C817EAE}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57F-4D72-B41A-2AC5B9D85B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{877BBDD8-AACE-42FB-8D06-A294C444F3DD}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57F-4D72-B41A-2AC5B9D85B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8</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19.2</c:v>
                </c:pt>
              </c:numCache>
            </c:numRef>
          </c:yVal>
          <c:smooth val="0"/>
          <c:extLst>
            <c:ext xmlns:c16="http://schemas.microsoft.com/office/drawing/2014/chart" uri="{C3380CC4-5D6E-409C-BE32-E72D297353CC}">
              <c16:uniqueId val="{00000013-D57F-4D72-B41A-2AC5B9D85B4A}"/>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6"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7"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8"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9"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10"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11"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ea"/>
              <a:ea typeface="+mn-ea"/>
              <a:cs typeface="+mn-cs"/>
            </a:rPr>
            <a:t>　満期一括償還地方債に係る年度割相当額が</a:t>
          </a:r>
          <a:r>
            <a:rPr kumimoji="1" lang="ja-JP" altLang="en-US" sz="1050">
              <a:solidFill>
                <a:schemeClr val="dk1"/>
              </a:solidFill>
              <a:effectLst/>
              <a:latin typeface="+mn-ea"/>
              <a:ea typeface="+mn-ea"/>
              <a:cs typeface="+mn-cs"/>
            </a:rPr>
            <a:t>、令和</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年度において満期一括市場公募債の償還完了に伴い皆減となったものの</a:t>
          </a:r>
          <a:r>
            <a:rPr kumimoji="1" lang="ja-JP" altLang="ja-JP" sz="1050">
              <a:solidFill>
                <a:schemeClr val="dk1"/>
              </a:solidFill>
              <a:effectLst/>
              <a:latin typeface="+mn-ea"/>
              <a:ea typeface="+mn-ea"/>
              <a:cs typeface="+mn-cs"/>
            </a:rPr>
            <a:t>、元利償還金が合併特例債（</a:t>
          </a:r>
          <a:r>
            <a:rPr kumimoji="1" lang="en-US" altLang="ja-JP" sz="1050">
              <a:solidFill>
                <a:schemeClr val="dk1"/>
              </a:solidFill>
              <a:effectLst/>
              <a:latin typeface="+mn-ea"/>
              <a:ea typeface="+mn-ea"/>
              <a:cs typeface="+mn-cs"/>
            </a:rPr>
            <a:t>H28</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29</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同意、</a:t>
          </a:r>
          <a:r>
            <a:rPr kumimoji="1" lang="ja-JP" altLang="en-US" sz="1050">
              <a:solidFill>
                <a:schemeClr val="dk1"/>
              </a:solidFill>
              <a:effectLst/>
              <a:latin typeface="+mn-ea"/>
              <a:ea typeface="+mn-ea"/>
              <a:cs typeface="+mn-cs"/>
            </a:rPr>
            <a:t>本庁舎増築事業、学校給食センター建設事業、霊山高原構想事業、</a:t>
          </a:r>
          <a:r>
            <a:rPr kumimoji="1" lang="ja-JP" altLang="ja-JP" sz="1050">
              <a:solidFill>
                <a:schemeClr val="dk1"/>
              </a:solidFill>
              <a:effectLst/>
              <a:latin typeface="+mn-ea"/>
              <a:ea typeface="+mn-ea"/>
              <a:cs typeface="+mn-cs"/>
            </a:rPr>
            <a:t>道の駅建設事業</a:t>
          </a:r>
          <a:r>
            <a:rPr kumimoji="1" lang="ja-JP" altLang="en-US" sz="1050">
              <a:solidFill>
                <a:schemeClr val="dk1"/>
              </a:solidFill>
              <a:effectLst/>
              <a:latin typeface="+mn-ea"/>
              <a:ea typeface="+mn-ea"/>
              <a:cs typeface="+mn-cs"/>
            </a:rPr>
            <a:t>、保原総合公園拡張整備事業など）等</a:t>
          </a:r>
          <a:r>
            <a:rPr kumimoji="1" lang="ja-JP" altLang="ja-JP" sz="1050">
              <a:solidFill>
                <a:schemeClr val="dk1"/>
              </a:solidFill>
              <a:effectLst/>
              <a:latin typeface="+mn-ea"/>
              <a:ea typeface="+mn-ea"/>
              <a:cs typeface="+mn-cs"/>
            </a:rPr>
            <a:t>が償還開始となったことにより前年度比</a:t>
          </a:r>
          <a:r>
            <a:rPr kumimoji="1" lang="en-US" altLang="ja-JP" sz="1050">
              <a:solidFill>
                <a:schemeClr val="dk1"/>
              </a:solidFill>
              <a:effectLst/>
              <a:latin typeface="+mn-ea"/>
              <a:ea typeface="+mn-ea"/>
              <a:cs typeface="+mn-cs"/>
            </a:rPr>
            <a:t>7.8</a:t>
          </a:r>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増加し、元利償還金</a:t>
          </a:r>
          <a:r>
            <a:rPr kumimoji="1" lang="ja-JP" altLang="en-US" sz="1050">
              <a:solidFill>
                <a:schemeClr val="dk1"/>
              </a:solidFill>
              <a:effectLst/>
              <a:latin typeface="+mn-ea"/>
              <a:ea typeface="+mn-ea"/>
              <a:cs typeface="+mn-cs"/>
            </a:rPr>
            <a:t>等</a:t>
          </a:r>
          <a:r>
            <a:rPr kumimoji="1" lang="ja-JP" altLang="ja-JP" sz="1050">
              <a:solidFill>
                <a:schemeClr val="dk1"/>
              </a:solidFill>
              <a:effectLst/>
              <a:latin typeface="+mn-ea"/>
              <a:ea typeface="+mn-ea"/>
              <a:cs typeface="+mn-cs"/>
            </a:rPr>
            <a:t>（Ａ）は増加</a:t>
          </a:r>
          <a:r>
            <a:rPr kumimoji="1" lang="ja-JP" altLang="en-US" sz="1050">
              <a:solidFill>
                <a:schemeClr val="dk1"/>
              </a:solidFill>
              <a:effectLst/>
              <a:latin typeface="+mn-ea"/>
              <a:ea typeface="+mn-ea"/>
              <a:cs typeface="+mn-cs"/>
            </a:rPr>
            <a:t>となった</a:t>
          </a:r>
          <a:r>
            <a:rPr kumimoji="1" lang="ja-JP" altLang="ja-JP" sz="1050">
              <a:solidFill>
                <a:schemeClr val="dk1"/>
              </a:solidFill>
              <a:effectLst/>
              <a:latin typeface="+mn-ea"/>
              <a:ea typeface="+mn-ea"/>
              <a:cs typeface="+mn-cs"/>
            </a:rPr>
            <a:t>。</a:t>
          </a:r>
          <a:endParaRPr lang="ja-JP" altLang="ja-JP" sz="1050">
            <a:effectLst/>
            <a:latin typeface="+mn-ea"/>
            <a:ea typeface="+mn-ea"/>
          </a:endParaRPr>
        </a:p>
        <a:p>
          <a:r>
            <a:rPr kumimoji="1" lang="ja-JP" altLang="ja-JP" sz="1050">
              <a:solidFill>
                <a:schemeClr val="dk1"/>
              </a:solidFill>
              <a:effectLst/>
              <a:latin typeface="+mn-ea"/>
              <a:ea typeface="+mn-ea"/>
              <a:cs typeface="+mn-cs"/>
            </a:rPr>
            <a:t>　一方で、控除対象となる基準財政需要額に算入された</a:t>
          </a:r>
          <a:r>
            <a:rPr kumimoji="1" lang="ja-JP" altLang="en-US" sz="1050">
              <a:solidFill>
                <a:schemeClr val="dk1"/>
              </a:solidFill>
              <a:effectLst/>
              <a:latin typeface="+mn-ea"/>
              <a:ea typeface="+mn-ea"/>
              <a:cs typeface="+mn-cs"/>
            </a:rPr>
            <a:t>災害復旧費等</a:t>
          </a:r>
          <a:r>
            <a:rPr kumimoji="1" lang="ja-JP" altLang="ja-JP" sz="1050">
              <a:solidFill>
                <a:schemeClr val="dk1"/>
              </a:solidFill>
              <a:effectLst/>
              <a:latin typeface="+mn-ea"/>
              <a:ea typeface="+mn-ea"/>
              <a:cs typeface="+mn-cs"/>
            </a:rPr>
            <a:t>は</a:t>
          </a:r>
          <a:r>
            <a:rPr kumimoji="1" lang="ja-JP" altLang="en-US" sz="1050">
              <a:solidFill>
                <a:schemeClr val="dk1"/>
              </a:solidFill>
              <a:effectLst/>
              <a:latin typeface="+mn-ea"/>
              <a:ea typeface="+mn-ea"/>
              <a:cs typeface="+mn-cs"/>
            </a:rPr>
            <a:t>合併特例債償還費の増により</a:t>
          </a:r>
          <a:r>
            <a:rPr kumimoji="1" lang="en-US" altLang="ja-JP" sz="1050">
              <a:solidFill>
                <a:schemeClr val="dk1"/>
              </a:solidFill>
              <a:effectLst/>
              <a:latin typeface="+mn-ea"/>
              <a:ea typeface="+mn-ea"/>
              <a:cs typeface="+mn-cs"/>
            </a:rPr>
            <a:t>5.5</a:t>
          </a:r>
          <a:r>
            <a:rPr kumimoji="1" lang="ja-JP" altLang="en-US" sz="1050">
              <a:solidFill>
                <a:schemeClr val="dk1"/>
              </a:solidFill>
              <a:effectLst/>
              <a:latin typeface="+mn-ea"/>
              <a:ea typeface="+mn-ea"/>
              <a:cs typeface="+mn-cs"/>
            </a:rPr>
            <a:t>％増となったことで、算入公債費等（Ｂ ）は</a:t>
          </a:r>
          <a:r>
            <a:rPr kumimoji="1" lang="en-US" altLang="ja-JP" sz="1050">
              <a:solidFill>
                <a:schemeClr val="dk1"/>
              </a:solidFill>
              <a:effectLst/>
              <a:latin typeface="+mn-ea"/>
              <a:ea typeface="+mn-ea"/>
              <a:cs typeface="+mn-cs"/>
            </a:rPr>
            <a:t>2.7</a:t>
          </a:r>
          <a:r>
            <a:rPr kumimoji="1" lang="ja-JP" altLang="en-US" sz="1050">
              <a:solidFill>
                <a:schemeClr val="dk1"/>
              </a:solidFill>
              <a:effectLst/>
              <a:latin typeface="+mn-ea"/>
              <a:ea typeface="+mn-ea"/>
              <a:cs typeface="+mn-cs"/>
            </a:rPr>
            <a:t>％増となった。</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（Ａ）（Ｂ）いずれも増加となったが、元利償還金等（Ａ）が算入公債費等（Ｂ）以上に増加したため、</a:t>
          </a:r>
          <a:r>
            <a:rPr kumimoji="1" lang="ja-JP" altLang="ja-JP" sz="1050">
              <a:solidFill>
                <a:schemeClr val="dk1"/>
              </a:solidFill>
              <a:effectLst/>
              <a:latin typeface="+mn-ea"/>
              <a:ea typeface="+mn-ea"/>
              <a:cs typeface="+mn-cs"/>
            </a:rPr>
            <a:t>総額</a:t>
          </a:r>
          <a:r>
            <a:rPr kumimoji="1" lang="ja-JP" altLang="en-US" sz="1050">
              <a:solidFill>
                <a:schemeClr val="dk1"/>
              </a:solidFill>
              <a:effectLst/>
              <a:latin typeface="+mn-ea"/>
              <a:ea typeface="+mn-ea"/>
              <a:cs typeface="+mn-cs"/>
            </a:rPr>
            <a:t>で</a:t>
          </a:r>
          <a:r>
            <a:rPr kumimoji="1" lang="ja-JP" altLang="ja-JP" sz="1050">
              <a:solidFill>
                <a:schemeClr val="dk1"/>
              </a:solidFill>
              <a:effectLst/>
              <a:latin typeface="+mn-ea"/>
              <a:ea typeface="+mn-ea"/>
              <a:cs typeface="+mn-cs"/>
            </a:rPr>
            <a:t>実質公債費比率の分子は前年度比</a:t>
          </a:r>
          <a:r>
            <a:rPr kumimoji="1" lang="en-US" altLang="ja-JP" sz="1050">
              <a:solidFill>
                <a:schemeClr val="dk1"/>
              </a:solidFill>
              <a:effectLst/>
              <a:latin typeface="+mn-ea"/>
              <a:ea typeface="+mn-ea"/>
              <a:cs typeface="+mn-cs"/>
            </a:rPr>
            <a:t>12.6</a:t>
          </a:r>
          <a:r>
            <a:rPr kumimoji="1" lang="ja-JP" altLang="en-US" sz="1050">
              <a:solidFill>
                <a:schemeClr val="dk1"/>
              </a:solidFill>
              <a:effectLst/>
              <a:latin typeface="+mn-ea"/>
              <a:ea typeface="+mn-ea"/>
              <a:cs typeface="+mn-cs"/>
            </a:rPr>
            <a:t>％の</a:t>
          </a:r>
          <a:r>
            <a:rPr kumimoji="1" lang="ja-JP" altLang="ja-JP" sz="1050">
              <a:solidFill>
                <a:schemeClr val="dk1"/>
              </a:solidFill>
              <a:effectLst/>
              <a:latin typeface="+mn-ea"/>
              <a:ea typeface="+mn-ea"/>
              <a:cs typeface="+mn-cs"/>
            </a:rPr>
            <a:t>増加となった。</a:t>
          </a:r>
          <a:endParaRPr lang="ja-JP" altLang="ja-JP" sz="105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a:solidFill>
                <a:schemeClr val="dk1"/>
              </a:solidFill>
              <a:effectLst/>
              <a:latin typeface="+mn-lt"/>
              <a:ea typeface="+mn-ea"/>
              <a:cs typeface="+mn-cs"/>
            </a:rPr>
            <a:t>　発行額の</a:t>
          </a:r>
          <a:r>
            <a:rPr kumimoji="1" lang="ja-JP" altLang="en-US" sz="800">
              <a:solidFill>
                <a:schemeClr val="dk1"/>
              </a:solidFill>
              <a:effectLst/>
              <a:latin typeface="+mn-lt"/>
              <a:ea typeface="+mn-ea"/>
              <a:cs typeface="+mn-cs"/>
            </a:rPr>
            <a:t>２億円を</a:t>
          </a:r>
          <a:r>
            <a:rPr kumimoji="1" lang="ja-JP" altLang="ja-JP" sz="800">
              <a:solidFill>
                <a:schemeClr val="dk1"/>
              </a:solidFill>
              <a:effectLst/>
              <a:latin typeface="+mn-lt"/>
              <a:ea typeface="+mn-ea"/>
              <a:cs typeface="+mn-cs"/>
            </a:rPr>
            <a:t>満期一括償還期間の</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年間で積み立てており、市場公募債の償還の財源として、毎年</a:t>
          </a:r>
          <a:r>
            <a:rPr kumimoji="1" lang="ja-JP" altLang="en-US" sz="800">
              <a:solidFill>
                <a:schemeClr val="dk1"/>
              </a:solidFill>
              <a:effectLst/>
              <a:latin typeface="+mn-lt"/>
              <a:ea typeface="+mn-ea"/>
              <a:cs typeface="+mn-cs"/>
            </a:rPr>
            <a:t>４千</a:t>
          </a:r>
          <a:r>
            <a:rPr kumimoji="1" lang="ja-JP" altLang="ja-JP" sz="800">
              <a:solidFill>
                <a:schemeClr val="dk1"/>
              </a:solidFill>
              <a:effectLst/>
              <a:latin typeface="+mn-lt"/>
              <a:ea typeface="+mn-ea"/>
              <a:cs typeface="+mn-cs"/>
            </a:rPr>
            <a:t>万円を減債基金に積立てしてい</a:t>
          </a:r>
          <a:r>
            <a:rPr kumimoji="1" lang="ja-JP" altLang="en-US" sz="800">
              <a:solidFill>
                <a:schemeClr val="dk1"/>
              </a:solidFill>
              <a:effectLst/>
              <a:latin typeface="+mn-lt"/>
              <a:ea typeface="+mn-ea"/>
              <a:cs typeface="+mn-cs"/>
            </a:rPr>
            <a:t>た</a:t>
          </a:r>
          <a:r>
            <a:rPr kumimoji="1" lang="ja-JP" altLang="ja-JP" sz="800">
              <a:solidFill>
                <a:schemeClr val="dk1"/>
              </a:solidFill>
              <a:effectLst/>
              <a:latin typeface="+mn-lt"/>
              <a:ea typeface="+mn-ea"/>
              <a:cs typeface="+mn-cs"/>
            </a:rPr>
            <a:t>。</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　市場公募債の発行は平成</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年度で終了</a:t>
          </a:r>
          <a:r>
            <a:rPr kumimoji="1" lang="ja-JP" altLang="en-US" sz="800">
              <a:solidFill>
                <a:schemeClr val="dk1"/>
              </a:solidFill>
              <a:effectLst/>
              <a:latin typeface="+mn-lt"/>
              <a:ea typeface="+mn-ea"/>
              <a:cs typeface="+mn-cs"/>
            </a:rPr>
            <a:t>（借入実績</a:t>
          </a:r>
          <a:r>
            <a:rPr kumimoji="1" lang="en-US" altLang="ja-JP" sz="800">
              <a:solidFill>
                <a:schemeClr val="dk1"/>
              </a:solidFill>
              <a:effectLst/>
              <a:latin typeface="+mn-lt"/>
              <a:ea typeface="+mn-ea"/>
              <a:cs typeface="+mn-cs"/>
            </a:rPr>
            <a:t>H19</a:t>
          </a:r>
          <a:r>
            <a:rPr kumimoji="1" lang="ja-JP" altLang="en-US"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H27</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しており、令和</a:t>
          </a:r>
          <a:r>
            <a:rPr kumimoji="1" lang="ja-JP" altLang="en-US" sz="800">
              <a:solidFill>
                <a:schemeClr val="dk1"/>
              </a:solidFill>
              <a:effectLst/>
              <a:latin typeface="+mn-lt"/>
              <a:ea typeface="+mn-ea"/>
              <a:cs typeface="+mn-cs"/>
            </a:rPr>
            <a:t>２</a:t>
          </a:r>
          <a:r>
            <a:rPr kumimoji="1" lang="ja-JP" altLang="ja-JP" sz="800">
              <a:solidFill>
                <a:schemeClr val="dk1"/>
              </a:solidFill>
              <a:effectLst/>
              <a:latin typeface="+mn-lt"/>
              <a:ea typeface="+mn-ea"/>
              <a:cs typeface="+mn-cs"/>
            </a:rPr>
            <a:t>年度の積立てが最後となり、</a:t>
          </a:r>
          <a:r>
            <a:rPr kumimoji="1" lang="ja-JP" altLang="en-US" sz="800">
              <a:solidFill>
                <a:schemeClr val="dk1"/>
              </a:solidFill>
              <a:effectLst/>
              <a:latin typeface="+mn-lt"/>
              <a:ea typeface="+mn-ea"/>
              <a:cs typeface="+mn-cs"/>
            </a:rPr>
            <a:t>令和２年度において</a:t>
          </a:r>
          <a:r>
            <a:rPr kumimoji="1" lang="ja-JP" altLang="ja-JP" sz="800">
              <a:solidFill>
                <a:schemeClr val="dk1"/>
              </a:solidFill>
              <a:effectLst/>
              <a:latin typeface="+mn-lt"/>
              <a:ea typeface="+mn-ea"/>
              <a:cs typeface="+mn-cs"/>
            </a:rPr>
            <a:t>すべての償還が完了</a:t>
          </a:r>
          <a:r>
            <a:rPr kumimoji="1" lang="ja-JP" altLang="en-US" sz="800">
              <a:solidFill>
                <a:schemeClr val="dk1"/>
              </a:solidFill>
              <a:effectLst/>
              <a:latin typeface="+mn-lt"/>
              <a:ea typeface="+mn-ea"/>
              <a:cs typeface="+mn-cs"/>
            </a:rPr>
            <a:t>した</a:t>
          </a:r>
          <a:r>
            <a:rPr kumimoji="1" lang="ja-JP" altLang="ja-JP" sz="800">
              <a:solidFill>
                <a:schemeClr val="dk1"/>
              </a:solidFill>
              <a:effectLst/>
              <a:latin typeface="+mn-lt"/>
              <a:ea typeface="+mn-ea"/>
              <a:cs typeface="+mn-cs"/>
            </a:rPr>
            <a:t>。</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一般会計等に係る地方債の現在高が合併特例事業債（伊達小学校改築事業、霊山高原構想推進事業、保原総合公園拡張整備事業、ＳＷＣ整備事業（白根地区健幸拠点整備事業）など）や一般事業債（企業誘致推進事業、高子駅北地区住宅団地整備事業など）等の借り入れに伴い</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％の増加となったが、</a:t>
          </a:r>
          <a:r>
            <a:rPr kumimoji="1" lang="ja-JP" altLang="ja-JP" sz="1100">
              <a:solidFill>
                <a:schemeClr val="dk1"/>
              </a:solidFill>
              <a:effectLst/>
              <a:latin typeface="+mn-ea"/>
              <a:ea typeface="+mn-ea"/>
              <a:cs typeface="+mn-cs"/>
            </a:rPr>
            <a:t>水道事業</a:t>
          </a:r>
          <a:r>
            <a:rPr kumimoji="1" lang="ja-JP" altLang="en-US" sz="1100">
              <a:solidFill>
                <a:schemeClr val="dk1"/>
              </a:solidFill>
              <a:effectLst/>
              <a:latin typeface="+mn-ea"/>
              <a:ea typeface="+mn-ea"/>
              <a:cs typeface="+mn-cs"/>
            </a:rPr>
            <a:t>及び下水道事業</a:t>
          </a:r>
          <a:r>
            <a:rPr kumimoji="1" lang="ja-JP" altLang="ja-JP" sz="1100">
              <a:solidFill>
                <a:schemeClr val="dk1"/>
              </a:solidFill>
              <a:effectLst/>
              <a:latin typeface="+mn-ea"/>
              <a:ea typeface="+mn-ea"/>
              <a:cs typeface="+mn-cs"/>
            </a:rPr>
            <a:t>における元金の残高</a:t>
          </a:r>
          <a:r>
            <a:rPr kumimoji="1" lang="ja-JP" altLang="en-US" sz="1100">
              <a:solidFill>
                <a:schemeClr val="dk1"/>
              </a:solidFill>
              <a:effectLst/>
              <a:latin typeface="+mn-ea"/>
              <a:ea typeface="+mn-ea"/>
              <a:cs typeface="+mn-cs"/>
            </a:rPr>
            <a:t>減少等に伴う公営企業債等繰入見込額が</a:t>
          </a:r>
          <a:r>
            <a:rPr kumimoji="1" lang="en-US" altLang="ja-JP" sz="1100">
              <a:solidFill>
                <a:schemeClr val="dk1"/>
              </a:solidFill>
              <a:effectLst/>
              <a:latin typeface="+mn-ea"/>
              <a:ea typeface="+mn-ea"/>
              <a:cs typeface="+mn-cs"/>
            </a:rPr>
            <a:t>7.9</a:t>
          </a:r>
          <a:r>
            <a:rPr kumimoji="1" lang="ja-JP" altLang="en-US" sz="1100">
              <a:solidFill>
                <a:schemeClr val="dk1"/>
              </a:solidFill>
              <a:effectLst/>
              <a:latin typeface="+mn-ea"/>
              <a:ea typeface="+mn-ea"/>
              <a:cs typeface="+mn-cs"/>
            </a:rPr>
            <a:t>％減少したことや</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伊達地方消防組合の伊達市負担分地方債現在高の減等に伴う組合等負担等見込額が</a:t>
          </a:r>
          <a:r>
            <a:rPr kumimoji="1" lang="en-US" altLang="ja-JP" sz="1100">
              <a:solidFill>
                <a:schemeClr val="dk1"/>
              </a:solidFill>
              <a:effectLst/>
              <a:latin typeface="+mn-ea"/>
              <a:ea typeface="+mn-ea"/>
              <a:cs typeface="+mn-cs"/>
            </a:rPr>
            <a:t>14.2</a:t>
          </a:r>
          <a:r>
            <a:rPr kumimoji="1" lang="ja-JP" altLang="en-US" sz="1100">
              <a:solidFill>
                <a:schemeClr val="dk1"/>
              </a:solidFill>
              <a:effectLst/>
              <a:latin typeface="+mn-ea"/>
              <a:ea typeface="+mn-ea"/>
              <a:cs typeface="+mn-cs"/>
            </a:rPr>
            <a:t>％の減少となったこと</a:t>
          </a:r>
          <a:r>
            <a:rPr kumimoji="1" lang="ja-JP" altLang="ja-JP" sz="1100">
              <a:solidFill>
                <a:schemeClr val="dk1"/>
              </a:solidFill>
              <a:effectLst/>
              <a:latin typeface="+mn-ea"/>
              <a:ea typeface="+mn-ea"/>
              <a:cs typeface="+mn-cs"/>
            </a:rPr>
            <a:t>により、将来負担額（Ａ）は</a:t>
          </a:r>
          <a:r>
            <a:rPr kumimoji="1" lang="en-US" altLang="ja-JP" sz="1100">
              <a:solidFill>
                <a:schemeClr val="dk1"/>
              </a:solidFill>
              <a:effectLst/>
              <a:latin typeface="+mn-ea"/>
              <a:ea typeface="+mn-ea"/>
              <a:cs typeface="+mn-cs"/>
            </a:rPr>
            <a:t>0.7</a:t>
          </a:r>
          <a:r>
            <a:rPr kumimoji="1" lang="ja-JP" altLang="en-US" sz="1100">
              <a:solidFill>
                <a:schemeClr val="dk1"/>
              </a:solidFill>
              <a:effectLst/>
              <a:latin typeface="+mn-ea"/>
              <a:ea typeface="+mn-ea"/>
              <a:cs typeface="+mn-cs"/>
            </a:rPr>
            <a:t>％の減少</a:t>
          </a:r>
          <a:r>
            <a:rPr kumimoji="1" lang="ja-JP" altLang="ja-JP" sz="1100">
              <a:solidFill>
                <a:schemeClr val="dk1"/>
              </a:solidFill>
              <a:effectLst/>
              <a:latin typeface="+mn-ea"/>
              <a:ea typeface="+mn-ea"/>
              <a:cs typeface="+mn-cs"/>
            </a:rPr>
            <a:t>となった。</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一方で、</a:t>
          </a:r>
          <a:r>
            <a:rPr kumimoji="1" lang="ja-JP" altLang="en-US" sz="1100">
              <a:solidFill>
                <a:schemeClr val="dk1"/>
              </a:solidFill>
              <a:effectLst/>
              <a:latin typeface="+mn-ea"/>
              <a:ea typeface="+mn-ea"/>
              <a:cs typeface="+mn-cs"/>
            </a:rPr>
            <a:t>公営住宅建設事業債の残高減少などに伴う充当可能特定歳入が</a:t>
          </a:r>
          <a:r>
            <a:rPr kumimoji="1" lang="en-US" altLang="ja-JP" sz="1100">
              <a:solidFill>
                <a:schemeClr val="dk1"/>
              </a:solidFill>
              <a:effectLst/>
              <a:latin typeface="+mn-ea"/>
              <a:ea typeface="+mn-ea"/>
              <a:cs typeface="+mn-cs"/>
            </a:rPr>
            <a:t>27.7</a:t>
          </a:r>
          <a:r>
            <a:rPr kumimoji="1" lang="ja-JP" altLang="en-US" sz="1100">
              <a:solidFill>
                <a:schemeClr val="dk1"/>
              </a:solidFill>
              <a:effectLst/>
              <a:latin typeface="+mn-ea"/>
              <a:ea typeface="+mn-ea"/>
              <a:cs typeface="+mn-cs"/>
            </a:rPr>
            <a:t>％の減少となったこと等に伴い、控除される充当可能財源等（Ｂ）は</a:t>
          </a:r>
          <a:r>
            <a:rPr kumimoji="1" lang="en-US" altLang="ja-JP" sz="1100">
              <a:solidFill>
                <a:schemeClr val="dk1"/>
              </a:solidFill>
              <a:effectLst/>
              <a:latin typeface="+mn-ea"/>
              <a:ea typeface="+mn-ea"/>
              <a:cs typeface="+mn-cs"/>
            </a:rPr>
            <a:t>1.1</a:t>
          </a:r>
          <a:r>
            <a:rPr kumimoji="1" lang="ja-JP" altLang="en-US" sz="1100">
              <a:solidFill>
                <a:schemeClr val="dk1"/>
              </a:solidFill>
              <a:effectLst/>
              <a:latin typeface="+mn-ea"/>
              <a:ea typeface="+mn-ea"/>
              <a:cs typeface="+mn-cs"/>
            </a:rPr>
            <a:t>％の減少となった。</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（Ａ）（Ｂ）ともに</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したが、充当可能財源等（Ｂ）</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将来負担額（Ａ）以上に</a:t>
          </a:r>
          <a:r>
            <a:rPr kumimoji="1" lang="ja-JP" altLang="en-US" sz="1100">
              <a:solidFill>
                <a:schemeClr val="dk1"/>
              </a:solidFill>
              <a:effectLst/>
              <a:latin typeface="+mn-ea"/>
              <a:ea typeface="+mn-ea"/>
              <a:cs typeface="+mn-cs"/>
            </a:rPr>
            <a:t>減少した</a:t>
          </a:r>
          <a:r>
            <a:rPr kumimoji="1" lang="ja-JP" altLang="ja-JP" sz="1100">
              <a:solidFill>
                <a:schemeClr val="dk1"/>
              </a:solidFill>
              <a:effectLst/>
              <a:latin typeface="+mn-ea"/>
              <a:ea typeface="+mn-ea"/>
              <a:cs typeface="+mn-cs"/>
            </a:rPr>
            <a:t>ため、総額で将来負担比率の分子は前年度比</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増加となった。</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福島県伊達市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111.8</a:t>
          </a:r>
          <a:r>
            <a:rPr kumimoji="1" lang="ja-JP" altLang="ja-JP" sz="1100">
              <a:solidFill>
                <a:schemeClr val="dk1"/>
              </a:solidFill>
              <a:effectLst/>
              <a:latin typeface="+mn-lt"/>
              <a:ea typeface="+mn-ea"/>
              <a:cs typeface="+mn-cs"/>
            </a:rPr>
            <a:t>億円となっており、</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億円の減少となった。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教育施設整備の財源として教育施設整備基金を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億円、公共施設維持整備の財源として公共施設維持整備基金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億円、土地区画整理事業支援業務</a:t>
          </a:r>
          <a:r>
            <a:rPr kumimoji="1" lang="ja-JP" altLang="en-US" sz="1100">
              <a:solidFill>
                <a:schemeClr val="dk1"/>
              </a:solidFill>
              <a:effectLst/>
              <a:latin typeface="+mn-lt"/>
              <a:ea typeface="+mn-ea"/>
              <a:cs typeface="+mn-cs"/>
            </a:rPr>
            <a:t>等の合併に伴う地域振興の財源として地域創造基金を</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取崩したことなどによるものである。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税収減や災害等の不測の事態への対応のため、財政調整基金については標準財政規模の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％程度の残高を維持しつつ、その他の特定目的基金については今後の事業計画を踏まえて、計画的に積立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mn-ea"/>
              <a:ea typeface="+mn-ea"/>
              <a:cs typeface="+mn-cs"/>
            </a:rPr>
            <a:t>　地域創造基金：合併に伴う地域振興事業に充当する。</a:t>
          </a:r>
          <a:endParaRPr lang="ja-JP" altLang="ja-JP" sz="1000">
            <a:effectLst/>
            <a:latin typeface="+mn-ea"/>
            <a:ea typeface="+mn-ea"/>
          </a:endParaRPr>
        </a:p>
        <a:p>
          <a:r>
            <a:rPr kumimoji="1" lang="ja-JP" altLang="ja-JP" sz="1000">
              <a:solidFill>
                <a:schemeClr val="dk1"/>
              </a:solidFill>
              <a:effectLst/>
              <a:latin typeface="+mn-ea"/>
              <a:ea typeface="+mn-ea"/>
              <a:cs typeface="+mn-cs"/>
            </a:rPr>
            <a:t>　公共施設維持整備基金：公共施設の維持・整備事業に充当する。</a:t>
          </a:r>
          <a:endParaRPr lang="ja-JP" altLang="ja-JP" sz="1000">
            <a:effectLst/>
            <a:latin typeface="+mn-ea"/>
            <a:ea typeface="+mn-ea"/>
          </a:endParaRPr>
        </a:p>
        <a:p>
          <a:r>
            <a:rPr kumimoji="1" lang="ja-JP" altLang="ja-JP" sz="1000">
              <a:solidFill>
                <a:schemeClr val="dk1"/>
              </a:solidFill>
              <a:effectLst/>
              <a:latin typeface="+mn-ea"/>
              <a:ea typeface="+mn-ea"/>
              <a:cs typeface="+mn-cs"/>
            </a:rPr>
            <a:t>　教育施設整備基金：教育施設の維持・整備事業に充当する。</a:t>
          </a:r>
          <a:endParaRPr lang="ja-JP" altLang="ja-JP" sz="1000">
            <a:effectLst/>
            <a:latin typeface="+mn-ea"/>
            <a:ea typeface="+mn-ea"/>
          </a:endParaRPr>
        </a:p>
        <a:p>
          <a:r>
            <a:rPr kumimoji="1" lang="ja-JP" altLang="ja-JP" sz="1000">
              <a:solidFill>
                <a:schemeClr val="dk1"/>
              </a:solidFill>
              <a:effectLst/>
              <a:latin typeface="+mn-ea"/>
              <a:ea typeface="+mn-ea"/>
              <a:cs typeface="+mn-cs"/>
            </a:rPr>
            <a:t>　地域雇用創出・産業活性化基金：地域雇用創出及び産業の活性化事業に充当する。</a:t>
          </a:r>
          <a:endParaRPr lang="ja-JP" altLang="ja-JP" sz="1000">
            <a:effectLst/>
            <a:latin typeface="+mn-ea"/>
            <a:ea typeface="+mn-ea"/>
          </a:endParaRPr>
        </a:p>
        <a:p>
          <a:r>
            <a:rPr kumimoji="1" lang="ja-JP" altLang="ja-JP" sz="1000">
              <a:solidFill>
                <a:schemeClr val="dk1"/>
              </a:solidFill>
              <a:effectLst/>
              <a:latin typeface="+mn-ea"/>
              <a:ea typeface="+mn-ea"/>
              <a:cs typeface="+mn-cs"/>
            </a:rPr>
            <a:t>　さわやか現道整備基金：安全な生活環境の確保のため市道整備事業に充当する。</a:t>
          </a:r>
          <a:endParaRPr kumimoji="1" lang="en-US" altLang="ja-JP" sz="1000">
            <a:solidFill>
              <a:schemeClr val="dk1"/>
            </a:solidFill>
            <a:effectLst/>
            <a:latin typeface="+mn-ea"/>
            <a:ea typeface="+mn-ea"/>
            <a:cs typeface="+mn-cs"/>
          </a:endParaRPr>
        </a:p>
        <a:p>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mn-ea"/>
              <a:ea typeface="+mn-ea"/>
              <a:cs typeface="+mn-cs"/>
            </a:rPr>
            <a:t>　地域創造基金：土地区画整理事業支援業務の財源として</a:t>
          </a:r>
          <a:r>
            <a:rPr kumimoji="1" lang="en-US" altLang="ja-JP" sz="1000">
              <a:solidFill>
                <a:schemeClr val="dk1"/>
              </a:solidFill>
              <a:effectLst/>
              <a:latin typeface="+mn-ea"/>
              <a:ea typeface="+mn-ea"/>
              <a:cs typeface="+mn-cs"/>
            </a:rPr>
            <a:t>2</a:t>
          </a:r>
          <a:r>
            <a:rPr kumimoji="1" lang="ja-JP" altLang="en-US" sz="1000">
              <a:solidFill>
                <a:schemeClr val="dk1"/>
              </a:solidFill>
              <a:effectLst/>
              <a:latin typeface="+mn-ea"/>
              <a:ea typeface="+mn-ea"/>
              <a:cs typeface="+mn-cs"/>
            </a:rPr>
            <a:t>億円の取崩しを行い、</a:t>
          </a:r>
          <a:r>
            <a:rPr kumimoji="1" lang="ja-JP" altLang="ja-JP" sz="1000">
              <a:solidFill>
                <a:schemeClr val="dk1"/>
              </a:solidFill>
              <a:effectLst/>
              <a:latin typeface="+mn-ea"/>
              <a:ea typeface="+mn-ea"/>
              <a:cs typeface="+mn-cs"/>
            </a:rPr>
            <a:t>基金運用による利子</a:t>
          </a:r>
          <a:r>
            <a:rPr kumimoji="1" lang="ja-JP" altLang="en-US" sz="1000">
              <a:solidFill>
                <a:schemeClr val="dk1"/>
              </a:solidFill>
              <a:effectLst/>
              <a:latin typeface="+mn-ea"/>
              <a:ea typeface="+mn-ea"/>
              <a:cs typeface="+mn-cs"/>
            </a:rPr>
            <a:t>として</a:t>
          </a:r>
          <a:r>
            <a:rPr kumimoji="1" lang="en-US" altLang="ja-JP" sz="1000">
              <a:solidFill>
                <a:schemeClr val="dk1"/>
              </a:solidFill>
              <a:effectLst/>
              <a:latin typeface="+mn-ea"/>
              <a:ea typeface="+mn-ea"/>
              <a:cs typeface="+mn-cs"/>
            </a:rPr>
            <a:t>1</a:t>
          </a:r>
          <a:r>
            <a:rPr kumimoji="1" lang="ja-JP" altLang="en-US" sz="1000">
              <a:solidFill>
                <a:schemeClr val="dk1"/>
              </a:solidFill>
              <a:effectLst/>
              <a:latin typeface="+mn-ea"/>
              <a:ea typeface="+mn-ea"/>
              <a:cs typeface="+mn-cs"/>
            </a:rPr>
            <a:t>百万円</a:t>
          </a:r>
          <a:r>
            <a:rPr kumimoji="1" lang="ja-JP" altLang="ja-JP" sz="1000">
              <a:solidFill>
                <a:schemeClr val="dk1"/>
              </a:solidFill>
              <a:effectLst/>
              <a:latin typeface="+mn-ea"/>
              <a:ea typeface="+mn-ea"/>
              <a:cs typeface="+mn-cs"/>
            </a:rPr>
            <a:t>の積立</a:t>
          </a:r>
          <a:r>
            <a:rPr kumimoji="1" lang="ja-JP" altLang="en-US" sz="1000">
              <a:solidFill>
                <a:schemeClr val="dk1"/>
              </a:solidFill>
              <a:effectLst/>
              <a:latin typeface="+mn-ea"/>
              <a:ea typeface="+mn-ea"/>
              <a:cs typeface="+mn-cs"/>
            </a:rPr>
            <a:t>を行ったため</a:t>
          </a:r>
          <a:r>
            <a:rPr kumimoji="1" lang="en-US" altLang="ja-JP" sz="1000">
              <a:solidFill>
                <a:schemeClr val="dk1"/>
              </a:solidFill>
              <a:effectLst/>
              <a:latin typeface="+mn-ea"/>
              <a:ea typeface="+mn-ea"/>
              <a:cs typeface="+mn-cs"/>
            </a:rPr>
            <a:t>1.9</a:t>
          </a:r>
          <a:r>
            <a:rPr kumimoji="1" lang="ja-JP" altLang="en-US" sz="1000">
              <a:solidFill>
                <a:schemeClr val="dk1"/>
              </a:solidFill>
              <a:effectLst/>
              <a:latin typeface="+mn-ea"/>
              <a:ea typeface="+mn-ea"/>
              <a:cs typeface="+mn-cs"/>
            </a:rPr>
            <a:t>億円の減少となった。</a:t>
          </a:r>
          <a:endParaRPr lang="ja-JP" altLang="ja-JP" sz="1000">
            <a:effectLst/>
            <a:latin typeface="+mn-ea"/>
            <a:ea typeface="+mn-ea"/>
          </a:endParaRPr>
        </a:p>
        <a:p>
          <a:r>
            <a:rPr kumimoji="1" lang="ja-JP" altLang="ja-JP" sz="1000">
              <a:solidFill>
                <a:schemeClr val="dk1"/>
              </a:solidFill>
              <a:effectLst/>
              <a:latin typeface="+mn-ea"/>
              <a:ea typeface="+mn-ea"/>
              <a:cs typeface="+mn-cs"/>
            </a:rPr>
            <a:t>　公共施設維持整備基金：</a:t>
          </a:r>
          <a:r>
            <a:rPr kumimoji="1" lang="ja-JP" altLang="en-US" sz="1000">
              <a:solidFill>
                <a:schemeClr val="dk1"/>
              </a:solidFill>
              <a:effectLst/>
              <a:latin typeface="+mn-ea"/>
              <a:ea typeface="+mn-ea"/>
              <a:cs typeface="+mn-cs"/>
            </a:rPr>
            <a:t>企業誘致推進事業や高子駅北地区住宅団地整備事業などの財源として</a:t>
          </a:r>
          <a:r>
            <a:rPr kumimoji="1" lang="en-US" altLang="ja-JP" sz="1000">
              <a:solidFill>
                <a:schemeClr val="dk1"/>
              </a:solidFill>
              <a:effectLst/>
              <a:latin typeface="+mn-ea"/>
              <a:ea typeface="+mn-ea"/>
              <a:cs typeface="+mn-cs"/>
            </a:rPr>
            <a:t>2.7</a:t>
          </a:r>
          <a:r>
            <a:rPr kumimoji="1" lang="ja-JP" altLang="ja-JP" sz="1000">
              <a:solidFill>
                <a:schemeClr val="dk1"/>
              </a:solidFill>
              <a:effectLst/>
              <a:latin typeface="+mn-ea"/>
              <a:ea typeface="+mn-ea"/>
              <a:cs typeface="+mn-cs"/>
            </a:rPr>
            <a:t>億円の取崩しを行い、</a:t>
          </a:r>
          <a:r>
            <a:rPr kumimoji="1" lang="en-US" altLang="ja-JP" sz="1000">
              <a:solidFill>
                <a:schemeClr val="dk1"/>
              </a:solidFill>
              <a:effectLst/>
              <a:latin typeface="+mn-ea"/>
              <a:ea typeface="+mn-ea"/>
              <a:cs typeface="+mn-cs"/>
            </a:rPr>
            <a:t>4.5</a:t>
          </a:r>
          <a:r>
            <a:rPr kumimoji="1" lang="ja-JP" altLang="ja-JP" sz="1000">
              <a:solidFill>
                <a:schemeClr val="dk1"/>
              </a:solidFill>
              <a:effectLst/>
              <a:latin typeface="+mn-ea"/>
              <a:ea typeface="+mn-ea"/>
              <a:cs typeface="+mn-cs"/>
            </a:rPr>
            <a:t>億円の積立</a:t>
          </a:r>
          <a:r>
            <a:rPr kumimoji="1" lang="ja-JP" altLang="en-US" sz="1000">
              <a:solidFill>
                <a:schemeClr val="dk1"/>
              </a:solidFill>
              <a:effectLst/>
              <a:latin typeface="+mn-ea"/>
              <a:ea typeface="+mn-ea"/>
              <a:cs typeface="+mn-cs"/>
            </a:rPr>
            <a:t>を行ったため</a:t>
          </a:r>
          <a:r>
            <a:rPr kumimoji="1" lang="en-US" altLang="ja-JP" sz="1000">
              <a:solidFill>
                <a:schemeClr val="dk1"/>
              </a:solidFill>
              <a:effectLst/>
              <a:latin typeface="+mn-ea"/>
              <a:ea typeface="+mn-ea"/>
              <a:cs typeface="+mn-cs"/>
            </a:rPr>
            <a:t>1.8</a:t>
          </a:r>
          <a:r>
            <a:rPr kumimoji="1" lang="ja-JP" altLang="ja-JP" sz="1000">
              <a:solidFill>
                <a:schemeClr val="dk1"/>
              </a:solidFill>
              <a:effectLst/>
              <a:latin typeface="+mn-ea"/>
              <a:ea typeface="+mn-ea"/>
              <a:cs typeface="+mn-cs"/>
            </a:rPr>
            <a:t>億円の</a:t>
          </a:r>
          <a:r>
            <a:rPr kumimoji="1" lang="ja-JP" altLang="en-US" sz="1000">
              <a:solidFill>
                <a:schemeClr val="dk1"/>
              </a:solidFill>
              <a:effectLst/>
              <a:latin typeface="+mn-ea"/>
              <a:ea typeface="+mn-ea"/>
              <a:cs typeface="+mn-cs"/>
            </a:rPr>
            <a:t>増加</a:t>
          </a:r>
          <a:r>
            <a:rPr kumimoji="1" lang="ja-JP" altLang="ja-JP" sz="1000">
              <a:solidFill>
                <a:schemeClr val="dk1"/>
              </a:solidFill>
              <a:effectLst/>
              <a:latin typeface="+mn-ea"/>
              <a:ea typeface="+mn-ea"/>
              <a:cs typeface="+mn-cs"/>
            </a:rPr>
            <a:t>となった。</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　教育施設整備基金：伊達小学校改築事業</a:t>
          </a:r>
          <a:r>
            <a:rPr kumimoji="1" lang="ja-JP" altLang="en-US" sz="1000">
              <a:solidFill>
                <a:schemeClr val="dk1"/>
              </a:solidFill>
              <a:effectLst/>
              <a:latin typeface="+mn-ea"/>
              <a:ea typeface="+mn-ea"/>
              <a:cs typeface="+mn-cs"/>
            </a:rPr>
            <a:t>や放課後児童クラブ建設事業</a:t>
          </a:r>
          <a:r>
            <a:rPr kumimoji="1" lang="ja-JP" altLang="ja-JP" sz="1000">
              <a:solidFill>
                <a:schemeClr val="dk1"/>
              </a:solidFill>
              <a:effectLst/>
              <a:latin typeface="+mn-ea"/>
              <a:ea typeface="+mn-ea"/>
              <a:cs typeface="+mn-cs"/>
            </a:rPr>
            <a:t>などの財源として</a:t>
          </a:r>
          <a:r>
            <a:rPr kumimoji="1" lang="en-US" altLang="ja-JP" sz="1000">
              <a:solidFill>
                <a:schemeClr val="dk1"/>
              </a:solidFill>
              <a:effectLst/>
              <a:latin typeface="+mn-ea"/>
              <a:ea typeface="+mn-ea"/>
              <a:cs typeface="+mn-cs"/>
            </a:rPr>
            <a:t>4.4</a:t>
          </a:r>
          <a:r>
            <a:rPr kumimoji="1" lang="ja-JP" altLang="ja-JP" sz="1000">
              <a:solidFill>
                <a:schemeClr val="dk1"/>
              </a:solidFill>
              <a:effectLst/>
              <a:latin typeface="+mn-ea"/>
              <a:ea typeface="+mn-ea"/>
              <a:cs typeface="+mn-cs"/>
            </a:rPr>
            <a:t>億円の取崩しを行ったため</a:t>
          </a:r>
          <a:r>
            <a:rPr kumimoji="1" lang="ja-JP" altLang="en-US" sz="1000">
              <a:solidFill>
                <a:schemeClr val="dk1"/>
              </a:solidFill>
              <a:effectLst/>
              <a:latin typeface="+mn-ea"/>
              <a:ea typeface="+mn-ea"/>
              <a:cs typeface="+mn-cs"/>
            </a:rPr>
            <a:t>減少</a:t>
          </a:r>
          <a:r>
            <a:rPr kumimoji="1" lang="ja-JP" altLang="ja-JP" sz="1000">
              <a:solidFill>
                <a:schemeClr val="dk1"/>
              </a:solidFill>
              <a:effectLst/>
              <a:latin typeface="+mn-ea"/>
              <a:ea typeface="+mn-ea"/>
              <a:cs typeface="+mn-cs"/>
            </a:rPr>
            <a:t>となった。</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　地域雇用創出・産業活性化基金：</a:t>
          </a:r>
          <a:r>
            <a:rPr kumimoji="1" lang="ja-JP" altLang="en-US" sz="1000">
              <a:solidFill>
                <a:schemeClr val="dk1"/>
              </a:solidFill>
              <a:effectLst/>
              <a:latin typeface="+mn-ea"/>
              <a:ea typeface="+mn-ea"/>
              <a:cs typeface="+mn-cs"/>
            </a:rPr>
            <a:t>工業団地維持管理事業や商店街活性化事業</a:t>
          </a:r>
          <a:r>
            <a:rPr kumimoji="1" lang="ja-JP" altLang="ja-JP" sz="1000">
              <a:solidFill>
                <a:schemeClr val="dk1"/>
              </a:solidFill>
              <a:effectLst/>
              <a:latin typeface="+mn-ea"/>
              <a:ea typeface="+mn-ea"/>
              <a:cs typeface="+mn-cs"/>
            </a:rPr>
            <a:t>などの財源として</a:t>
          </a:r>
          <a:r>
            <a:rPr kumimoji="1" lang="en-US" altLang="ja-JP" sz="1000">
              <a:solidFill>
                <a:schemeClr val="dk1"/>
              </a:solidFill>
              <a:effectLst/>
              <a:latin typeface="+mn-ea"/>
              <a:ea typeface="+mn-ea"/>
              <a:cs typeface="+mn-cs"/>
            </a:rPr>
            <a:t>1.1</a:t>
          </a:r>
          <a:r>
            <a:rPr kumimoji="1" lang="ja-JP" altLang="ja-JP" sz="1000">
              <a:solidFill>
                <a:schemeClr val="dk1"/>
              </a:solidFill>
              <a:effectLst/>
              <a:latin typeface="+mn-ea"/>
              <a:ea typeface="+mn-ea"/>
              <a:cs typeface="+mn-cs"/>
            </a:rPr>
            <a:t>億円の取崩しを行ったため減少した。</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　さわやか現道整備基金：市道舗装等工事のため</a:t>
          </a:r>
          <a:r>
            <a:rPr kumimoji="1" lang="en-US" altLang="ja-JP" sz="1000">
              <a:solidFill>
                <a:schemeClr val="dk1"/>
              </a:solidFill>
              <a:effectLst/>
              <a:latin typeface="+mn-ea"/>
              <a:ea typeface="+mn-ea"/>
              <a:cs typeface="+mn-cs"/>
            </a:rPr>
            <a:t>1.3</a:t>
          </a:r>
          <a:r>
            <a:rPr kumimoji="1" lang="ja-JP" altLang="ja-JP" sz="1000">
              <a:solidFill>
                <a:schemeClr val="dk1"/>
              </a:solidFill>
              <a:effectLst/>
              <a:latin typeface="+mn-ea"/>
              <a:ea typeface="+mn-ea"/>
              <a:cs typeface="+mn-cs"/>
            </a:rPr>
            <a:t>億円</a:t>
          </a:r>
          <a:r>
            <a:rPr kumimoji="1" lang="ja-JP" altLang="en-US" sz="1000">
              <a:solidFill>
                <a:schemeClr val="dk1"/>
              </a:solidFill>
              <a:effectLst/>
              <a:latin typeface="+mn-ea"/>
              <a:ea typeface="+mn-ea"/>
              <a:cs typeface="+mn-cs"/>
            </a:rPr>
            <a:t>の取崩しを行い、市道の整備による安全な生活環境の確保のため</a:t>
          </a:r>
          <a:r>
            <a:rPr kumimoji="1" lang="en-US" altLang="ja-JP" sz="1000">
              <a:solidFill>
                <a:schemeClr val="dk1"/>
              </a:solidFill>
              <a:effectLst/>
              <a:latin typeface="+mn-ea"/>
              <a:ea typeface="+mn-ea"/>
              <a:cs typeface="+mn-cs"/>
            </a:rPr>
            <a:t>1.5</a:t>
          </a:r>
          <a:r>
            <a:rPr kumimoji="1" lang="ja-JP" altLang="en-US" sz="1000">
              <a:solidFill>
                <a:schemeClr val="dk1"/>
              </a:solidFill>
              <a:effectLst/>
              <a:latin typeface="+mn-ea"/>
              <a:ea typeface="+mn-ea"/>
              <a:cs typeface="+mn-cs"/>
            </a:rPr>
            <a:t>億円の</a:t>
          </a:r>
          <a:r>
            <a:rPr kumimoji="1" lang="ja-JP" altLang="ja-JP" sz="1000">
              <a:solidFill>
                <a:schemeClr val="dk1"/>
              </a:solidFill>
              <a:effectLst/>
              <a:latin typeface="+mn-ea"/>
              <a:ea typeface="+mn-ea"/>
              <a:cs typeface="+mn-cs"/>
            </a:rPr>
            <a:t>積立を行ったため</a:t>
          </a:r>
          <a:r>
            <a:rPr kumimoji="1" lang="en-US" altLang="ja-JP" sz="1000">
              <a:solidFill>
                <a:schemeClr val="dk1"/>
              </a:solidFill>
              <a:effectLst/>
              <a:latin typeface="+mn-ea"/>
              <a:ea typeface="+mn-ea"/>
              <a:cs typeface="+mn-cs"/>
            </a:rPr>
            <a:t>0.2</a:t>
          </a:r>
          <a:r>
            <a:rPr kumimoji="1" lang="ja-JP" altLang="en-US" sz="1000">
              <a:solidFill>
                <a:schemeClr val="dk1"/>
              </a:solidFill>
              <a:effectLst/>
              <a:latin typeface="+mn-ea"/>
              <a:ea typeface="+mn-ea"/>
              <a:cs typeface="+mn-cs"/>
            </a:rPr>
            <a:t>億円の</a:t>
          </a:r>
          <a:r>
            <a:rPr kumimoji="1" lang="ja-JP" altLang="ja-JP" sz="1000">
              <a:solidFill>
                <a:schemeClr val="dk1"/>
              </a:solidFill>
              <a:effectLst/>
              <a:latin typeface="+mn-ea"/>
              <a:ea typeface="+mn-ea"/>
              <a:cs typeface="+mn-cs"/>
            </a:rPr>
            <a:t>増加</a:t>
          </a:r>
          <a:r>
            <a:rPr kumimoji="1" lang="ja-JP" altLang="en-US" sz="1000">
              <a:solidFill>
                <a:schemeClr val="dk1"/>
              </a:solidFill>
              <a:effectLst/>
              <a:latin typeface="+mn-ea"/>
              <a:ea typeface="+mn-ea"/>
              <a:cs typeface="+mn-cs"/>
            </a:rPr>
            <a:t>となった</a:t>
          </a:r>
          <a:r>
            <a:rPr kumimoji="1" lang="ja-JP" altLang="ja-JP" sz="1000">
              <a:solidFill>
                <a:schemeClr val="dk1"/>
              </a:solidFill>
              <a:effectLst/>
              <a:latin typeface="+mn-ea"/>
              <a:ea typeface="+mn-ea"/>
              <a:cs typeface="+mn-cs"/>
            </a:rPr>
            <a:t>。</a:t>
          </a:r>
          <a:endParaRPr kumimoji="1" lang="en-US" altLang="ja-JP" sz="1000">
            <a:solidFill>
              <a:schemeClr val="dk1"/>
            </a:solidFill>
            <a:effectLst/>
            <a:latin typeface="+mn-ea"/>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mn-ea"/>
              <a:ea typeface="+mn-ea"/>
              <a:cs typeface="+mn-cs"/>
            </a:rPr>
            <a:t>　公共施設維持整備基金：公共施設適正配置計画に基づき、公共施設の計画的な更新を行いつつ緊急的な施設修繕に備えるため、一定程度の残高を維持していく。</a:t>
          </a:r>
          <a:endParaRPr lang="ja-JP" altLang="ja-JP" sz="1000">
            <a:effectLst/>
            <a:latin typeface="+mn-ea"/>
            <a:ea typeface="+mn-ea"/>
          </a:endParaRPr>
        </a:p>
        <a:p>
          <a:r>
            <a:rPr kumimoji="1" lang="ja-JP" altLang="ja-JP" sz="1000">
              <a:solidFill>
                <a:schemeClr val="dk1"/>
              </a:solidFill>
              <a:effectLst/>
              <a:latin typeface="+mn-ea"/>
              <a:ea typeface="+mn-ea"/>
              <a:cs typeface="+mn-cs"/>
            </a:rPr>
            <a:t>　教育施設整備基金：伊達小学校改築事業</a:t>
          </a:r>
          <a:r>
            <a:rPr kumimoji="1" lang="ja-JP" altLang="en-US" sz="1000">
              <a:solidFill>
                <a:schemeClr val="dk1"/>
              </a:solidFill>
              <a:effectLst/>
              <a:latin typeface="+mn-ea"/>
              <a:ea typeface="+mn-ea"/>
              <a:cs typeface="+mn-cs"/>
            </a:rPr>
            <a:t>、かみほばら放課後児童クラブ建設事業、</a:t>
          </a:r>
          <a:r>
            <a:rPr kumimoji="1" lang="ja-JP" altLang="ja-JP" sz="1000">
              <a:solidFill>
                <a:schemeClr val="dk1"/>
              </a:solidFill>
              <a:effectLst/>
              <a:latin typeface="+mn-ea"/>
              <a:ea typeface="+mn-ea"/>
              <a:cs typeface="+mn-cs"/>
            </a:rPr>
            <a:t>認定こども園整備事業（保原、伊達東</a:t>
          </a:r>
          <a:r>
            <a:rPr kumimoji="1" lang="ja-JP" altLang="en-US" sz="1000">
              <a:solidFill>
                <a:schemeClr val="dk1"/>
              </a:solidFill>
              <a:effectLst/>
              <a:latin typeface="+mn-ea"/>
              <a:ea typeface="+mn-ea"/>
              <a:cs typeface="+mn-cs"/>
            </a:rPr>
            <a:t>、高子北</a:t>
          </a:r>
          <a:r>
            <a:rPr kumimoji="1" lang="ja-JP" altLang="ja-JP" sz="1000">
              <a:solidFill>
                <a:schemeClr val="dk1"/>
              </a:solidFill>
              <a:effectLst/>
              <a:latin typeface="+mn-ea"/>
              <a:ea typeface="+mn-ea"/>
              <a:cs typeface="+mn-cs"/>
            </a:rPr>
            <a:t>）を実施するため、減少が見込まれる。</a:t>
          </a:r>
          <a:endParaRPr lang="ja-JP" altLang="ja-JP" sz="1000">
            <a:effectLst/>
            <a:latin typeface="+mn-ea"/>
            <a:ea typeface="+mn-ea"/>
          </a:endParaRPr>
        </a:p>
        <a:p>
          <a:r>
            <a:rPr kumimoji="1" lang="ja-JP" altLang="ja-JP" sz="1000">
              <a:solidFill>
                <a:schemeClr val="dk1"/>
              </a:solidFill>
              <a:effectLst/>
              <a:latin typeface="+mn-ea"/>
              <a:ea typeface="+mn-ea"/>
              <a:cs typeface="+mn-cs"/>
            </a:rPr>
            <a:t>　地域雇用創出・産業活性化基金：令和４年度に新工業団地開発整備事業が完了し</a:t>
          </a:r>
          <a:r>
            <a:rPr kumimoji="1" lang="ja-JP" altLang="en-US" sz="1000">
              <a:solidFill>
                <a:schemeClr val="dk1"/>
              </a:solidFill>
              <a:effectLst/>
              <a:latin typeface="+mn-ea"/>
              <a:ea typeface="+mn-ea"/>
              <a:cs typeface="+mn-cs"/>
            </a:rPr>
            <a:t>、土地売却収入分について基金積立を実施する計画であるが、立地企業に対する用地・操業・雇用促進奨励金の交付により減少が</a:t>
          </a:r>
          <a:r>
            <a:rPr kumimoji="1" lang="ja-JP" altLang="ja-JP" sz="1000">
              <a:solidFill>
                <a:schemeClr val="dk1"/>
              </a:solidFill>
              <a:effectLst/>
              <a:latin typeface="+mn-ea"/>
              <a:ea typeface="+mn-ea"/>
              <a:cs typeface="+mn-cs"/>
            </a:rPr>
            <a:t>見込まれる。</a:t>
          </a:r>
          <a:endParaRPr kumimoji="1" lang="en-US" altLang="ja-JP" sz="10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29.7</a:t>
          </a:r>
          <a:r>
            <a:rPr kumimoji="1" lang="ja-JP" altLang="ja-JP" sz="1100">
              <a:solidFill>
                <a:schemeClr val="dk1"/>
              </a:solidFill>
              <a:effectLst/>
              <a:latin typeface="+mn-lt"/>
              <a:ea typeface="+mn-ea"/>
              <a:cs typeface="+mn-cs"/>
            </a:rPr>
            <a:t>億円となっており、前年度から</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円の増加となった。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主な要因としては、決算剰余金の積立てを行ったことによるものである。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歳出削減・歳入確保といった財政健全化の取組を進めてきたが、そうした取組をしてもなお、解消できない財源不足額や、災害や国・県補正等の対応については、財源調整的な基金の取り崩し等により対応して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大規模災害などの緊急時に備えるため、財政調整基金残高の目安は標準財政規模の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億円となっており、前年度から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億円の減少となった。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地方債の償還財源として</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億円の積立てを行ったものの、</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取り崩しを行った</a:t>
          </a:r>
          <a:r>
            <a:rPr kumimoji="1" lang="ja-JP" altLang="ja-JP" sz="1100">
              <a:solidFill>
                <a:schemeClr val="dk1"/>
              </a:solidFill>
              <a:effectLst/>
              <a:latin typeface="+mn-lt"/>
              <a:ea typeface="+mn-ea"/>
              <a:cs typeface="+mn-cs"/>
            </a:rPr>
            <a:t>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令和５年度に地方債償還のピークを迎えるため、令和５年度以降は減少となっていく見込みである。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58,320
57,932
265.12
37,699,417
34,945,726
2,582,261
17,613,211
41,518,128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修正</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44.2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47.3</a:t>
          </a:r>
          <a:r>
            <a:rPr kumimoji="1" lang="ja-JP" altLang="en-US" sz="1100">
              <a:latin typeface="ＭＳ Ｐゴシック" panose="020B0600070205080204" pitchFamily="50" charset="-128"/>
              <a:ea typeface="ＭＳ Ｐゴシック" panose="020B0600070205080204" pitchFamily="50" charset="-128"/>
            </a:rPr>
            <a:t>％に修正。</a:t>
          </a:r>
        </a:p>
        <a:p>
          <a:r>
            <a:rPr kumimoji="1" lang="ja-JP" altLang="en-US" sz="1100">
              <a:latin typeface="ＭＳ Ｐゴシック" panose="020B0600070205080204" pitchFamily="50" charset="-128"/>
              <a:ea typeface="ＭＳ Ｐゴシック" panose="020B0600070205080204" pitchFamily="50" charset="-128"/>
            </a:rPr>
            <a:t>　合併特例事業による公共施設の整備により、新たな施設が増加しているため、有形固定資産減価償却率は類似団体平均を下回っている。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当市では、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年度に策定した公共施設配置適正化計画に基づき、老朽化施設の集約化・複合化や除却を進めていくとともに、令和４年７月に策定した伊達市公共施設個別施設計画に基づき、</a:t>
          </a:r>
          <a:r>
            <a:rPr kumimoji="1" lang="en-US" altLang="ja-JP" sz="1100">
              <a:latin typeface="ＭＳ Ｐゴシック" panose="020B0600070205080204" pitchFamily="50" charset="-128"/>
              <a:ea typeface="ＭＳ Ｐゴシック" panose="020B0600070205080204" pitchFamily="50" charset="-128"/>
            </a:rPr>
            <a:t>390</a:t>
          </a:r>
          <a:r>
            <a:rPr kumimoji="1" lang="ja-JP" altLang="en-US" sz="1100">
              <a:latin typeface="ＭＳ Ｐゴシック" panose="020B0600070205080204" pitchFamily="50" charset="-128"/>
              <a:ea typeface="ＭＳ Ｐゴシック" panose="020B0600070205080204" pitchFamily="50" charset="-128"/>
            </a:rPr>
            <a:t>施設（</a:t>
          </a:r>
          <a:r>
            <a:rPr kumimoji="1" lang="en-US" altLang="ja-JP" sz="1100">
              <a:latin typeface="ＭＳ Ｐゴシック" panose="020B0600070205080204" pitchFamily="50" charset="-128"/>
              <a:ea typeface="ＭＳ Ｐゴシック" panose="020B0600070205080204" pitchFamily="50" charset="-128"/>
            </a:rPr>
            <a:t>1,102</a:t>
          </a:r>
          <a:r>
            <a:rPr kumimoji="1" lang="ja-JP" altLang="en-US" sz="1100">
              <a:latin typeface="ＭＳ Ｐゴシック" panose="020B0600070205080204" pitchFamily="50" charset="-128"/>
              <a:ea typeface="ＭＳ Ｐゴシック" panose="020B0600070205080204" pitchFamily="50" charset="-128"/>
            </a:rPr>
            <a:t>棟）・延床面積</a:t>
          </a:r>
          <a:r>
            <a:rPr kumimoji="1" lang="en-US" altLang="ja-JP" sz="1100">
              <a:latin typeface="ＭＳ Ｐゴシック" panose="020B0600070205080204" pitchFamily="50" charset="-128"/>
              <a:ea typeface="ＭＳ Ｐゴシック" panose="020B0600070205080204" pitchFamily="50" charset="-128"/>
            </a:rPr>
            <a:t>325,242㎡</a:t>
          </a:r>
          <a:r>
            <a:rPr kumimoji="1" lang="ja-JP" altLang="en-US" sz="1100">
              <a:latin typeface="ＭＳ Ｐゴシック" panose="020B0600070205080204" pitchFamily="50" charset="-128"/>
              <a:ea typeface="ＭＳ Ｐゴシック" panose="020B0600070205080204" pitchFamily="50" charset="-128"/>
            </a:rPr>
            <a:t>を対象に予防保全を行い長寿命化を図っていく。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34290</xdr:rowOff>
    </xdr:from>
    <xdr:to>
      <xdr:col>19</xdr:col>
      <xdr:colOff>187325</xdr:colOff>
      <xdr:row>30</xdr:row>
      <xdr:rowOff>135890</xdr:rowOff>
    </xdr:to>
    <xdr:sp macro="" textlink="">
      <xdr:nvSpPr>
        <xdr:cNvPr id="72" name="フローチャート: 判断 71"/>
        <xdr:cNvSpPr/>
      </xdr:nvSpPr>
      <xdr:spPr>
        <a:xfrm>
          <a:off x="4000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9102</xdr:rowOff>
    </xdr:from>
    <xdr:to>
      <xdr:col>15</xdr:col>
      <xdr:colOff>187325</xdr:colOff>
      <xdr:row>30</xdr:row>
      <xdr:rowOff>110702</xdr:rowOff>
    </xdr:to>
    <xdr:sp macro="" textlink="">
      <xdr:nvSpPr>
        <xdr:cNvPr id="73" name="フローチャート: 判断 72"/>
        <xdr:cNvSpPr/>
      </xdr:nvSpPr>
      <xdr:spPr>
        <a:xfrm>
          <a:off x="3238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140970</xdr:rowOff>
    </xdr:from>
    <xdr:to>
      <xdr:col>11</xdr:col>
      <xdr:colOff>187325</xdr:colOff>
      <xdr:row>30</xdr:row>
      <xdr:rowOff>71120</xdr:rowOff>
    </xdr:to>
    <xdr:sp macro="" textlink="">
      <xdr:nvSpPr>
        <xdr:cNvPr id="74" name="フローチャート: 判断 73"/>
        <xdr:cNvSpPr/>
      </xdr:nvSpPr>
      <xdr:spPr>
        <a:xfrm>
          <a:off x="2476500" y="58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12488</xdr:rowOff>
    </xdr:from>
    <xdr:to>
      <xdr:col>23</xdr:col>
      <xdr:colOff>136525</xdr:colOff>
      <xdr:row>27</xdr:row>
      <xdr:rowOff>114088</xdr:rowOff>
    </xdr:to>
    <xdr:sp macro="" textlink="">
      <xdr:nvSpPr>
        <xdr:cNvPr id="81" name="楕円 80"/>
        <xdr:cNvSpPr/>
      </xdr:nvSpPr>
      <xdr:spPr>
        <a:xfrm>
          <a:off x="4711700" y="54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136965</xdr:rowOff>
    </xdr:from>
    <xdr:ext cx="405111" cy="259045"/>
    <xdr:sp macro="" textlink="">
      <xdr:nvSpPr>
        <xdr:cNvPr id="82" name="有形固定資産減価償却率該当値テキスト"/>
        <xdr:cNvSpPr txBox="1"/>
      </xdr:nvSpPr>
      <xdr:spPr>
        <a:xfrm>
          <a:off x="4813300" y="536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73660</xdr:rowOff>
    </xdr:from>
    <xdr:to>
      <xdr:col>19</xdr:col>
      <xdr:colOff>187325</xdr:colOff>
      <xdr:row>28</xdr:row>
      <xdr:rowOff>3810</xdr:rowOff>
    </xdr:to>
    <xdr:sp macro="" textlink="">
      <xdr:nvSpPr>
        <xdr:cNvPr id="83" name="楕円 82"/>
        <xdr:cNvSpPr/>
      </xdr:nvSpPr>
      <xdr:spPr>
        <a:xfrm>
          <a:off x="4000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63288</xdr:rowOff>
    </xdr:from>
    <xdr:to>
      <xdr:col>23</xdr:col>
      <xdr:colOff>85725</xdr:colOff>
      <xdr:row>27</xdr:row>
      <xdr:rowOff>124460</xdr:rowOff>
    </xdr:to>
    <xdr:cxnSp macro="">
      <xdr:nvCxnSpPr>
        <xdr:cNvPr id="84" name="直線コネクタ 83"/>
        <xdr:cNvCxnSpPr/>
      </xdr:nvCxnSpPr>
      <xdr:spPr>
        <a:xfrm flipV="1">
          <a:off x="4051300" y="5463963"/>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12488</xdr:rowOff>
    </xdr:from>
    <xdr:to>
      <xdr:col>15</xdr:col>
      <xdr:colOff>187325</xdr:colOff>
      <xdr:row>27</xdr:row>
      <xdr:rowOff>114088</xdr:rowOff>
    </xdr:to>
    <xdr:sp macro="" textlink="">
      <xdr:nvSpPr>
        <xdr:cNvPr id="85" name="楕円 84"/>
        <xdr:cNvSpPr/>
      </xdr:nvSpPr>
      <xdr:spPr>
        <a:xfrm>
          <a:off x="3238500" y="54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63288</xdr:rowOff>
    </xdr:from>
    <xdr:to>
      <xdr:col>19</xdr:col>
      <xdr:colOff>136525</xdr:colOff>
      <xdr:row>27</xdr:row>
      <xdr:rowOff>124460</xdr:rowOff>
    </xdr:to>
    <xdr:cxnSp macro="">
      <xdr:nvCxnSpPr>
        <xdr:cNvPr id="86" name="直線コネクタ 85"/>
        <xdr:cNvCxnSpPr/>
      </xdr:nvCxnSpPr>
      <xdr:spPr>
        <a:xfrm>
          <a:off x="3289300" y="546396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126365</xdr:rowOff>
    </xdr:from>
    <xdr:to>
      <xdr:col>11</xdr:col>
      <xdr:colOff>187325</xdr:colOff>
      <xdr:row>27</xdr:row>
      <xdr:rowOff>56515</xdr:rowOff>
    </xdr:to>
    <xdr:sp macro="" textlink="">
      <xdr:nvSpPr>
        <xdr:cNvPr id="87" name="楕円 86"/>
        <xdr:cNvSpPr/>
      </xdr:nvSpPr>
      <xdr:spPr>
        <a:xfrm>
          <a:off x="2476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5715</xdr:rowOff>
    </xdr:from>
    <xdr:to>
      <xdr:col>15</xdr:col>
      <xdr:colOff>136525</xdr:colOff>
      <xdr:row>27</xdr:row>
      <xdr:rowOff>63288</xdr:rowOff>
    </xdr:to>
    <xdr:cxnSp macro="">
      <xdr:nvCxnSpPr>
        <xdr:cNvPr id="88" name="直線コネクタ 87"/>
        <xdr:cNvCxnSpPr/>
      </xdr:nvCxnSpPr>
      <xdr:spPr>
        <a:xfrm>
          <a:off x="2527300" y="540639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104775</xdr:rowOff>
    </xdr:from>
    <xdr:to>
      <xdr:col>7</xdr:col>
      <xdr:colOff>187325</xdr:colOff>
      <xdr:row>27</xdr:row>
      <xdr:rowOff>34925</xdr:rowOff>
    </xdr:to>
    <xdr:sp macro="" textlink="">
      <xdr:nvSpPr>
        <xdr:cNvPr id="89" name="楕円 88"/>
        <xdr:cNvSpPr/>
      </xdr:nvSpPr>
      <xdr:spPr>
        <a:xfrm>
          <a:off x="1714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155575</xdr:rowOff>
    </xdr:from>
    <xdr:to>
      <xdr:col>11</xdr:col>
      <xdr:colOff>136525</xdr:colOff>
      <xdr:row>27</xdr:row>
      <xdr:rowOff>5715</xdr:rowOff>
    </xdr:to>
    <xdr:cxnSp macro="">
      <xdr:nvCxnSpPr>
        <xdr:cNvPr id="90" name="直線コネクタ 89"/>
        <xdr:cNvCxnSpPr/>
      </xdr:nvCxnSpPr>
      <xdr:spPr>
        <a:xfrm>
          <a:off x="1765300" y="53848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127017</xdr:rowOff>
    </xdr:from>
    <xdr:ext cx="405111" cy="259045"/>
    <xdr:sp macro="" textlink="">
      <xdr:nvSpPr>
        <xdr:cNvPr id="91" name="n_1aveValue有形固定資産減価償却率"/>
        <xdr:cNvSpPr txBox="1"/>
      </xdr:nvSpPr>
      <xdr:spPr>
        <a:xfrm>
          <a:off x="3836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101829</xdr:rowOff>
    </xdr:from>
    <xdr:ext cx="405111" cy="259045"/>
    <xdr:sp macro="" textlink="">
      <xdr:nvSpPr>
        <xdr:cNvPr id="92" name="n_2aveValue有形固定資産減価償却率"/>
        <xdr:cNvSpPr txBox="1"/>
      </xdr:nvSpPr>
      <xdr:spPr>
        <a:xfrm>
          <a:off x="3086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62247</xdr:rowOff>
    </xdr:from>
    <xdr:ext cx="405111" cy="259045"/>
    <xdr:sp macro="" textlink="">
      <xdr:nvSpPr>
        <xdr:cNvPr id="93" name="n_3aveValue有形固定資産減価償却率"/>
        <xdr:cNvSpPr txBox="1"/>
      </xdr:nvSpPr>
      <xdr:spPr>
        <a:xfrm>
          <a:off x="23247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4" name="n_4aveValue有形固定資産減価償却率"/>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20337</xdr:rowOff>
    </xdr:from>
    <xdr:ext cx="405111" cy="259045"/>
    <xdr:sp macro="" textlink="">
      <xdr:nvSpPr>
        <xdr:cNvPr id="95" name="n_1mainValue有形固定資産減価償却率"/>
        <xdr:cNvSpPr txBox="1"/>
      </xdr:nvSpPr>
      <xdr:spPr>
        <a:xfrm>
          <a:off x="38360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130615</xdr:rowOff>
    </xdr:from>
    <xdr:ext cx="405111" cy="259045"/>
    <xdr:sp macro="" textlink="">
      <xdr:nvSpPr>
        <xdr:cNvPr id="96" name="n_2mainValue有形固定資産減価償却率"/>
        <xdr:cNvSpPr txBox="1"/>
      </xdr:nvSpPr>
      <xdr:spPr>
        <a:xfrm>
          <a:off x="3086744" y="518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73042</xdr:rowOff>
    </xdr:from>
    <xdr:ext cx="405111" cy="259045"/>
    <xdr:sp macro="" textlink="">
      <xdr:nvSpPr>
        <xdr:cNvPr id="97" name="n_3mainValue有形固定資産減価償却率"/>
        <xdr:cNvSpPr txBox="1"/>
      </xdr:nvSpPr>
      <xdr:spPr>
        <a:xfrm>
          <a:off x="2324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51452</xdr:rowOff>
    </xdr:from>
    <xdr:ext cx="405111" cy="259045"/>
    <xdr:sp macro="" textlink="">
      <xdr:nvSpPr>
        <xdr:cNvPr id="98" name="n_4mainValue有形固定資産減価償却率"/>
        <xdr:cNvSpPr txBox="1"/>
      </xdr:nvSpPr>
      <xdr:spPr>
        <a:xfrm>
          <a:off x="1562744"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新市建設計画に基づく合併特例事業等の実施により地方債発行額が増加しているため、地方債残高は高い水準で推移しており、債務償還比率は類似団体平均を大きく上回っている。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今後は地方債を発行を抑制や繰上償還を実施するとともに、事務事業の見直しによる歳出削減を進めていく。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169792</xdr:rowOff>
    </xdr:to>
    <xdr:cxnSp macro="">
      <xdr:nvCxnSpPr>
        <xdr:cNvPr id="127" name="直線コネクタ 126"/>
        <xdr:cNvCxnSpPr/>
      </xdr:nvCxnSpPr>
      <xdr:spPr>
        <a:xfrm flipV="1">
          <a:off x="14793595" y="5312833"/>
          <a:ext cx="1269" cy="1114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2169</xdr:rowOff>
    </xdr:from>
    <xdr:ext cx="469744" cy="259045"/>
    <xdr:sp macro="" textlink="">
      <xdr:nvSpPr>
        <xdr:cNvPr id="128" name="債務償還比率最小値テキスト"/>
        <xdr:cNvSpPr txBox="1"/>
      </xdr:nvSpPr>
      <xdr:spPr>
        <a:xfrm>
          <a:off x="14846300" y="64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169792</xdr:rowOff>
    </xdr:from>
    <xdr:to>
      <xdr:col>76</xdr:col>
      <xdr:colOff>111125</xdr:colOff>
      <xdr:row>32</xdr:row>
      <xdr:rowOff>169792</xdr:rowOff>
    </xdr:to>
    <xdr:cxnSp macro="">
      <xdr:nvCxnSpPr>
        <xdr:cNvPr id="129" name="直線コネクタ 128"/>
        <xdr:cNvCxnSpPr/>
      </xdr:nvCxnSpPr>
      <xdr:spPr>
        <a:xfrm>
          <a:off x="14706600" y="642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6430</xdr:rowOff>
    </xdr:from>
    <xdr:ext cx="469744" cy="259045"/>
    <xdr:sp macro="" textlink="">
      <xdr:nvSpPr>
        <xdr:cNvPr id="132" name="債務償還比率平均値テキスト"/>
        <xdr:cNvSpPr txBox="1"/>
      </xdr:nvSpPr>
      <xdr:spPr>
        <a:xfrm>
          <a:off x="14846300" y="575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155003</xdr:rowOff>
    </xdr:from>
    <xdr:to>
      <xdr:col>76</xdr:col>
      <xdr:colOff>73025</xdr:colOff>
      <xdr:row>30</xdr:row>
      <xdr:rowOff>85153</xdr:rowOff>
    </xdr:to>
    <xdr:sp macro="" textlink="">
      <xdr:nvSpPr>
        <xdr:cNvPr id="133" name="フローチャート: 判断 132"/>
        <xdr:cNvSpPr/>
      </xdr:nvSpPr>
      <xdr:spPr>
        <a:xfrm>
          <a:off x="14744700" y="589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17808</xdr:rowOff>
    </xdr:from>
    <xdr:to>
      <xdr:col>72</xdr:col>
      <xdr:colOff>123825</xdr:colOff>
      <xdr:row>31</xdr:row>
      <xdr:rowOff>119408</xdr:rowOff>
    </xdr:to>
    <xdr:sp macro="" textlink="">
      <xdr:nvSpPr>
        <xdr:cNvPr id="134" name="フローチャート: 判断 133"/>
        <xdr:cNvSpPr/>
      </xdr:nvSpPr>
      <xdr:spPr>
        <a:xfrm>
          <a:off x="14033500" y="610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4854</xdr:rowOff>
    </xdr:from>
    <xdr:to>
      <xdr:col>68</xdr:col>
      <xdr:colOff>123825</xdr:colOff>
      <xdr:row>31</xdr:row>
      <xdr:rowOff>106454</xdr:rowOff>
    </xdr:to>
    <xdr:sp macro="" textlink="">
      <xdr:nvSpPr>
        <xdr:cNvPr id="135" name="フローチャート: 判断 134"/>
        <xdr:cNvSpPr/>
      </xdr:nvSpPr>
      <xdr:spPr>
        <a:xfrm>
          <a:off x="13271500" y="60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84427</xdr:rowOff>
    </xdr:from>
    <xdr:to>
      <xdr:col>64</xdr:col>
      <xdr:colOff>123825</xdr:colOff>
      <xdr:row>31</xdr:row>
      <xdr:rowOff>14577</xdr:rowOff>
    </xdr:to>
    <xdr:sp macro="" textlink="">
      <xdr:nvSpPr>
        <xdr:cNvPr id="136" name="フローチャート: 判断 135"/>
        <xdr:cNvSpPr/>
      </xdr:nvSpPr>
      <xdr:spPr>
        <a:xfrm>
          <a:off x="125095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92343</xdr:rowOff>
    </xdr:from>
    <xdr:to>
      <xdr:col>60</xdr:col>
      <xdr:colOff>123825</xdr:colOff>
      <xdr:row>31</xdr:row>
      <xdr:rowOff>22493</xdr:rowOff>
    </xdr:to>
    <xdr:sp macro="" textlink="">
      <xdr:nvSpPr>
        <xdr:cNvPr id="137" name="フローチャート: 判断 136"/>
        <xdr:cNvSpPr/>
      </xdr:nvSpPr>
      <xdr:spPr>
        <a:xfrm>
          <a:off x="11747500" y="600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27594</xdr:rowOff>
    </xdr:from>
    <xdr:to>
      <xdr:col>76</xdr:col>
      <xdr:colOff>73025</xdr:colOff>
      <xdr:row>32</xdr:row>
      <xdr:rowOff>129194</xdr:rowOff>
    </xdr:to>
    <xdr:sp macro="" textlink="">
      <xdr:nvSpPr>
        <xdr:cNvPr id="143" name="楕円 142"/>
        <xdr:cNvSpPr/>
      </xdr:nvSpPr>
      <xdr:spPr>
        <a:xfrm>
          <a:off x="14744700" y="62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113971</xdr:rowOff>
    </xdr:from>
    <xdr:ext cx="469744" cy="259045"/>
    <xdr:sp macro="" textlink="">
      <xdr:nvSpPr>
        <xdr:cNvPr id="144" name="債務償還比率該当値テキスト"/>
        <xdr:cNvSpPr txBox="1"/>
      </xdr:nvSpPr>
      <xdr:spPr>
        <a:xfrm>
          <a:off x="14846300" y="620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45896</xdr:rowOff>
    </xdr:from>
    <xdr:to>
      <xdr:col>72</xdr:col>
      <xdr:colOff>123825</xdr:colOff>
      <xdr:row>33</xdr:row>
      <xdr:rowOff>147496</xdr:rowOff>
    </xdr:to>
    <xdr:sp macro="" textlink="">
      <xdr:nvSpPr>
        <xdr:cNvPr id="145" name="楕円 144"/>
        <xdr:cNvSpPr/>
      </xdr:nvSpPr>
      <xdr:spPr>
        <a:xfrm>
          <a:off x="14033500" y="64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78394</xdr:rowOff>
    </xdr:from>
    <xdr:to>
      <xdr:col>76</xdr:col>
      <xdr:colOff>22225</xdr:colOff>
      <xdr:row>33</xdr:row>
      <xdr:rowOff>96696</xdr:rowOff>
    </xdr:to>
    <xdr:cxnSp macro="">
      <xdr:nvCxnSpPr>
        <xdr:cNvPr id="146" name="直線コネクタ 145"/>
        <xdr:cNvCxnSpPr/>
      </xdr:nvCxnSpPr>
      <xdr:spPr>
        <a:xfrm flipV="1">
          <a:off x="14084300" y="6336319"/>
          <a:ext cx="711200" cy="18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86318</xdr:rowOff>
    </xdr:from>
    <xdr:to>
      <xdr:col>68</xdr:col>
      <xdr:colOff>123825</xdr:colOff>
      <xdr:row>34</xdr:row>
      <xdr:rowOff>16468</xdr:rowOff>
    </xdr:to>
    <xdr:sp macro="" textlink="">
      <xdr:nvSpPr>
        <xdr:cNvPr id="147" name="楕円 146"/>
        <xdr:cNvSpPr/>
      </xdr:nvSpPr>
      <xdr:spPr>
        <a:xfrm>
          <a:off x="13271500" y="65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96696</xdr:rowOff>
    </xdr:from>
    <xdr:to>
      <xdr:col>72</xdr:col>
      <xdr:colOff>73025</xdr:colOff>
      <xdr:row>33</xdr:row>
      <xdr:rowOff>137118</xdr:rowOff>
    </xdr:to>
    <xdr:cxnSp macro="">
      <xdr:nvCxnSpPr>
        <xdr:cNvPr id="148" name="直線コネクタ 147"/>
        <xdr:cNvCxnSpPr/>
      </xdr:nvCxnSpPr>
      <xdr:spPr>
        <a:xfrm flipV="1">
          <a:off x="13322300" y="6526071"/>
          <a:ext cx="762000" cy="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153776</xdr:rowOff>
    </xdr:from>
    <xdr:to>
      <xdr:col>64</xdr:col>
      <xdr:colOff>123825</xdr:colOff>
      <xdr:row>33</xdr:row>
      <xdr:rowOff>83926</xdr:rowOff>
    </xdr:to>
    <xdr:sp macro="" textlink="">
      <xdr:nvSpPr>
        <xdr:cNvPr id="149" name="楕円 148"/>
        <xdr:cNvSpPr/>
      </xdr:nvSpPr>
      <xdr:spPr>
        <a:xfrm>
          <a:off x="12509500" y="64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33126</xdr:rowOff>
    </xdr:from>
    <xdr:to>
      <xdr:col>68</xdr:col>
      <xdr:colOff>73025</xdr:colOff>
      <xdr:row>33</xdr:row>
      <xdr:rowOff>137118</xdr:rowOff>
    </xdr:to>
    <xdr:cxnSp macro="">
      <xdr:nvCxnSpPr>
        <xdr:cNvPr id="150" name="直線コネクタ 149"/>
        <xdr:cNvCxnSpPr/>
      </xdr:nvCxnSpPr>
      <xdr:spPr>
        <a:xfrm>
          <a:off x="12560300" y="6462501"/>
          <a:ext cx="762000" cy="10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152506</xdr:rowOff>
    </xdr:from>
    <xdr:to>
      <xdr:col>60</xdr:col>
      <xdr:colOff>123825</xdr:colOff>
      <xdr:row>32</xdr:row>
      <xdr:rowOff>82656</xdr:rowOff>
    </xdr:to>
    <xdr:sp macro="" textlink="">
      <xdr:nvSpPr>
        <xdr:cNvPr id="151" name="楕円 150"/>
        <xdr:cNvSpPr/>
      </xdr:nvSpPr>
      <xdr:spPr>
        <a:xfrm>
          <a:off x="11747500" y="62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31856</xdr:rowOff>
    </xdr:from>
    <xdr:to>
      <xdr:col>64</xdr:col>
      <xdr:colOff>73025</xdr:colOff>
      <xdr:row>33</xdr:row>
      <xdr:rowOff>33126</xdr:rowOff>
    </xdr:to>
    <xdr:cxnSp macro="">
      <xdr:nvCxnSpPr>
        <xdr:cNvPr id="152" name="直線コネクタ 151"/>
        <xdr:cNvCxnSpPr/>
      </xdr:nvCxnSpPr>
      <xdr:spPr>
        <a:xfrm>
          <a:off x="11798300" y="6289781"/>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135935</xdr:rowOff>
    </xdr:from>
    <xdr:ext cx="469744" cy="259045"/>
    <xdr:sp macro="" textlink="">
      <xdr:nvSpPr>
        <xdr:cNvPr id="153" name="n_1aveValue債務償還比率"/>
        <xdr:cNvSpPr txBox="1"/>
      </xdr:nvSpPr>
      <xdr:spPr>
        <a:xfrm>
          <a:off x="13836727" y="587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122981</xdr:rowOff>
    </xdr:from>
    <xdr:ext cx="469744" cy="259045"/>
    <xdr:sp macro="" textlink="">
      <xdr:nvSpPr>
        <xdr:cNvPr id="154" name="n_2aveValue債務償還比率"/>
        <xdr:cNvSpPr txBox="1"/>
      </xdr:nvSpPr>
      <xdr:spPr>
        <a:xfrm>
          <a:off x="13087427" y="586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31104</xdr:rowOff>
    </xdr:from>
    <xdr:ext cx="469744" cy="259045"/>
    <xdr:sp macro="" textlink="">
      <xdr:nvSpPr>
        <xdr:cNvPr id="155" name="n_3aveValue債務償還比率"/>
        <xdr:cNvSpPr txBox="1"/>
      </xdr:nvSpPr>
      <xdr:spPr>
        <a:xfrm>
          <a:off x="12325427" y="577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39020</xdr:rowOff>
    </xdr:from>
    <xdr:ext cx="469744" cy="259045"/>
    <xdr:sp macro="" textlink="">
      <xdr:nvSpPr>
        <xdr:cNvPr id="156" name="n_4aveValue債務償還比率"/>
        <xdr:cNvSpPr txBox="1"/>
      </xdr:nvSpPr>
      <xdr:spPr>
        <a:xfrm>
          <a:off x="11563427" y="578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138623</xdr:rowOff>
    </xdr:from>
    <xdr:ext cx="560923" cy="259045"/>
    <xdr:sp macro="" textlink="">
      <xdr:nvSpPr>
        <xdr:cNvPr id="157" name="n_1mainValue債務償還比率"/>
        <xdr:cNvSpPr txBox="1"/>
      </xdr:nvSpPr>
      <xdr:spPr>
        <a:xfrm>
          <a:off x="13791138" y="65679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7595</xdr:rowOff>
    </xdr:from>
    <xdr:ext cx="560923" cy="259045"/>
    <xdr:sp macro="" textlink="">
      <xdr:nvSpPr>
        <xdr:cNvPr id="158" name="n_2mainValue債務償還比率"/>
        <xdr:cNvSpPr txBox="1"/>
      </xdr:nvSpPr>
      <xdr:spPr>
        <a:xfrm>
          <a:off x="13041838" y="66084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75053</xdr:rowOff>
    </xdr:from>
    <xdr:ext cx="469744" cy="259045"/>
    <xdr:sp macro="" textlink="">
      <xdr:nvSpPr>
        <xdr:cNvPr id="159" name="n_3mainValue債務償還比率"/>
        <xdr:cNvSpPr txBox="1"/>
      </xdr:nvSpPr>
      <xdr:spPr>
        <a:xfrm>
          <a:off x="12325427" y="65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73783</xdr:rowOff>
    </xdr:from>
    <xdr:ext cx="469744" cy="259045"/>
    <xdr:sp macro="" textlink="">
      <xdr:nvSpPr>
        <xdr:cNvPr id="160" name="n_4mainValue債務償還比率"/>
        <xdr:cNvSpPr txBox="1"/>
      </xdr:nvSpPr>
      <xdr:spPr>
        <a:xfrm>
          <a:off x="11563427" y="63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58,320
57,932
265.12
37,699,417
34,945,726
2,582,261
17,613,211
41,518,128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4" name="フローチャート: 判断 63"/>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46355</xdr:rowOff>
    </xdr:from>
    <xdr:to>
      <xdr:col>15</xdr:col>
      <xdr:colOff>101600</xdr:colOff>
      <xdr:row>37</xdr:row>
      <xdr:rowOff>147955</xdr:rowOff>
    </xdr:to>
    <xdr:sp macro="" textlink="">
      <xdr:nvSpPr>
        <xdr:cNvPr id="65" name="フローチャート: 判断 64"/>
        <xdr:cNvSpPr/>
      </xdr:nvSpPr>
      <xdr:spPr>
        <a:xfrm>
          <a:off x="2857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168275</xdr:rowOff>
    </xdr:from>
    <xdr:to>
      <xdr:col>10</xdr:col>
      <xdr:colOff>165100</xdr:colOff>
      <xdr:row>37</xdr:row>
      <xdr:rowOff>98425</xdr:rowOff>
    </xdr:to>
    <xdr:sp macro="" textlink="">
      <xdr:nvSpPr>
        <xdr:cNvPr id="66" name="フローチャート: 判断 65"/>
        <xdr:cNvSpPr/>
      </xdr:nvSpPr>
      <xdr:spPr>
        <a:xfrm>
          <a:off x="1968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74930</xdr:rowOff>
    </xdr:from>
    <xdr:to>
      <xdr:col>24</xdr:col>
      <xdr:colOff>114300</xdr:colOff>
      <xdr:row>35</xdr:row>
      <xdr:rowOff>5080</xdr:rowOff>
    </xdr:to>
    <xdr:sp macro="" textlink="">
      <xdr:nvSpPr>
        <xdr:cNvPr id="73" name="楕円 72"/>
        <xdr:cNvSpPr/>
      </xdr:nvSpPr>
      <xdr:spPr>
        <a:xfrm>
          <a:off x="45847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97807</xdr:rowOff>
    </xdr:from>
    <xdr:ext cx="405111" cy="259045"/>
    <xdr:sp macro="" textlink="">
      <xdr:nvSpPr>
        <xdr:cNvPr id="74" name="【道路】&#10;有形固定資産減価償却率該当値テキスト"/>
        <xdr:cNvSpPr txBox="1"/>
      </xdr:nvSpPr>
      <xdr:spPr>
        <a:xfrm>
          <a:off x="4673600"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xdr:rowOff>
    </xdr:from>
    <xdr:to>
      <xdr:col>20</xdr:col>
      <xdr:colOff>38100</xdr:colOff>
      <xdr:row>34</xdr:row>
      <xdr:rowOff>102235</xdr:rowOff>
    </xdr:to>
    <xdr:sp macro="" textlink="">
      <xdr:nvSpPr>
        <xdr:cNvPr id="75" name="楕円 74"/>
        <xdr:cNvSpPr/>
      </xdr:nvSpPr>
      <xdr:spPr>
        <a:xfrm>
          <a:off x="3746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51435</xdr:rowOff>
    </xdr:from>
    <xdr:to>
      <xdr:col>24</xdr:col>
      <xdr:colOff>63500</xdr:colOff>
      <xdr:row>34</xdr:row>
      <xdr:rowOff>125730</xdr:rowOff>
    </xdr:to>
    <xdr:cxnSp macro="">
      <xdr:nvCxnSpPr>
        <xdr:cNvPr id="76" name="直線コネクタ 75"/>
        <xdr:cNvCxnSpPr/>
      </xdr:nvCxnSpPr>
      <xdr:spPr>
        <a:xfrm>
          <a:off x="3797300" y="588073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23495</xdr:rowOff>
    </xdr:from>
    <xdr:to>
      <xdr:col>15</xdr:col>
      <xdr:colOff>101600</xdr:colOff>
      <xdr:row>35</xdr:row>
      <xdr:rowOff>125095</xdr:rowOff>
    </xdr:to>
    <xdr:sp macro="" textlink="">
      <xdr:nvSpPr>
        <xdr:cNvPr id="77" name="楕円 76"/>
        <xdr:cNvSpPr/>
      </xdr:nvSpPr>
      <xdr:spPr>
        <a:xfrm>
          <a:off x="2857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51435</xdr:rowOff>
    </xdr:from>
    <xdr:to>
      <xdr:col>19</xdr:col>
      <xdr:colOff>177800</xdr:colOff>
      <xdr:row>35</xdr:row>
      <xdr:rowOff>74295</xdr:rowOff>
    </xdr:to>
    <xdr:cxnSp macro="">
      <xdr:nvCxnSpPr>
        <xdr:cNvPr id="78" name="直線コネクタ 77"/>
        <xdr:cNvCxnSpPr/>
      </xdr:nvCxnSpPr>
      <xdr:spPr>
        <a:xfrm flipV="1">
          <a:off x="2908300" y="58807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79" name="楕円 78"/>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35</xdr:row>
      <xdr:rowOff>74295</xdr:rowOff>
    </xdr:to>
    <xdr:cxnSp macro="">
      <xdr:nvCxnSpPr>
        <xdr:cNvPr id="80" name="直線コネクタ 79"/>
        <xdr:cNvCxnSpPr/>
      </xdr:nvCxnSpPr>
      <xdr:spPr>
        <a:xfrm>
          <a:off x="2019300" y="583692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88265</xdr:rowOff>
    </xdr:from>
    <xdr:to>
      <xdr:col>6</xdr:col>
      <xdr:colOff>38100</xdr:colOff>
      <xdr:row>34</xdr:row>
      <xdr:rowOff>18415</xdr:rowOff>
    </xdr:to>
    <xdr:sp macro="" textlink="">
      <xdr:nvSpPr>
        <xdr:cNvPr id="81" name="楕円 80"/>
        <xdr:cNvSpPr/>
      </xdr:nvSpPr>
      <xdr:spPr>
        <a:xfrm>
          <a:off x="1079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139065</xdr:rowOff>
    </xdr:from>
    <xdr:to>
      <xdr:col>10</xdr:col>
      <xdr:colOff>114300</xdr:colOff>
      <xdr:row>34</xdr:row>
      <xdr:rowOff>7620</xdr:rowOff>
    </xdr:to>
    <xdr:cxnSp macro="">
      <xdr:nvCxnSpPr>
        <xdr:cNvPr id="82" name="直線コネクタ 81"/>
        <xdr:cNvCxnSpPr/>
      </xdr:nvCxnSpPr>
      <xdr:spPr>
        <a:xfrm>
          <a:off x="1130300" y="57969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140987</xdr:rowOff>
    </xdr:from>
    <xdr:ext cx="405111" cy="259045"/>
    <xdr:sp macro="" textlink="">
      <xdr:nvSpPr>
        <xdr:cNvPr id="83" name="n_1aveValue【道路】&#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139082</xdr:rowOff>
    </xdr:from>
    <xdr:ext cx="405111" cy="259045"/>
    <xdr:sp macro="" textlink="">
      <xdr:nvSpPr>
        <xdr:cNvPr id="84" name="n_2aveValue【道路】&#10;有形固定資産減価償却率"/>
        <xdr:cNvSpPr txBox="1"/>
      </xdr:nvSpPr>
      <xdr:spPr>
        <a:xfrm>
          <a:off x="2705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89552</xdr:rowOff>
    </xdr:from>
    <xdr:ext cx="405111" cy="259045"/>
    <xdr:sp macro="" textlink="">
      <xdr:nvSpPr>
        <xdr:cNvPr id="85" name="n_3aveValue【道路】&#10;有形固定資産減価償却率"/>
        <xdr:cNvSpPr txBox="1"/>
      </xdr:nvSpPr>
      <xdr:spPr>
        <a:xfrm>
          <a:off x="1816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70502</xdr:rowOff>
    </xdr:from>
    <xdr:ext cx="405111" cy="259045"/>
    <xdr:sp macro="" textlink="">
      <xdr:nvSpPr>
        <xdr:cNvPr id="86" name="n_4aveValue【道路】&#10;有形固定資産減価償却率"/>
        <xdr:cNvSpPr txBox="1"/>
      </xdr:nvSpPr>
      <xdr:spPr>
        <a:xfrm>
          <a:off x="927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118762</xdr:rowOff>
    </xdr:from>
    <xdr:ext cx="405111" cy="259045"/>
    <xdr:sp macro="" textlink="">
      <xdr:nvSpPr>
        <xdr:cNvPr id="87" name="n_1mainValue【道路】&#10;有形固定資産減価償却率"/>
        <xdr:cNvSpPr txBox="1"/>
      </xdr:nvSpPr>
      <xdr:spPr>
        <a:xfrm>
          <a:off x="3582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141622</xdr:rowOff>
    </xdr:from>
    <xdr:ext cx="405111" cy="259045"/>
    <xdr:sp macro="" textlink="">
      <xdr:nvSpPr>
        <xdr:cNvPr id="88" name="n_2mainValue【道路】&#10;有形固定資産減価償却率"/>
        <xdr:cNvSpPr txBox="1"/>
      </xdr:nvSpPr>
      <xdr:spPr>
        <a:xfrm>
          <a:off x="2705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89" name="n_3mainValue【道路】&#10;有形固定資産減価償却率"/>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34942</xdr:rowOff>
    </xdr:from>
    <xdr:ext cx="405111" cy="259045"/>
    <xdr:sp macro="" textlink="">
      <xdr:nvSpPr>
        <xdr:cNvPr id="90" name="n_4mainValue【道路】&#10;有形固定資産減価償却率"/>
        <xdr:cNvSpPr txBox="1"/>
      </xdr:nvSpPr>
      <xdr:spPr>
        <a:xfrm>
          <a:off x="927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1005</xdr:rowOff>
    </xdr:from>
    <xdr:to>
      <xdr:col>50</xdr:col>
      <xdr:colOff>165100</xdr:colOff>
      <xdr:row>38</xdr:row>
      <xdr:rowOff>102605</xdr:rowOff>
    </xdr:to>
    <xdr:sp macro="" textlink="">
      <xdr:nvSpPr>
        <xdr:cNvPr id="123" name="フローチャート: 判断 122"/>
        <xdr:cNvSpPr/>
      </xdr:nvSpPr>
      <xdr:spPr>
        <a:xfrm>
          <a:off x="9588500" y="651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12696</xdr:rowOff>
    </xdr:from>
    <xdr:to>
      <xdr:col>46</xdr:col>
      <xdr:colOff>38100</xdr:colOff>
      <xdr:row>38</xdr:row>
      <xdr:rowOff>114296</xdr:rowOff>
    </xdr:to>
    <xdr:sp macro="" textlink="">
      <xdr:nvSpPr>
        <xdr:cNvPr id="124" name="フローチャート: 判断 123"/>
        <xdr:cNvSpPr/>
      </xdr:nvSpPr>
      <xdr:spPr>
        <a:xfrm>
          <a:off x="8699500" y="65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17986</xdr:rowOff>
    </xdr:from>
    <xdr:to>
      <xdr:col>41</xdr:col>
      <xdr:colOff>101600</xdr:colOff>
      <xdr:row>38</xdr:row>
      <xdr:rowOff>119586</xdr:rowOff>
    </xdr:to>
    <xdr:sp macro="" textlink="">
      <xdr:nvSpPr>
        <xdr:cNvPr id="125" name="フローチャート: 判断 124"/>
        <xdr:cNvSpPr/>
      </xdr:nvSpPr>
      <xdr:spPr>
        <a:xfrm>
          <a:off x="7810500" y="653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20600</xdr:rowOff>
    </xdr:from>
    <xdr:to>
      <xdr:col>36</xdr:col>
      <xdr:colOff>165100</xdr:colOff>
      <xdr:row>38</xdr:row>
      <xdr:rowOff>122200</xdr:rowOff>
    </xdr:to>
    <xdr:sp macro="" textlink="">
      <xdr:nvSpPr>
        <xdr:cNvPr id="126" name="フローチャート: 判断 125"/>
        <xdr:cNvSpPr/>
      </xdr:nvSpPr>
      <xdr:spPr>
        <a:xfrm>
          <a:off x="6921500" y="65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100446</xdr:rowOff>
    </xdr:from>
    <xdr:to>
      <xdr:col>55</xdr:col>
      <xdr:colOff>50800</xdr:colOff>
      <xdr:row>38</xdr:row>
      <xdr:rowOff>30597</xdr:rowOff>
    </xdr:to>
    <xdr:sp macro="" textlink="">
      <xdr:nvSpPr>
        <xdr:cNvPr id="132" name="楕円 131"/>
        <xdr:cNvSpPr/>
      </xdr:nvSpPr>
      <xdr:spPr>
        <a:xfrm>
          <a:off x="10426700" y="64440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123323</xdr:rowOff>
    </xdr:from>
    <xdr:ext cx="534377" cy="259045"/>
    <xdr:sp macro="" textlink="">
      <xdr:nvSpPr>
        <xdr:cNvPr id="133" name="【道路】&#10;一人当たり延長該当値テキスト"/>
        <xdr:cNvSpPr txBox="1"/>
      </xdr:nvSpPr>
      <xdr:spPr>
        <a:xfrm>
          <a:off x="10515600" y="62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111746</xdr:rowOff>
    </xdr:from>
    <xdr:to>
      <xdr:col>50</xdr:col>
      <xdr:colOff>165100</xdr:colOff>
      <xdr:row>38</xdr:row>
      <xdr:rowOff>41895</xdr:rowOff>
    </xdr:to>
    <xdr:sp macro="" textlink="">
      <xdr:nvSpPr>
        <xdr:cNvPr id="134" name="楕円 133"/>
        <xdr:cNvSpPr/>
      </xdr:nvSpPr>
      <xdr:spPr>
        <a:xfrm>
          <a:off x="9588500" y="64553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151246</xdr:rowOff>
    </xdr:from>
    <xdr:to>
      <xdr:col>55</xdr:col>
      <xdr:colOff>0</xdr:colOff>
      <xdr:row>37</xdr:row>
      <xdr:rowOff>162545</xdr:rowOff>
    </xdr:to>
    <xdr:cxnSp macro="">
      <xdr:nvCxnSpPr>
        <xdr:cNvPr id="135" name="直線コネクタ 134"/>
        <xdr:cNvCxnSpPr/>
      </xdr:nvCxnSpPr>
      <xdr:spPr>
        <a:xfrm flipV="1">
          <a:off x="9639300" y="6494896"/>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13186</xdr:rowOff>
    </xdr:from>
    <xdr:to>
      <xdr:col>46</xdr:col>
      <xdr:colOff>38100</xdr:colOff>
      <xdr:row>38</xdr:row>
      <xdr:rowOff>114786</xdr:rowOff>
    </xdr:to>
    <xdr:sp macro="" textlink="">
      <xdr:nvSpPr>
        <xdr:cNvPr id="136" name="楕円 135"/>
        <xdr:cNvSpPr/>
      </xdr:nvSpPr>
      <xdr:spPr>
        <a:xfrm>
          <a:off x="8699500" y="65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162545</xdr:rowOff>
    </xdr:from>
    <xdr:to>
      <xdr:col>50</xdr:col>
      <xdr:colOff>114300</xdr:colOff>
      <xdr:row>38</xdr:row>
      <xdr:rowOff>63986</xdr:rowOff>
    </xdr:to>
    <xdr:cxnSp macro="">
      <xdr:nvCxnSpPr>
        <xdr:cNvPr id="137" name="直線コネクタ 136"/>
        <xdr:cNvCxnSpPr/>
      </xdr:nvCxnSpPr>
      <xdr:spPr>
        <a:xfrm flipV="1">
          <a:off x="8750300" y="6506195"/>
          <a:ext cx="889000" cy="7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133201</xdr:rowOff>
    </xdr:from>
    <xdr:to>
      <xdr:col>41</xdr:col>
      <xdr:colOff>101600</xdr:colOff>
      <xdr:row>38</xdr:row>
      <xdr:rowOff>63351</xdr:rowOff>
    </xdr:to>
    <xdr:sp macro="" textlink="">
      <xdr:nvSpPr>
        <xdr:cNvPr id="138" name="楕円 137"/>
        <xdr:cNvSpPr/>
      </xdr:nvSpPr>
      <xdr:spPr>
        <a:xfrm>
          <a:off x="7810500" y="647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12551</xdr:rowOff>
    </xdr:from>
    <xdr:to>
      <xdr:col>45</xdr:col>
      <xdr:colOff>177800</xdr:colOff>
      <xdr:row>38</xdr:row>
      <xdr:rowOff>63986</xdr:rowOff>
    </xdr:to>
    <xdr:cxnSp macro="">
      <xdr:nvCxnSpPr>
        <xdr:cNvPr id="139" name="直線コネクタ 138"/>
        <xdr:cNvCxnSpPr/>
      </xdr:nvCxnSpPr>
      <xdr:spPr>
        <a:xfrm>
          <a:off x="7861300" y="652765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141529</xdr:rowOff>
    </xdr:from>
    <xdr:to>
      <xdr:col>36</xdr:col>
      <xdr:colOff>165100</xdr:colOff>
      <xdr:row>38</xdr:row>
      <xdr:rowOff>71679</xdr:rowOff>
    </xdr:to>
    <xdr:sp macro="" textlink="">
      <xdr:nvSpPr>
        <xdr:cNvPr id="140" name="楕円 139"/>
        <xdr:cNvSpPr/>
      </xdr:nvSpPr>
      <xdr:spPr>
        <a:xfrm>
          <a:off x="6921500" y="64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12551</xdr:rowOff>
    </xdr:from>
    <xdr:to>
      <xdr:col>41</xdr:col>
      <xdr:colOff>50800</xdr:colOff>
      <xdr:row>38</xdr:row>
      <xdr:rowOff>20879</xdr:rowOff>
    </xdr:to>
    <xdr:cxnSp macro="">
      <xdr:nvCxnSpPr>
        <xdr:cNvPr id="141" name="直線コネクタ 140"/>
        <xdr:cNvCxnSpPr/>
      </xdr:nvCxnSpPr>
      <xdr:spPr>
        <a:xfrm flipV="1">
          <a:off x="6972300" y="6527651"/>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93732</xdr:rowOff>
    </xdr:from>
    <xdr:ext cx="534377" cy="259045"/>
    <xdr:sp macro="" textlink="">
      <xdr:nvSpPr>
        <xdr:cNvPr id="142" name="n_1aveValue【道路】&#10;一人当たり延長"/>
        <xdr:cNvSpPr txBox="1"/>
      </xdr:nvSpPr>
      <xdr:spPr>
        <a:xfrm>
          <a:off x="9359411" y="66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130824</xdr:rowOff>
    </xdr:from>
    <xdr:ext cx="534377" cy="259045"/>
    <xdr:sp macro="" textlink="">
      <xdr:nvSpPr>
        <xdr:cNvPr id="143" name="n_2aveValue【道路】&#10;一人当たり延長"/>
        <xdr:cNvSpPr txBox="1"/>
      </xdr:nvSpPr>
      <xdr:spPr>
        <a:xfrm>
          <a:off x="8483111" y="63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110713</xdr:rowOff>
    </xdr:from>
    <xdr:ext cx="534377" cy="259045"/>
    <xdr:sp macro="" textlink="">
      <xdr:nvSpPr>
        <xdr:cNvPr id="144" name="n_3aveValue【道路】&#10;一人当たり延長"/>
        <xdr:cNvSpPr txBox="1"/>
      </xdr:nvSpPr>
      <xdr:spPr>
        <a:xfrm>
          <a:off x="7594111" y="662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113327</xdr:rowOff>
    </xdr:from>
    <xdr:ext cx="534377" cy="259045"/>
    <xdr:sp macro="" textlink="">
      <xdr:nvSpPr>
        <xdr:cNvPr id="145" name="n_4aveValue【道路】&#10;一人当たり延長"/>
        <xdr:cNvSpPr txBox="1"/>
      </xdr:nvSpPr>
      <xdr:spPr>
        <a:xfrm>
          <a:off x="6705111" y="66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58423</xdr:rowOff>
    </xdr:from>
    <xdr:ext cx="534377" cy="259045"/>
    <xdr:sp macro="" textlink="">
      <xdr:nvSpPr>
        <xdr:cNvPr id="146" name="n_1mainValue【道路】&#10;一人当たり延長"/>
        <xdr:cNvSpPr txBox="1"/>
      </xdr:nvSpPr>
      <xdr:spPr>
        <a:xfrm>
          <a:off x="9359411" y="623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105913</xdr:rowOff>
    </xdr:from>
    <xdr:ext cx="534377" cy="259045"/>
    <xdr:sp macro="" textlink="">
      <xdr:nvSpPr>
        <xdr:cNvPr id="147" name="n_2mainValue【道路】&#10;一人当たり延長"/>
        <xdr:cNvSpPr txBox="1"/>
      </xdr:nvSpPr>
      <xdr:spPr>
        <a:xfrm>
          <a:off x="8483111" y="66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79878</xdr:rowOff>
    </xdr:from>
    <xdr:ext cx="534377" cy="259045"/>
    <xdr:sp macro="" textlink="">
      <xdr:nvSpPr>
        <xdr:cNvPr id="148" name="n_3mainValue【道路】&#10;一人当たり延長"/>
        <xdr:cNvSpPr txBox="1"/>
      </xdr:nvSpPr>
      <xdr:spPr>
        <a:xfrm>
          <a:off x="7594111" y="625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88206</xdr:rowOff>
    </xdr:from>
    <xdr:ext cx="534377" cy="259045"/>
    <xdr:sp macro="" textlink="">
      <xdr:nvSpPr>
        <xdr:cNvPr id="149" name="n_4mainValue【道路】&#10;一人当たり延長"/>
        <xdr:cNvSpPr txBox="1"/>
      </xdr:nvSpPr>
      <xdr:spPr>
        <a:xfrm>
          <a:off x="6705111" y="62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68072</xdr:rowOff>
    </xdr:from>
    <xdr:to>
      <xdr:col>20</xdr:col>
      <xdr:colOff>38100</xdr:colOff>
      <xdr:row>61</xdr:row>
      <xdr:rowOff>169672</xdr:rowOff>
    </xdr:to>
    <xdr:sp macro="" textlink="">
      <xdr:nvSpPr>
        <xdr:cNvPr id="179" name="フローチャート: 判断 178"/>
        <xdr:cNvSpPr/>
      </xdr:nvSpPr>
      <xdr:spPr>
        <a:xfrm>
          <a:off x="3746500" y="105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42926</xdr:rowOff>
    </xdr:from>
    <xdr:to>
      <xdr:col>15</xdr:col>
      <xdr:colOff>101600</xdr:colOff>
      <xdr:row>61</xdr:row>
      <xdr:rowOff>144526</xdr:rowOff>
    </xdr:to>
    <xdr:sp macro="" textlink="">
      <xdr:nvSpPr>
        <xdr:cNvPr id="180" name="フローチャート: 判断 179"/>
        <xdr:cNvSpPr/>
      </xdr:nvSpPr>
      <xdr:spPr>
        <a:xfrm>
          <a:off x="2857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26924</xdr:rowOff>
    </xdr:from>
    <xdr:to>
      <xdr:col>10</xdr:col>
      <xdr:colOff>165100</xdr:colOff>
      <xdr:row>61</xdr:row>
      <xdr:rowOff>128524</xdr:rowOff>
    </xdr:to>
    <xdr:sp macro="" textlink="">
      <xdr:nvSpPr>
        <xdr:cNvPr id="181" name="フローチャート: 判断 180"/>
        <xdr:cNvSpPr/>
      </xdr:nvSpPr>
      <xdr:spPr>
        <a:xfrm>
          <a:off x="1968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168656</xdr:rowOff>
    </xdr:from>
    <xdr:to>
      <xdr:col>6</xdr:col>
      <xdr:colOff>38100</xdr:colOff>
      <xdr:row>61</xdr:row>
      <xdr:rowOff>98806</xdr:rowOff>
    </xdr:to>
    <xdr:sp macro="" textlink="">
      <xdr:nvSpPr>
        <xdr:cNvPr id="182" name="フローチャート: 判断 181"/>
        <xdr:cNvSpPr/>
      </xdr:nvSpPr>
      <xdr:spPr>
        <a:xfrm>
          <a:off x="10795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68072</xdr:rowOff>
    </xdr:from>
    <xdr:to>
      <xdr:col>24</xdr:col>
      <xdr:colOff>114300</xdr:colOff>
      <xdr:row>62</xdr:row>
      <xdr:rowOff>169672</xdr:rowOff>
    </xdr:to>
    <xdr:sp macro="" textlink="">
      <xdr:nvSpPr>
        <xdr:cNvPr id="188" name="楕円 187"/>
        <xdr:cNvSpPr/>
      </xdr:nvSpPr>
      <xdr:spPr>
        <a:xfrm>
          <a:off x="4584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46499</xdr:rowOff>
    </xdr:from>
    <xdr:ext cx="405111" cy="259045"/>
    <xdr:sp macro="" textlink="">
      <xdr:nvSpPr>
        <xdr:cNvPr id="189" name="【橋りょう・トンネル】&#10;有形固定資産減価償却率該当値テキスト"/>
        <xdr:cNvSpPr txBox="1"/>
      </xdr:nvSpPr>
      <xdr:spPr>
        <a:xfrm>
          <a:off x="4673600"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90" name="楕円 189"/>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118872</xdr:rowOff>
    </xdr:to>
    <xdr:cxnSp macro="">
      <xdr:nvCxnSpPr>
        <xdr:cNvPr id="191" name="直線コネクタ 190"/>
        <xdr:cNvCxnSpPr/>
      </xdr:nvCxnSpPr>
      <xdr:spPr>
        <a:xfrm>
          <a:off x="3797300" y="106756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2" name="楕円 191"/>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45720</xdr:rowOff>
    </xdr:to>
    <xdr:cxnSp macro="">
      <xdr:nvCxnSpPr>
        <xdr:cNvPr id="193" name="直線コネクタ 192"/>
        <xdr:cNvCxnSpPr/>
      </xdr:nvCxnSpPr>
      <xdr:spPr>
        <a:xfrm>
          <a:off x="2908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127508</xdr:rowOff>
    </xdr:from>
    <xdr:to>
      <xdr:col>10</xdr:col>
      <xdr:colOff>165100</xdr:colOff>
      <xdr:row>62</xdr:row>
      <xdr:rowOff>57658</xdr:rowOff>
    </xdr:to>
    <xdr:sp macro="" textlink="">
      <xdr:nvSpPr>
        <xdr:cNvPr id="194" name="楕円 193"/>
        <xdr:cNvSpPr/>
      </xdr:nvSpPr>
      <xdr:spPr>
        <a:xfrm>
          <a:off x="1968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xdr:rowOff>
    </xdr:from>
    <xdr:to>
      <xdr:col>15</xdr:col>
      <xdr:colOff>50800</xdr:colOff>
      <xdr:row>62</xdr:row>
      <xdr:rowOff>45720</xdr:rowOff>
    </xdr:to>
    <xdr:cxnSp macro="">
      <xdr:nvCxnSpPr>
        <xdr:cNvPr id="195" name="直線コネクタ 194"/>
        <xdr:cNvCxnSpPr/>
      </xdr:nvCxnSpPr>
      <xdr:spPr>
        <a:xfrm>
          <a:off x="2019300" y="106367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90932</xdr:rowOff>
    </xdr:from>
    <xdr:to>
      <xdr:col>6</xdr:col>
      <xdr:colOff>38100</xdr:colOff>
      <xdr:row>62</xdr:row>
      <xdr:rowOff>21082</xdr:rowOff>
    </xdr:to>
    <xdr:sp macro="" textlink="">
      <xdr:nvSpPr>
        <xdr:cNvPr id="196" name="楕円 195"/>
        <xdr:cNvSpPr/>
      </xdr:nvSpPr>
      <xdr:spPr>
        <a:xfrm>
          <a:off x="1079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141732</xdr:rowOff>
    </xdr:from>
    <xdr:to>
      <xdr:col>10</xdr:col>
      <xdr:colOff>114300</xdr:colOff>
      <xdr:row>62</xdr:row>
      <xdr:rowOff>6858</xdr:rowOff>
    </xdr:to>
    <xdr:cxnSp macro="">
      <xdr:nvCxnSpPr>
        <xdr:cNvPr id="197" name="直線コネクタ 196"/>
        <xdr:cNvCxnSpPr/>
      </xdr:nvCxnSpPr>
      <xdr:spPr>
        <a:xfrm>
          <a:off x="1130300" y="106001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14749</xdr:rowOff>
    </xdr:from>
    <xdr:ext cx="405111" cy="259045"/>
    <xdr:sp macro="" textlink="">
      <xdr:nvSpPr>
        <xdr:cNvPr id="198" name="n_1aveValue【橋りょう・トンネル】&#10;有形固定資産減価償却率"/>
        <xdr:cNvSpPr txBox="1"/>
      </xdr:nvSpPr>
      <xdr:spPr>
        <a:xfrm>
          <a:off x="3582044" y="1030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161053</xdr:rowOff>
    </xdr:from>
    <xdr:ext cx="405111" cy="259045"/>
    <xdr:sp macro="" textlink="">
      <xdr:nvSpPr>
        <xdr:cNvPr id="199" name="n_2aveValue【橋りょう・トンネル】&#10;有形固定資産減価償却率"/>
        <xdr:cNvSpPr txBox="1"/>
      </xdr:nvSpPr>
      <xdr:spPr>
        <a:xfrm>
          <a:off x="2705744" y="102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145051</xdr:rowOff>
    </xdr:from>
    <xdr:ext cx="405111" cy="259045"/>
    <xdr:sp macro="" textlink="">
      <xdr:nvSpPr>
        <xdr:cNvPr id="200" name="n_3aveValue【橋りょう・トンネル】&#10;有形固定資産減価償却率"/>
        <xdr:cNvSpPr txBox="1"/>
      </xdr:nvSpPr>
      <xdr:spPr>
        <a:xfrm>
          <a:off x="1816744" y="1026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115333</xdr:rowOff>
    </xdr:from>
    <xdr:ext cx="405111" cy="259045"/>
    <xdr:sp macro="" textlink="">
      <xdr:nvSpPr>
        <xdr:cNvPr id="201" name="n_4aveValue【橋りょう・トンネル】&#10;有形固定資産減価償却率"/>
        <xdr:cNvSpPr txBox="1"/>
      </xdr:nvSpPr>
      <xdr:spPr>
        <a:xfrm>
          <a:off x="927744" y="102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202" name="n_1mainValue【橋りょう・トンネ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3" name="n_2mainValue【橋りょう・トンネル】&#10;有形固定資産減価償却率"/>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48785</xdr:rowOff>
    </xdr:from>
    <xdr:ext cx="405111" cy="259045"/>
    <xdr:sp macro="" textlink="">
      <xdr:nvSpPr>
        <xdr:cNvPr id="204" name="n_3mainValue【橋りょう・トンネル】&#10;有形固定資産減価償却率"/>
        <xdr:cNvSpPr txBox="1"/>
      </xdr:nvSpPr>
      <xdr:spPr>
        <a:xfrm>
          <a:off x="1816744" y="1067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12209</xdr:rowOff>
    </xdr:from>
    <xdr:ext cx="405111" cy="259045"/>
    <xdr:sp macro="" textlink="">
      <xdr:nvSpPr>
        <xdr:cNvPr id="205" name="n_4mainValue【橋りょう・トンネル】&#10;有形固定資産減価償却率"/>
        <xdr:cNvSpPr txBox="1"/>
      </xdr:nvSpPr>
      <xdr:spPr>
        <a:xfrm>
          <a:off x="9277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138703</xdr:rowOff>
    </xdr:from>
    <xdr:to>
      <xdr:col>50</xdr:col>
      <xdr:colOff>165100</xdr:colOff>
      <xdr:row>64</xdr:row>
      <xdr:rowOff>68853</xdr:rowOff>
    </xdr:to>
    <xdr:sp macro="" textlink="">
      <xdr:nvSpPr>
        <xdr:cNvPr id="236" name="フローチャート: 判断 235"/>
        <xdr:cNvSpPr/>
      </xdr:nvSpPr>
      <xdr:spPr>
        <a:xfrm>
          <a:off x="9588500" y="1094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139418</xdr:rowOff>
    </xdr:from>
    <xdr:to>
      <xdr:col>46</xdr:col>
      <xdr:colOff>38100</xdr:colOff>
      <xdr:row>64</xdr:row>
      <xdr:rowOff>69568</xdr:rowOff>
    </xdr:to>
    <xdr:sp macro="" textlink="">
      <xdr:nvSpPr>
        <xdr:cNvPr id="237" name="フローチャート: 判断 236"/>
        <xdr:cNvSpPr/>
      </xdr:nvSpPr>
      <xdr:spPr>
        <a:xfrm>
          <a:off x="8699500" y="1094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140298</xdr:rowOff>
    </xdr:from>
    <xdr:to>
      <xdr:col>41</xdr:col>
      <xdr:colOff>101600</xdr:colOff>
      <xdr:row>64</xdr:row>
      <xdr:rowOff>70448</xdr:rowOff>
    </xdr:to>
    <xdr:sp macro="" textlink="">
      <xdr:nvSpPr>
        <xdr:cNvPr id="238" name="フローチャート: 判断 237"/>
        <xdr:cNvSpPr/>
      </xdr:nvSpPr>
      <xdr:spPr>
        <a:xfrm>
          <a:off x="7810500" y="1094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141040</xdr:rowOff>
    </xdr:from>
    <xdr:to>
      <xdr:col>36</xdr:col>
      <xdr:colOff>165100</xdr:colOff>
      <xdr:row>64</xdr:row>
      <xdr:rowOff>71190</xdr:rowOff>
    </xdr:to>
    <xdr:sp macro="" textlink="">
      <xdr:nvSpPr>
        <xdr:cNvPr id="239" name="フローチャート: 判断 238"/>
        <xdr:cNvSpPr/>
      </xdr:nvSpPr>
      <xdr:spPr>
        <a:xfrm>
          <a:off x="6921500" y="109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8992</xdr:rowOff>
    </xdr:from>
    <xdr:to>
      <xdr:col>55</xdr:col>
      <xdr:colOff>50800</xdr:colOff>
      <xdr:row>64</xdr:row>
      <xdr:rowOff>110592</xdr:rowOff>
    </xdr:to>
    <xdr:sp macro="" textlink="">
      <xdr:nvSpPr>
        <xdr:cNvPr id="245" name="楕円 244"/>
        <xdr:cNvSpPr/>
      </xdr:nvSpPr>
      <xdr:spPr>
        <a:xfrm>
          <a:off x="10426700" y="109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95369</xdr:rowOff>
    </xdr:from>
    <xdr:ext cx="534377" cy="259045"/>
    <xdr:sp macro="" textlink="">
      <xdr:nvSpPr>
        <xdr:cNvPr id="246" name="【橋りょう・トンネル】&#10;一人当たり有形固定資産（償却資産）額該当値テキスト"/>
        <xdr:cNvSpPr txBox="1"/>
      </xdr:nvSpPr>
      <xdr:spPr>
        <a:xfrm>
          <a:off x="10515600" y="1089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9241</xdr:rowOff>
    </xdr:from>
    <xdr:to>
      <xdr:col>50</xdr:col>
      <xdr:colOff>165100</xdr:colOff>
      <xdr:row>64</xdr:row>
      <xdr:rowOff>110841</xdr:rowOff>
    </xdr:to>
    <xdr:sp macro="" textlink="">
      <xdr:nvSpPr>
        <xdr:cNvPr id="247" name="楕円 246"/>
        <xdr:cNvSpPr/>
      </xdr:nvSpPr>
      <xdr:spPr>
        <a:xfrm>
          <a:off x="9588500" y="109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59792</xdr:rowOff>
    </xdr:from>
    <xdr:to>
      <xdr:col>55</xdr:col>
      <xdr:colOff>0</xdr:colOff>
      <xdr:row>64</xdr:row>
      <xdr:rowOff>60041</xdr:rowOff>
    </xdr:to>
    <xdr:cxnSp macro="">
      <xdr:nvCxnSpPr>
        <xdr:cNvPr id="248" name="直線コネクタ 247"/>
        <xdr:cNvCxnSpPr/>
      </xdr:nvCxnSpPr>
      <xdr:spPr>
        <a:xfrm flipV="1">
          <a:off x="9639300" y="11032592"/>
          <a:ext cx="8382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9460</xdr:rowOff>
    </xdr:from>
    <xdr:to>
      <xdr:col>46</xdr:col>
      <xdr:colOff>38100</xdr:colOff>
      <xdr:row>64</xdr:row>
      <xdr:rowOff>111060</xdr:rowOff>
    </xdr:to>
    <xdr:sp macro="" textlink="">
      <xdr:nvSpPr>
        <xdr:cNvPr id="249" name="楕円 248"/>
        <xdr:cNvSpPr/>
      </xdr:nvSpPr>
      <xdr:spPr>
        <a:xfrm>
          <a:off x="8699500" y="109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60041</xdr:rowOff>
    </xdr:from>
    <xdr:to>
      <xdr:col>50</xdr:col>
      <xdr:colOff>114300</xdr:colOff>
      <xdr:row>64</xdr:row>
      <xdr:rowOff>60260</xdr:rowOff>
    </xdr:to>
    <xdr:cxnSp macro="">
      <xdr:nvCxnSpPr>
        <xdr:cNvPr id="250" name="直線コネクタ 249"/>
        <xdr:cNvCxnSpPr/>
      </xdr:nvCxnSpPr>
      <xdr:spPr>
        <a:xfrm flipV="1">
          <a:off x="8750300" y="11032841"/>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9666</xdr:rowOff>
    </xdr:from>
    <xdr:to>
      <xdr:col>41</xdr:col>
      <xdr:colOff>101600</xdr:colOff>
      <xdr:row>64</xdr:row>
      <xdr:rowOff>111266</xdr:rowOff>
    </xdr:to>
    <xdr:sp macro="" textlink="">
      <xdr:nvSpPr>
        <xdr:cNvPr id="251" name="楕円 250"/>
        <xdr:cNvSpPr/>
      </xdr:nvSpPr>
      <xdr:spPr>
        <a:xfrm>
          <a:off x="7810500" y="109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60260</xdr:rowOff>
    </xdr:from>
    <xdr:to>
      <xdr:col>45</xdr:col>
      <xdr:colOff>177800</xdr:colOff>
      <xdr:row>64</xdr:row>
      <xdr:rowOff>60466</xdr:rowOff>
    </xdr:to>
    <xdr:cxnSp macro="">
      <xdr:nvCxnSpPr>
        <xdr:cNvPr id="252" name="直線コネクタ 251"/>
        <xdr:cNvCxnSpPr/>
      </xdr:nvCxnSpPr>
      <xdr:spPr>
        <a:xfrm flipV="1">
          <a:off x="7861300" y="11033060"/>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9837</xdr:rowOff>
    </xdr:from>
    <xdr:to>
      <xdr:col>36</xdr:col>
      <xdr:colOff>165100</xdr:colOff>
      <xdr:row>64</xdr:row>
      <xdr:rowOff>111437</xdr:rowOff>
    </xdr:to>
    <xdr:sp macro="" textlink="">
      <xdr:nvSpPr>
        <xdr:cNvPr id="253" name="楕円 252"/>
        <xdr:cNvSpPr/>
      </xdr:nvSpPr>
      <xdr:spPr>
        <a:xfrm>
          <a:off x="6921500" y="109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60466</xdr:rowOff>
    </xdr:from>
    <xdr:to>
      <xdr:col>41</xdr:col>
      <xdr:colOff>50800</xdr:colOff>
      <xdr:row>64</xdr:row>
      <xdr:rowOff>60637</xdr:rowOff>
    </xdr:to>
    <xdr:cxnSp macro="">
      <xdr:nvCxnSpPr>
        <xdr:cNvPr id="254" name="直線コネクタ 253"/>
        <xdr:cNvCxnSpPr/>
      </xdr:nvCxnSpPr>
      <xdr:spPr>
        <a:xfrm flipV="1">
          <a:off x="6972300" y="11033266"/>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85380</xdr:rowOff>
    </xdr:from>
    <xdr:ext cx="599010" cy="259045"/>
    <xdr:sp macro="" textlink="">
      <xdr:nvSpPr>
        <xdr:cNvPr id="255" name="n_1aveValue【橋りょう・トンネル】&#10;一人当たり有形固定資産（償却資産）額"/>
        <xdr:cNvSpPr txBox="1"/>
      </xdr:nvSpPr>
      <xdr:spPr>
        <a:xfrm>
          <a:off x="9327095" y="1071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86095</xdr:rowOff>
    </xdr:from>
    <xdr:ext cx="599010" cy="259045"/>
    <xdr:sp macro="" textlink="">
      <xdr:nvSpPr>
        <xdr:cNvPr id="256" name="n_2aveValue【橋りょう・トンネル】&#10;一人当たり有形固定資産（償却資産）額"/>
        <xdr:cNvSpPr txBox="1"/>
      </xdr:nvSpPr>
      <xdr:spPr>
        <a:xfrm>
          <a:off x="8450795" y="1071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86975</xdr:rowOff>
    </xdr:from>
    <xdr:ext cx="599010" cy="259045"/>
    <xdr:sp macro="" textlink="">
      <xdr:nvSpPr>
        <xdr:cNvPr id="257" name="n_3aveValue【橋りょう・トンネル】&#10;一人当たり有形固定資産（償却資産）額"/>
        <xdr:cNvSpPr txBox="1"/>
      </xdr:nvSpPr>
      <xdr:spPr>
        <a:xfrm>
          <a:off x="7561795" y="1071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87717</xdr:rowOff>
    </xdr:from>
    <xdr:ext cx="599010" cy="259045"/>
    <xdr:sp macro="" textlink="">
      <xdr:nvSpPr>
        <xdr:cNvPr id="258" name="n_4aveValue【橋りょう・トンネル】&#10;一人当たり有形固定資産（償却資産）額"/>
        <xdr:cNvSpPr txBox="1"/>
      </xdr:nvSpPr>
      <xdr:spPr>
        <a:xfrm>
          <a:off x="6672795" y="107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101968</xdr:rowOff>
    </xdr:from>
    <xdr:ext cx="534377" cy="259045"/>
    <xdr:sp macro="" textlink="">
      <xdr:nvSpPr>
        <xdr:cNvPr id="259" name="n_1mainValue【橋りょう・トンネル】&#10;一人当たり有形固定資産（償却資産）額"/>
        <xdr:cNvSpPr txBox="1"/>
      </xdr:nvSpPr>
      <xdr:spPr>
        <a:xfrm>
          <a:off x="9359411" y="110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102187</xdr:rowOff>
    </xdr:from>
    <xdr:ext cx="534377" cy="259045"/>
    <xdr:sp macro="" textlink="">
      <xdr:nvSpPr>
        <xdr:cNvPr id="260" name="n_2mainValue【橋りょう・トンネル】&#10;一人当たり有形固定資産（償却資産）額"/>
        <xdr:cNvSpPr txBox="1"/>
      </xdr:nvSpPr>
      <xdr:spPr>
        <a:xfrm>
          <a:off x="8483111" y="110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102393</xdr:rowOff>
    </xdr:from>
    <xdr:ext cx="534377" cy="259045"/>
    <xdr:sp macro="" textlink="">
      <xdr:nvSpPr>
        <xdr:cNvPr id="261" name="n_3mainValue【橋りょう・トンネル】&#10;一人当たり有形固定資産（償却資産）額"/>
        <xdr:cNvSpPr txBox="1"/>
      </xdr:nvSpPr>
      <xdr:spPr>
        <a:xfrm>
          <a:off x="7594111" y="1107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102564</xdr:rowOff>
    </xdr:from>
    <xdr:ext cx="534377" cy="259045"/>
    <xdr:sp macro="" textlink="">
      <xdr:nvSpPr>
        <xdr:cNvPr id="262" name="n_4mainValue【橋りょう・トンネル】&#10;一人当たり有形固定資産（償却資産）額"/>
        <xdr:cNvSpPr txBox="1"/>
      </xdr:nvSpPr>
      <xdr:spPr>
        <a:xfrm>
          <a:off x="6705111" y="110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144055</xdr:rowOff>
    </xdr:from>
    <xdr:to>
      <xdr:col>20</xdr:col>
      <xdr:colOff>38100</xdr:colOff>
      <xdr:row>84</xdr:row>
      <xdr:rowOff>74205</xdr:rowOff>
    </xdr:to>
    <xdr:sp macro="" textlink="">
      <xdr:nvSpPr>
        <xdr:cNvPr id="295" name="フローチャート: 判断 294"/>
        <xdr:cNvSpPr/>
      </xdr:nvSpPr>
      <xdr:spPr>
        <a:xfrm>
          <a:off x="3746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117929</xdr:rowOff>
    </xdr:from>
    <xdr:to>
      <xdr:col>15</xdr:col>
      <xdr:colOff>101600</xdr:colOff>
      <xdr:row>84</xdr:row>
      <xdr:rowOff>48079</xdr:rowOff>
    </xdr:to>
    <xdr:sp macro="" textlink="">
      <xdr:nvSpPr>
        <xdr:cNvPr id="296" name="フローチャート: 判断 295"/>
        <xdr:cNvSpPr/>
      </xdr:nvSpPr>
      <xdr:spPr>
        <a:xfrm>
          <a:off x="2857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99968</xdr:rowOff>
    </xdr:from>
    <xdr:to>
      <xdr:col>10</xdr:col>
      <xdr:colOff>165100</xdr:colOff>
      <xdr:row>84</xdr:row>
      <xdr:rowOff>30118</xdr:rowOff>
    </xdr:to>
    <xdr:sp macro="" textlink="">
      <xdr:nvSpPr>
        <xdr:cNvPr id="297" name="フローチャート: 判断 296"/>
        <xdr:cNvSpPr/>
      </xdr:nvSpPr>
      <xdr:spPr>
        <a:xfrm>
          <a:off x="1968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73842</xdr:rowOff>
    </xdr:from>
    <xdr:to>
      <xdr:col>6</xdr:col>
      <xdr:colOff>38100</xdr:colOff>
      <xdr:row>84</xdr:row>
      <xdr:rowOff>3992</xdr:rowOff>
    </xdr:to>
    <xdr:sp macro="" textlink="">
      <xdr:nvSpPr>
        <xdr:cNvPr id="298" name="フローチャート: 判断 297"/>
        <xdr:cNvSpPr/>
      </xdr:nvSpPr>
      <xdr:spPr>
        <a:xfrm>
          <a:off x="10795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304" name="楕円 303"/>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305" name="【公営住宅】&#10;有形固定資産減価償却率該当値テキスト"/>
        <xdr:cNvSpPr txBox="1"/>
      </xdr:nvSpPr>
      <xdr:spPr>
        <a:xfrm>
          <a:off x="4673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153851</xdr:rowOff>
    </xdr:from>
    <xdr:to>
      <xdr:col>20</xdr:col>
      <xdr:colOff>38100</xdr:colOff>
      <xdr:row>84</xdr:row>
      <xdr:rowOff>84001</xdr:rowOff>
    </xdr:to>
    <xdr:sp macro="" textlink="">
      <xdr:nvSpPr>
        <xdr:cNvPr id="306" name="楕円 305"/>
        <xdr:cNvSpPr/>
      </xdr:nvSpPr>
      <xdr:spPr>
        <a:xfrm>
          <a:off x="3746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33201</xdr:rowOff>
    </xdr:from>
    <xdr:to>
      <xdr:col>24</xdr:col>
      <xdr:colOff>63500</xdr:colOff>
      <xdr:row>84</xdr:row>
      <xdr:rowOff>106680</xdr:rowOff>
    </xdr:to>
    <xdr:cxnSp macro="">
      <xdr:nvCxnSpPr>
        <xdr:cNvPr id="307" name="直線コネクタ 306"/>
        <xdr:cNvCxnSpPr/>
      </xdr:nvCxnSpPr>
      <xdr:spPr>
        <a:xfrm>
          <a:off x="3797300" y="1443500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155484</xdr:rowOff>
    </xdr:from>
    <xdr:to>
      <xdr:col>15</xdr:col>
      <xdr:colOff>101600</xdr:colOff>
      <xdr:row>84</xdr:row>
      <xdr:rowOff>85634</xdr:rowOff>
    </xdr:to>
    <xdr:sp macro="" textlink="">
      <xdr:nvSpPr>
        <xdr:cNvPr id="308" name="楕円 307"/>
        <xdr:cNvSpPr/>
      </xdr:nvSpPr>
      <xdr:spPr>
        <a:xfrm>
          <a:off x="2857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33201</xdr:rowOff>
    </xdr:from>
    <xdr:to>
      <xdr:col>19</xdr:col>
      <xdr:colOff>177800</xdr:colOff>
      <xdr:row>84</xdr:row>
      <xdr:rowOff>34834</xdr:rowOff>
    </xdr:to>
    <xdr:cxnSp macro="">
      <xdr:nvCxnSpPr>
        <xdr:cNvPr id="309" name="直線コネクタ 308"/>
        <xdr:cNvCxnSpPr/>
      </xdr:nvCxnSpPr>
      <xdr:spPr>
        <a:xfrm flipV="1">
          <a:off x="2908300" y="144350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117929</xdr:rowOff>
    </xdr:from>
    <xdr:to>
      <xdr:col>10</xdr:col>
      <xdr:colOff>165100</xdr:colOff>
      <xdr:row>84</xdr:row>
      <xdr:rowOff>48079</xdr:rowOff>
    </xdr:to>
    <xdr:sp macro="" textlink="">
      <xdr:nvSpPr>
        <xdr:cNvPr id="310" name="楕円 309"/>
        <xdr:cNvSpPr/>
      </xdr:nvSpPr>
      <xdr:spPr>
        <a:xfrm>
          <a:off x="1968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168729</xdr:rowOff>
    </xdr:from>
    <xdr:to>
      <xdr:col>15</xdr:col>
      <xdr:colOff>50800</xdr:colOff>
      <xdr:row>84</xdr:row>
      <xdr:rowOff>34834</xdr:rowOff>
    </xdr:to>
    <xdr:cxnSp macro="">
      <xdr:nvCxnSpPr>
        <xdr:cNvPr id="311" name="直線コネクタ 310"/>
        <xdr:cNvCxnSpPr/>
      </xdr:nvCxnSpPr>
      <xdr:spPr>
        <a:xfrm>
          <a:off x="2019300" y="143990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82006</xdr:rowOff>
    </xdr:from>
    <xdr:to>
      <xdr:col>6</xdr:col>
      <xdr:colOff>38100</xdr:colOff>
      <xdr:row>84</xdr:row>
      <xdr:rowOff>12156</xdr:rowOff>
    </xdr:to>
    <xdr:sp macro="" textlink="">
      <xdr:nvSpPr>
        <xdr:cNvPr id="312" name="楕円 311"/>
        <xdr:cNvSpPr/>
      </xdr:nvSpPr>
      <xdr:spPr>
        <a:xfrm>
          <a:off x="1079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132806</xdr:rowOff>
    </xdr:from>
    <xdr:to>
      <xdr:col>10</xdr:col>
      <xdr:colOff>114300</xdr:colOff>
      <xdr:row>83</xdr:row>
      <xdr:rowOff>168729</xdr:rowOff>
    </xdr:to>
    <xdr:cxnSp macro="">
      <xdr:nvCxnSpPr>
        <xdr:cNvPr id="313" name="直線コネクタ 312"/>
        <xdr:cNvCxnSpPr/>
      </xdr:nvCxnSpPr>
      <xdr:spPr>
        <a:xfrm>
          <a:off x="1130300" y="143631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90732</xdr:rowOff>
    </xdr:from>
    <xdr:ext cx="405111" cy="259045"/>
    <xdr:sp macro="" textlink="">
      <xdr:nvSpPr>
        <xdr:cNvPr id="314" name="n_1aveValue【公営住宅】&#10;有形固定資産減価償却率"/>
        <xdr:cNvSpPr txBox="1"/>
      </xdr:nvSpPr>
      <xdr:spPr>
        <a:xfrm>
          <a:off x="3582044" y="1414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64606</xdr:rowOff>
    </xdr:from>
    <xdr:ext cx="405111" cy="259045"/>
    <xdr:sp macro="" textlink="">
      <xdr:nvSpPr>
        <xdr:cNvPr id="315" name="n_2aveValue【公営住宅】&#10;有形固定資産減価償却率"/>
        <xdr:cNvSpPr txBox="1"/>
      </xdr:nvSpPr>
      <xdr:spPr>
        <a:xfrm>
          <a:off x="27057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46645</xdr:rowOff>
    </xdr:from>
    <xdr:ext cx="405111" cy="259045"/>
    <xdr:sp macro="" textlink="">
      <xdr:nvSpPr>
        <xdr:cNvPr id="316" name="n_3aveValue【公営住宅】&#10;有形固定資産減価償却率"/>
        <xdr:cNvSpPr txBox="1"/>
      </xdr:nvSpPr>
      <xdr:spPr>
        <a:xfrm>
          <a:off x="18167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20519</xdr:rowOff>
    </xdr:from>
    <xdr:ext cx="405111" cy="259045"/>
    <xdr:sp macro="" textlink="">
      <xdr:nvSpPr>
        <xdr:cNvPr id="317" name="n_4aveValue【公営住宅】&#10;有形固定資産減価償却率"/>
        <xdr:cNvSpPr txBox="1"/>
      </xdr:nvSpPr>
      <xdr:spPr>
        <a:xfrm>
          <a:off x="927744" y="1407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75128</xdr:rowOff>
    </xdr:from>
    <xdr:ext cx="405111" cy="259045"/>
    <xdr:sp macro="" textlink="">
      <xdr:nvSpPr>
        <xdr:cNvPr id="318" name="n_1mainValue【公営住宅】&#10;有形固定資産減価償却率"/>
        <xdr:cNvSpPr txBox="1"/>
      </xdr:nvSpPr>
      <xdr:spPr>
        <a:xfrm>
          <a:off x="3582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76761</xdr:rowOff>
    </xdr:from>
    <xdr:ext cx="405111" cy="259045"/>
    <xdr:sp macro="" textlink="">
      <xdr:nvSpPr>
        <xdr:cNvPr id="319" name="n_2mainValue【公営住宅】&#10;有形固定資産減価償却率"/>
        <xdr:cNvSpPr txBox="1"/>
      </xdr:nvSpPr>
      <xdr:spPr>
        <a:xfrm>
          <a:off x="2705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39206</xdr:rowOff>
    </xdr:from>
    <xdr:ext cx="405111" cy="259045"/>
    <xdr:sp macro="" textlink="">
      <xdr:nvSpPr>
        <xdr:cNvPr id="320" name="n_3mainValue【公営住宅】&#10;有形固定資産減価償却率"/>
        <xdr:cNvSpPr txBox="1"/>
      </xdr:nvSpPr>
      <xdr:spPr>
        <a:xfrm>
          <a:off x="1816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3283</xdr:rowOff>
    </xdr:from>
    <xdr:ext cx="405111" cy="259045"/>
    <xdr:sp macro="" textlink="">
      <xdr:nvSpPr>
        <xdr:cNvPr id="321" name="n_4mainValue【公営住宅】&#10;有形固定資産減価償却率"/>
        <xdr:cNvSpPr txBox="1"/>
      </xdr:nvSpPr>
      <xdr:spPr>
        <a:xfrm>
          <a:off x="927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71882</xdr:rowOff>
    </xdr:from>
    <xdr:to>
      <xdr:col>50</xdr:col>
      <xdr:colOff>165100</xdr:colOff>
      <xdr:row>85</xdr:row>
      <xdr:rowOff>2032</xdr:rowOff>
    </xdr:to>
    <xdr:sp macro="" textlink="">
      <xdr:nvSpPr>
        <xdr:cNvPr id="350" name="フローチャート: 判断 349"/>
        <xdr:cNvSpPr/>
      </xdr:nvSpPr>
      <xdr:spPr>
        <a:xfrm>
          <a:off x="9588500" y="1447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72340</xdr:rowOff>
    </xdr:from>
    <xdr:to>
      <xdr:col>46</xdr:col>
      <xdr:colOff>38100</xdr:colOff>
      <xdr:row>85</xdr:row>
      <xdr:rowOff>2490</xdr:rowOff>
    </xdr:to>
    <xdr:sp macro="" textlink="">
      <xdr:nvSpPr>
        <xdr:cNvPr id="351" name="フローチャート: 判断 350"/>
        <xdr:cNvSpPr/>
      </xdr:nvSpPr>
      <xdr:spPr>
        <a:xfrm>
          <a:off x="8699500" y="144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76912</xdr:rowOff>
    </xdr:from>
    <xdr:to>
      <xdr:col>41</xdr:col>
      <xdr:colOff>101600</xdr:colOff>
      <xdr:row>85</xdr:row>
      <xdr:rowOff>7062</xdr:rowOff>
    </xdr:to>
    <xdr:sp macro="" textlink="">
      <xdr:nvSpPr>
        <xdr:cNvPr id="352" name="フローチャート: 判断 351"/>
        <xdr:cNvSpPr/>
      </xdr:nvSpPr>
      <xdr:spPr>
        <a:xfrm>
          <a:off x="7810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78739</xdr:rowOff>
    </xdr:from>
    <xdr:to>
      <xdr:col>36</xdr:col>
      <xdr:colOff>165100</xdr:colOff>
      <xdr:row>85</xdr:row>
      <xdr:rowOff>8889</xdr:rowOff>
    </xdr:to>
    <xdr:sp macro="" textlink="">
      <xdr:nvSpPr>
        <xdr:cNvPr id="353" name="フローチャート: 判断 352"/>
        <xdr:cNvSpPr/>
      </xdr:nvSpPr>
      <xdr:spPr>
        <a:xfrm>
          <a:off x="6921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1015</xdr:rowOff>
    </xdr:from>
    <xdr:to>
      <xdr:col>55</xdr:col>
      <xdr:colOff>50800</xdr:colOff>
      <xdr:row>84</xdr:row>
      <xdr:rowOff>102615</xdr:rowOff>
    </xdr:to>
    <xdr:sp macro="" textlink="">
      <xdr:nvSpPr>
        <xdr:cNvPr id="359" name="楕円 358"/>
        <xdr:cNvSpPr/>
      </xdr:nvSpPr>
      <xdr:spPr>
        <a:xfrm>
          <a:off x="10426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150892</xdr:rowOff>
    </xdr:from>
    <xdr:ext cx="469744" cy="259045"/>
    <xdr:sp macro="" textlink="">
      <xdr:nvSpPr>
        <xdr:cNvPr id="360" name="【公営住宅】&#10;一人当たり面積該当値テキスト"/>
        <xdr:cNvSpPr txBox="1"/>
      </xdr:nvSpPr>
      <xdr:spPr>
        <a:xfrm>
          <a:off x="10515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xdr:rowOff>
    </xdr:from>
    <xdr:to>
      <xdr:col>50</xdr:col>
      <xdr:colOff>165100</xdr:colOff>
      <xdr:row>84</xdr:row>
      <xdr:rowOff>104902</xdr:rowOff>
    </xdr:to>
    <xdr:sp macro="" textlink="">
      <xdr:nvSpPr>
        <xdr:cNvPr id="361" name="楕円 360"/>
        <xdr:cNvSpPr/>
      </xdr:nvSpPr>
      <xdr:spPr>
        <a:xfrm>
          <a:off x="9588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51815</xdr:rowOff>
    </xdr:from>
    <xdr:to>
      <xdr:col>55</xdr:col>
      <xdr:colOff>0</xdr:colOff>
      <xdr:row>84</xdr:row>
      <xdr:rowOff>54102</xdr:rowOff>
    </xdr:to>
    <xdr:cxnSp macro="">
      <xdr:nvCxnSpPr>
        <xdr:cNvPr id="362" name="直線コネクタ 361"/>
        <xdr:cNvCxnSpPr/>
      </xdr:nvCxnSpPr>
      <xdr:spPr>
        <a:xfrm flipV="1">
          <a:off x="9639300" y="144536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5587</xdr:rowOff>
    </xdr:from>
    <xdr:to>
      <xdr:col>46</xdr:col>
      <xdr:colOff>38100</xdr:colOff>
      <xdr:row>84</xdr:row>
      <xdr:rowOff>107187</xdr:rowOff>
    </xdr:to>
    <xdr:sp macro="" textlink="">
      <xdr:nvSpPr>
        <xdr:cNvPr id="363" name="楕円 362"/>
        <xdr:cNvSpPr/>
      </xdr:nvSpPr>
      <xdr:spPr>
        <a:xfrm>
          <a:off x="8699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54102</xdr:rowOff>
    </xdr:from>
    <xdr:to>
      <xdr:col>50</xdr:col>
      <xdr:colOff>114300</xdr:colOff>
      <xdr:row>84</xdr:row>
      <xdr:rowOff>56387</xdr:rowOff>
    </xdr:to>
    <xdr:cxnSp macro="">
      <xdr:nvCxnSpPr>
        <xdr:cNvPr id="364" name="直線コネクタ 363"/>
        <xdr:cNvCxnSpPr/>
      </xdr:nvCxnSpPr>
      <xdr:spPr>
        <a:xfrm flipV="1">
          <a:off x="8750300" y="1445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xdr:rowOff>
    </xdr:from>
    <xdr:to>
      <xdr:col>41</xdr:col>
      <xdr:colOff>101600</xdr:colOff>
      <xdr:row>84</xdr:row>
      <xdr:rowOff>109931</xdr:rowOff>
    </xdr:to>
    <xdr:sp macro="" textlink="">
      <xdr:nvSpPr>
        <xdr:cNvPr id="365" name="楕円 364"/>
        <xdr:cNvSpPr/>
      </xdr:nvSpPr>
      <xdr:spPr>
        <a:xfrm>
          <a:off x="7810500" y="144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56387</xdr:rowOff>
    </xdr:from>
    <xdr:to>
      <xdr:col>45</xdr:col>
      <xdr:colOff>177800</xdr:colOff>
      <xdr:row>84</xdr:row>
      <xdr:rowOff>59131</xdr:rowOff>
    </xdr:to>
    <xdr:cxnSp macro="">
      <xdr:nvCxnSpPr>
        <xdr:cNvPr id="366" name="直線コネクタ 365"/>
        <xdr:cNvCxnSpPr/>
      </xdr:nvCxnSpPr>
      <xdr:spPr>
        <a:xfrm flipV="1">
          <a:off x="7861300" y="1445818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67" name="楕円 366"/>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59131</xdr:rowOff>
    </xdr:from>
    <xdr:to>
      <xdr:col>41</xdr:col>
      <xdr:colOff>50800</xdr:colOff>
      <xdr:row>84</xdr:row>
      <xdr:rowOff>60961</xdr:rowOff>
    </xdr:to>
    <xdr:cxnSp macro="">
      <xdr:nvCxnSpPr>
        <xdr:cNvPr id="368" name="直線コネクタ 367"/>
        <xdr:cNvCxnSpPr/>
      </xdr:nvCxnSpPr>
      <xdr:spPr>
        <a:xfrm flipV="1">
          <a:off x="6972300" y="1446093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164609</xdr:rowOff>
    </xdr:from>
    <xdr:ext cx="469744" cy="259045"/>
    <xdr:sp macro="" textlink="">
      <xdr:nvSpPr>
        <xdr:cNvPr id="369" name="n_1aveValue【公営住宅】&#10;一人当たり面積"/>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165067</xdr:rowOff>
    </xdr:from>
    <xdr:ext cx="469744" cy="259045"/>
    <xdr:sp macro="" textlink="">
      <xdr:nvSpPr>
        <xdr:cNvPr id="370" name="n_2aveValue【公営住宅】&#10;一人当たり面積"/>
        <xdr:cNvSpPr txBox="1"/>
      </xdr:nvSpPr>
      <xdr:spPr>
        <a:xfrm>
          <a:off x="8515427" y="145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169639</xdr:rowOff>
    </xdr:from>
    <xdr:ext cx="469744" cy="259045"/>
    <xdr:sp macro="" textlink="">
      <xdr:nvSpPr>
        <xdr:cNvPr id="371" name="n_3aveValue【公営住宅】&#10;一人当たり面積"/>
        <xdr:cNvSpPr txBox="1"/>
      </xdr:nvSpPr>
      <xdr:spPr>
        <a:xfrm>
          <a:off x="7626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xdr:rowOff>
    </xdr:from>
    <xdr:ext cx="469744" cy="259045"/>
    <xdr:sp macro="" textlink="">
      <xdr:nvSpPr>
        <xdr:cNvPr id="372" name="n_4aveValue【公営住宅】&#10;一人当たり面積"/>
        <xdr:cNvSpPr txBox="1"/>
      </xdr:nvSpPr>
      <xdr:spPr>
        <a:xfrm>
          <a:off x="6737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121429</xdr:rowOff>
    </xdr:from>
    <xdr:ext cx="469744" cy="259045"/>
    <xdr:sp macro="" textlink="">
      <xdr:nvSpPr>
        <xdr:cNvPr id="373" name="n_1mainValue【公営住宅】&#10;一人当たり面積"/>
        <xdr:cNvSpPr txBox="1"/>
      </xdr:nvSpPr>
      <xdr:spPr>
        <a:xfrm>
          <a:off x="93917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123714</xdr:rowOff>
    </xdr:from>
    <xdr:ext cx="469744" cy="259045"/>
    <xdr:sp macro="" textlink="">
      <xdr:nvSpPr>
        <xdr:cNvPr id="374" name="n_2mainValue【公営住宅】&#10;一人当たり面積"/>
        <xdr:cNvSpPr txBox="1"/>
      </xdr:nvSpPr>
      <xdr:spPr>
        <a:xfrm>
          <a:off x="8515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126458</xdr:rowOff>
    </xdr:from>
    <xdr:ext cx="469744" cy="259045"/>
    <xdr:sp macro="" textlink="">
      <xdr:nvSpPr>
        <xdr:cNvPr id="375" name="n_3mainValue【公営住宅】&#10;一人当たり面積"/>
        <xdr:cNvSpPr txBox="1"/>
      </xdr:nvSpPr>
      <xdr:spPr>
        <a:xfrm>
          <a:off x="76264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128288</xdr:rowOff>
    </xdr:from>
    <xdr:ext cx="469744" cy="259045"/>
    <xdr:sp macro="" textlink="">
      <xdr:nvSpPr>
        <xdr:cNvPr id="376" name="n_4mainValue【公営住宅】&#10;一人当たり面積"/>
        <xdr:cNvSpPr txBox="1"/>
      </xdr:nvSpPr>
      <xdr:spPr>
        <a:xfrm>
          <a:off x="6737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96266</xdr:rowOff>
    </xdr:from>
    <xdr:to>
      <xdr:col>81</xdr:col>
      <xdr:colOff>101600</xdr:colOff>
      <xdr:row>38</xdr:row>
      <xdr:rowOff>26415</xdr:rowOff>
    </xdr:to>
    <xdr:sp macro="" textlink="">
      <xdr:nvSpPr>
        <xdr:cNvPr id="422" name="フローチャート: 判断 421"/>
        <xdr:cNvSpPr/>
      </xdr:nvSpPr>
      <xdr:spPr>
        <a:xfrm>
          <a:off x="15430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23" name="フローチャート: 判断 42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125984</xdr:rowOff>
    </xdr:from>
    <xdr:to>
      <xdr:col>72</xdr:col>
      <xdr:colOff>38100</xdr:colOff>
      <xdr:row>38</xdr:row>
      <xdr:rowOff>56135</xdr:rowOff>
    </xdr:to>
    <xdr:sp macro="" textlink="">
      <xdr:nvSpPr>
        <xdr:cNvPr id="424" name="フローチャート: 判断 423"/>
        <xdr:cNvSpPr/>
      </xdr:nvSpPr>
      <xdr:spPr>
        <a:xfrm>
          <a:off x="13652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34544</xdr:rowOff>
    </xdr:from>
    <xdr:to>
      <xdr:col>67</xdr:col>
      <xdr:colOff>101600</xdr:colOff>
      <xdr:row>38</xdr:row>
      <xdr:rowOff>136144</xdr:rowOff>
    </xdr:to>
    <xdr:sp macro="" textlink="">
      <xdr:nvSpPr>
        <xdr:cNvPr id="425" name="フローチャート: 判断 424"/>
        <xdr:cNvSpPr/>
      </xdr:nvSpPr>
      <xdr:spPr>
        <a:xfrm>
          <a:off x="12763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50546</xdr:rowOff>
    </xdr:from>
    <xdr:to>
      <xdr:col>85</xdr:col>
      <xdr:colOff>177800</xdr:colOff>
      <xdr:row>37</xdr:row>
      <xdr:rowOff>152146</xdr:rowOff>
    </xdr:to>
    <xdr:sp macro="" textlink="">
      <xdr:nvSpPr>
        <xdr:cNvPr id="431" name="楕円 430"/>
        <xdr:cNvSpPr/>
      </xdr:nvSpPr>
      <xdr:spPr>
        <a:xfrm>
          <a:off x="16268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73423</xdr:rowOff>
    </xdr:from>
    <xdr:ext cx="405111" cy="259045"/>
    <xdr:sp macro="" textlink="">
      <xdr:nvSpPr>
        <xdr:cNvPr id="432" name="【認定こども園・幼稚園・保育所】&#10;有形固定資産減価償却率該当値テキスト"/>
        <xdr:cNvSpPr txBox="1"/>
      </xdr:nvSpPr>
      <xdr:spPr>
        <a:xfrm>
          <a:off x="16357600" y="624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109982</xdr:rowOff>
    </xdr:from>
    <xdr:to>
      <xdr:col>81</xdr:col>
      <xdr:colOff>101600</xdr:colOff>
      <xdr:row>37</xdr:row>
      <xdr:rowOff>40132</xdr:rowOff>
    </xdr:to>
    <xdr:sp macro="" textlink="">
      <xdr:nvSpPr>
        <xdr:cNvPr id="433" name="楕円 432"/>
        <xdr:cNvSpPr/>
      </xdr:nvSpPr>
      <xdr:spPr>
        <a:xfrm>
          <a:off x="15430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160782</xdr:rowOff>
    </xdr:from>
    <xdr:to>
      <xdr:col>85</xdr:col>
      <xdr:colOff>127000</xdr:colOff>
      <xdr:row>37</xdr:row>
      <xdr:rowOff>101346</xdr:rowOff>
    </xdr:to>
    <xdr:cxnSp macro="">
      <xdr:nvCxnSpPr>
        <xdr:cNvPr id="434" name="直線コネクタ 433"/>
        <xdr:cNvCxnSpPr/>
      </xdr:nvCxnSpPr>
      <xdr:spPr>
        <a:xfrm>
          <a:off x="15481300" y="6332982"/>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87122</xdr:rowOff>
    </xdr:from>
    <xdr:to>
      <xdr:col>76</xdr:col>
      <xdr:colOff>165100</xdr:colOff>
      <xdr:row>37</xdr:row>
      <xdr:rowOff>17272</xdr:rowOff>
    </xdr:to>
    <xdr:sp macro="" textlink="">
      <xdr:nvSpPr>
        <xdr:cNvPr id="435" name="楕円 434"/>
        <xdr:cNvSpPr/>
      </xdr:nvSpPr>
      <xdr:spPr>
        <a:xfrm>
          <a:off x="14541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137922</xdr:rowOff>
    </xdr:from>
    <xdr:to>
      <xdr:col>81</xdr:col>
      <xdr:colOff>50800</xdr:colOff>
      <xdr:row>36</xdr:row>
      <xdr:rowOff>160782</xdr:rowOff>
    </xdr:to>
    <xdr:cxnSp macro="">
      <xdr:nvCxnSpPr>
        <xdr:cNvPr id="436" name="直線コネクタ 435"/>
        <xdr:cNvCxnSpPr/>
      </xdr:nvCxnSpPr>
      <xdr:spPr>
        <a:xfrm>
          <a:off x="14592300" y="63101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146558</xdr:rowOff>
    </xdr:from>
    <xdr:to>
      <xdr:col>72</xdr:col>
      <xdr:colOff>38100</xdr:colOff>
      <xdr:row>36</xdr:row>
      <xdr:rowOff>76708</xdr:rowOff>
    </xdr:to>
    <xdr:sp macro="" textlink="">
      <xdr:nvSpPr>
        <xdr:cNvPr id="437" name="楕円 436"/>
        <xdr:cNvSpPr/>
      </xdr:nvSpPr>
      <xdr:spPr>
        <a:xfrm>
          <a:off x="13652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25908</xdr:rowOff>
    </xdr:from>
    <xdr:to>
      <xdr:col>76</xdr:col>
      <xdr:colOff>114300</xdr:colOff>
      <xdr:row>36</xdr:row>
      <xdr:rowOff>137922</xdr:rowOff>
    </xdr:to>
    <xdr:cxnSp macro="">
      <xdr:nvCxnSpPr>
        <xdr:cNvPr id="438" name="直線コネクタ 437"/>
        <xdr:cNvCxnSpPr/>
      </xdr:nvCxnSpPr>
      <xdr:spPr>
        <a:xfrm>
          <a:off x="13703300" y="619810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137414</xdr:rowOff>
    </xdr:from>
    <xdr:to>
      <xdr:col>67</xdr:col>
      <xdr:colOff>101600</xdr:colOff>
      <xdr:row>36</xdr:row>
      <xdr:rowOff>67564</xdr:rowOff>
    </xdr:to>
    <xdr:sp macro="" textlink="">
      <xdr:nvSpPr>
        <xdr:cNvPr id="439" name="楕円 438"/>
        <xdr:cNvSpPr/>
      </xdr:nvSpPr>
      <xdr:spPr>
        <a:xfrm>
          <a:off x="12763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xdr:rowOff>
    </xdr:from>
    <xdr:to>
      <xdr:col>71</xdr:col>
      <xdr:colOff>177800</xdr:colOff>
      <xdr:row>36</xdr:row>
      <xdr:rowOff>25908</xdr:rowOff>
    </xdr:to>
    <xdr:cxnSp macro="">
      <xdr:nvCxnSpPr>
        <xdr:cNvPr id="440" name="直線コネクタ 439"/>
        <xdr:cNvCxnSpPr/>
      </xdr:nvCxnSpPr>
      <xdr:spPr>
        <a:xfrm>
          <a:off x="12814300" y="61889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17543</xdr:rowOff>
    </xdr:from>
    <xdr:ext cx="405111" cy="259045"/>
    <xdr:sp macro="" textlink="">
      <xdr:nvSpPr>
        <xdr:cNvPr id="441" name="n_1aveValue【認定こども園・幼稚園・保育所】&#10;有形固定資産減価償却率"/>
        <xdr:cNvSpPr txBox="1"/>
      </xdr:nvSpPr>
      <xdr:spPr>
        <a:xfrm>
          <a:off x="152660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42" name="n_2aveValue【認定こども園・幼稚園・保育所】&#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47261</xdr:rowOff>
    </xdr:from>
    <xdr:ext cx="405111" cy="259045"/>
    <xdr:sp macro="" textlink="">
      <xdr:nvSpPr>
        <xdr:cNvPr id="443" name="n_3aveValue【認定こども園・幼稚園・保育所】&#10;有形固定資産減価償却率"/>
        <xdr:cNvSpPr txBox="1"/>
      </xdr:nvSpPr>
      <xdr:spPr>
        <a:xfrm>
          <a:off x="13500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127271</xdr:rowOff>
    </xdr:from>
    <xdr:ext cx="405111" cy="259045"/>
    <xdr:sp macro="" textlink="">
      <xdr:nvSpPr>
        <xdr:cNvPr id="444" name="n_4aveValue【認定こども園・幼稚園・保育所】&#10;有形固定資産減価償却率"/>
        <xdr:cNvSpPr txBox="1"/>
      </xdr:nvSpPr>
      <xdr:spPr>
        <a:xfrm>
          <a:off x="12611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56659</xdr:rowOff>
    </xdr:from>
    <xdr:ext cx="405111" cy="259045"/>
    <xdr:sp macro="" textlink="">
      <xdr:nvSpPr>
        <xdr:cNvPr id="445" name="n_1mainValue【認定こども園・幼稚園・保育所】&#10;有形固定資産減価償却率"/>
        <xdr:cNvSpPr txBox="1"/>
      </xdr:nvSpPr>
      <xdr:spPr>
        <a:xfrm>
          <a:off x="152660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33799</xdr:rowOff>
    </xdr:from>
    <xdr:ext cx="405111" cy="259045"/>
    <xdr:sp macro="" textlink="">
      <xdr:nvSpPr>
        <xdr:cNvPr id="446" name="n_2mainValue【認定こども園・幼稚園・保育所】&#10;有形固定資産減価償却率"/>
        <xdr:cNvSpPr txBox="1"/>
      </xdr:nvSpPr>
      <xdr:spPr>
        <a:xfrm>
          <a:off x="14389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93235</xdr:rowOff>
    </xdr:from>
    <xdr:ext cx="405111" cy="259045"/>
    <xdr:sp macro="" textlink="">
      <xdr:nvSpPr>
        <xdr:cNvPr id="447" name="n_3mainValue【認定こども園・幼稚園・保育所】&#10;有形固定資産減価償却率"/>
        <xdr:cNvSpPr txBox="1"/>
      </xdr:nvSpPr>
      <xdr:spPr>
        <a:xfrm>
          <a:off x="13500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84091</xdr:rowOff>
    </xdr:from>
    <xdr:ext cx="405111" cy="259045"/>
    <xdr:sp macro="" textlink="">
      <xdr:nvSpPr>
        <xdr:cNvPr id="448" name="n_4mainValue【認定こども園・幼稚園・保育所】&#10;有形固定資産減価償却率"/>
        <xdr:cNvSpPr txBox="1"/>
      </xdr:nvSpPr>
      <xdr:spPr>
        <a:xfrm>
          <a:off x="12611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82" name="フローチャート: 判断 481"/>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83" name="フローチャート: 判断 482"/>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907</xdr:rowOff>
    </xdr:from>
    <xdr:to>
      <xdr:col>98</xdr:col>
      <xdr:colOff>38100</xdr:colOff>
      <xdr:row>39</xdr:row>
      <xdr:rowOff>102507</xdr:rowOff>
    </xdr:to>
    <xdr:sp macro="" textlink="">
      <xdr:nvSpPr>
        <xdr:cNvPr id="484" name="フローチャート: 判断 483"/>
        <xdr:cNvSpPr/>
      </xdr:nvSpPr>
      <xdr:spPr>
        <a:xfrm>
          <a:off x="18605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160927</xdr:rowOff>
    </xdr:from>
    <xdr:to>
      <xdr:col>116</xdr:col>
      <xdr:colOff>114300</xdr:colOff>
      <xdr:row>40</xdr:row>
      <xdr:rowOff>91077</xdr:rowOff>
    </xdr:to>
    <xdr:sp macro="" textlink="">
      <xdr:nvSpPr>
        <xdr:cNvPr id="490" name="楕円 489"/>
        <xdr:cNvSpPr/>
      </xdr:nvSpPr>
      <xdr:spPr>
        <a:xfrm>
          <a:off x="22110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139354</xdr:rowOff>
    </xdr:from>
    <xdr:ext cx="469744" cy="259045"/>
    <xdr:sp macro="" textlink="">
      <xdr:nvSpPr>
        <xdr:cNvPr id="491" name="【認定こども園・幼稚園・保育所】&#10;一人当たり面積該当値テキスト"/>
        <xdr:cNvSpPr txBox="1"/>
      </xdr:nvSpPr>
      <xdr:spPr>
        <a:xfrm>
          <a:off x="22199600"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167459</xdr:rowOff>
    </xdr:from>
    <xdr:to>
      <xdr:col>112</xdr:col>
      <xdr:colOff>38100</xdr:colOff>
      <xdr:row>40</xdr:row>
      <xdr:rowOff>97609</xdr:rowOff>
    </xdr:to>
    <xdr:sp macro="" textlink="">
      <xdr:nvSpPr>
        <xdr:cNvPr id="492" name="楕円 491"/>
        <xdr:cNvSpPr/>
      </xdr:nvSpPr>
      <xdr:spPr>
        <a:xfrm>
          <a:off x="2127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40277</xdr:rowOff>
    </xdr:from>
    <xdr:to>
      <xdr:col>116</xdr:col>
      <xdr:colOff>63500</xdr:colOff>
      <xdr:row>40</xdr:row>
      <xdr:rowOff>46809</xdr:rowOff>
    </xdr:to>
    <xdr:cxnSp macro="">
      <xdr:nvCxnSpPr>
        <xdr:cNvPr id="493" name="直線コネクタ 492"/>
        <xdr:cNvCxnSpPr/>
      </xdr:nvCxnSpPr>
      <xdr:spPr>
        <a:xfrm flipV="1">
          <a:off x="21323300" y="68982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164193</xdr:rowOff>
    </xdr:from>
    <xdr:to>
      <xdr:col>107</xdr:col>
      <xdr:colOff>101600</xdr:colOff>
      <xdr:row>40</xdr:row>
      <xdr:rowOff>94343</xdr:rowOff>
    </xdr:to>
    <xdr:sp macro="" textlink="">
      <xdr:nvSpPr>
        <xdr:cNvPr id="494" name="楕円 493"/>
        <xdr:cNvSpPr/>
      </xdr:nvSpPr>
      <xdr:spPr>
        <a:xfrm>
          <a:off x="20383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43543</xdr:rowOff>
    </xdr:from>
    <xdr:to>
      <xdr:col>111</xdr:col>
      <xdr:colOff>177800</xdr:colOff>
      <xdr:row>40</xdr:row>
      <xdr:rowOff>46809</xdr:rowOff>
    </xdr:to>
    <xdr:cxnSp macro="">
      <xdr:nvCxnSpPr>
        <xdr:cNvPr id="495" name="直線コネクタ 494"/>
        <xdr:cNvCxnSpPr/>
      </xdr:nvCxnSpPr>
      <xdr:spPr>
        <a:xfrm>
          <a:off x="20434300" y="69015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35197</xdr:rowOff>
    </xdr:from>
    <xdr:to>
      <xdr:col>102</xdr:col>
      <xdr:colOff>165100</xdr:colOff>
      <xdr:row>40</xdr:row>
      <xdr:rowOff>136797</xdr:rowOff>
    </xdr:to>
    <xdr:sp macro="" textlink="">
      <xdr:nvSpPr>
        <xdr:cNvPr id="496" name="楕円 495"/>
        <xdr:cNvSpPr/>
      </xdr:nvSpPr>
      <xdr:spPr>
        <a:xfrm>
          <a:off x="19494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43543</xdr:rowOff>
    </xdr:from>
    <xdr:to>
      <xdr:col>107</xdr:col>
      <xdr:colOff>50800</xdr:colOff>
      <xdr:row>40</xdr:row>
      <xdr:rowOff>85997</xdr:rowOff>
    </xdr:to>
    <xdr:cxnSp macro="">
      <xdr:nvCxnSpPr>
        <xdr:cNvPr id="497" name="直線コネクタ 496"/>
        <xdr:cNvCxnSpPr/>
      </xdr:nvCxnSpPr>
      <xdr:spPr>
        <a:xfrm flipV="1">
          <a:off x="19545300" y="69015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67854</xdr:rowOff>
    </xdr:from>
    <xdr:to>
      <xdr:col>98</xdr:col>
      <xdr:colOff>38100</xdr:colOff>
      <xdr:row>40</xdr:row>
      <xdr:rowOff>169454</xdr:rowOff>
    </xdr:to>
    <xdr:sp macro="" textlink="">
      <xdr:nvSpPr>
        <xdr:cNvPr id="498" name="楕円 497"/>
        <xdr:cNvSpPr/>
      </xdr:nvSpPr>
      <xdr:spPr>
        <a:xfrm>
          <a:off x="18605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85997</xdr:rowOff>
    </xdr:from>
    <xdr:to>
      <xdr:col>102</xdr:col>
      <xdr:colOff>114300</xdr:colOff>
      <xdr:row>40</xdr:row>
      <xdr:rowOff>118654</xdr:rowOff>
    </xdr:to>
    <xdr:cxnSp macro="">
      <xdr:nvCxnSpPr>
        <xdr:cNvPr id="499" name="直線コネクタ 498"/>
        <xdr:cNvCxnSpPr/>
      </xdr:nvCxnSpPr>
      <xdr:spPr>
        <a:xfrm flipV="1">
          <a:off x="18656300" y="6943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501"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02" name="n_3aveValue【認定こども園・幼稚園・保育所】&#10;一人当たり面積"/>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119034</xdr:rowOff>
    </xdr:from>
    <xdr:ext cx="469744" cy="259045"/>
    <xdr:sp macro="" textlink="">
      <xdr:nvSpPr>
        <xdr:cNvPr id="503" name="n_4aveValue【認定こども園・幼稚園・保育所】&#10;一人当たり面積"/>
        <xdr:cNvSpPr txBox="1"/>
      </xdr:nvSpPr>
      <xdr:spPr>
        <a:xfrm>
          <a:off x="18421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88736</xdr:rowOff>
    </xdr:from>
    <xdr:ext cx="469744" cy="259045"/>
    <xdr:sp macro="" textlink="">
      <xdr:nvSpPr>
        <xdr:cNvPr id="504" name="n_1mainValue【認定こども園・幼稚園・保育所】&#10;一人当たり面積"/>
        <xdr:cNvSpPr txBox="1"/>
      </xdr:nvSpPr>
      <xdr:spPr>
        <a:xfrm>
          <a:off x="210757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85470</xdr:rowOff>
    </xdr:from>
    <xdr:ext cx="469744" cy="259045"/>
    <xdr:sp macro="" textlink="">
      <xdr:nvSpPr>
        <xdr:cNvPr id="505" name="n_2mainValue【認定こども園・幼稚園・保育所】&#10;一人当たり面積"/>
        <xdr:cNvSpPr txBox="1"/>
      </xdr:nvSpPr>
      <xdr:spPr>
        <a:xfrm>
          <a:off x="20199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127924</xdr:rowOff>
    </xdr:from>
    <xdr:ext cx="469744" cy="259045"/>
    <xdr:sp macro="" textlink="">
      <xdr:nvSpPr>
        <xdr:cNvPr id="506" name="n_3mainValue【認定こども園・幼稚園・保育所】&#10;一人当たり面積"/>
        <xdr:cNvSpPr txBox="1"/>
      </xdr:nvSpPr>
      <xdr:spPr>
        <a:xfrm>
          <a:off x="193104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160581</xdr:rowOff>
    </xdr:from>
    <xdr:ext cx="469744" cy="259045"/>
    <xdr:sp macro="" textlink="">
      <xdr:nvSpPr>
        <xdr:cNvPr id="507" name="n_4mainValue【認定こども園・幼稚園・保育所】&#10;一人当たり面積"/>
        <xdr:cNvSpPr txBox="1"/>
      </xdr:nvSpPr>
      <xdr:spPr>
        <a:xfrm>
          <a:off x="18421427" y="70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14515</xdr:rowOff>
    </xdr:from>
    <xdr:to>
      <xdr:col>81</xdr:col>
      <xdr:colOff>101600</xdr:colOff>
      <xdr:row>61</xdr:row>
      <xdr:rowOff>116115</xdr:rowOff>
    </xdr:to>
    <xdr:sp macro="" textlink="">
      <xdr:nvSpPr>
        <xdr:cNvPr id="540" name="フローチャート: 判断 539"/>
        <xdr:cNvSpPr/>
      </xdr:nvSpPr>
      <xdr:spPr>
        <a:xfrm>
          <a:off x="15430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41" name="フローチャート: 判断 540"/>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150041</xdr:rowOff>
    </xdr:from>
    <xdr:to>
      <xdr:col>72</xdr:col>
      <xdr:colOff>38100</xdr:colOff>
      <xdr:row>61</xdr:row>
      <xdr:rowOff>80191</xdr:rowOff>
    </xdr:to>
    <xdr:sp macro="" textlink="">
      <xdr:nvSpPr>
        <xdr:cNvPr id="542" name="フローチャート: 判断 541"/>
        <xdr:cNvSpPr/>
      </xdr:nvSpPr>
      <xdr:spPr>
        <a:xfrm>
          <a:off x="13652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117384</xdr:rowOff>
    </xdr:from>
    <xdr:to>
      <xdr:col>67</xdr:col>
      <xdr:colOff>101600</xdr:colOff>
      <xdr:row>61</xdr:row>
      <xdr:rowOff>47534</xdr:rowOff>
    </xdr:to>
    <xdr:sp macro="" textlink="">
      <xdr:nvSpPr>
        <xdr:cNvPr id="543" name="フローチャート: 判断 542"/>
        <xdr:cNvSpPr/>
      </xdr:nvSpPr>
      <xdr:spPr>
        <a:xfrm>
          <a:off x="12763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9" name="楕円 548"/>
        <xdr:cNvSpPr/>
      </xdr:nvSpPr>
      <xdr:spPr>
        <a:xfrm>
          <a:off x="16268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119034</xdr:rowOff>
    </xdr:from>
    <xdr:ext cx="405111" cy="259045"/>
    <xdr:sp macro="" textlink="">
      <xdr:nvSpPr>
        <xdr:cNvPr id="550" name="【学校施設】&#10;有形固定資産減価償却率該当値テキスト"/>
        <xdr:cNvSpPr txBox="1"/>
      </xdr:nvSpPr>
      <xdr:spPr>
        <a:xfrm>
          <a:off x="16357600" y="102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84727</xdr:rowOff>
    </xdr:from>
    <xdr:to>
      <xdr:col>81</xdr:col>
      <xdr:colOff>101600</xdr:colOff>
      <xdr:row>61</xdr:row>
      <xdr:rowOff>14877</xdr:rowOff>
    </xdr:to>
    <xdr:sp macro="" textlink="">
      <xdr:nvSpPr>
        <xdr:cNvPr id="551" name="楕円 550"/>
        <xdr:cNvSpPr/>
      </xdr:nvSpPr>
      <xdr:spPr>
        <a:xfrm>
          <a:off x="15430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135527</xdr:rowOff>
    </xdr:from>
    <xdr:to>
      <xdr:col>85</xdr:col>
      <xdr:colOff>127000</xdr:colOff>
      <xdr:row>60</xdr:row>
      <xdr:rowOff>146957</xdr:rowOff>
    </xdr:to>
    <xdr:cxnSp macro="">
      <xdr:nvCxnSpPr>
        <xdr:cNvPr id="552" name="直線コネクタ 551"/>
        <xdr:cNvCxnSpPr/>
      </xdr:nvCxnSpPr>
      <xdr:spPr>
        <a:xfrm>
          <a:off x="15481300" y="104225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53" name="楕円 552"/>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135527</xdr:rowOff>
    </xdr:to>
    <xdr:cxnSp macro="">
      <xdr:nvCxnSpPr>
        <xdr:cNvPr id="554" name="直線コネクタ 553"/>
        <xdr:cNvCxnSpPr/>
      </xdr:nvCxnSpPr>
      <xdr:spPr>
        <a:xfrm>
          <a:off x="14592300" y="1036701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22678</xdr:rowOff>
    </xdr:from>
    <xdr:to>
      <xdr:col>72</xdr:col>
      <xdr:colOff>38100</xdr:colOff>
      <xdr:row>60</xdr:row>
      <xdr:rowOff>124278</xdr:rowOff>
    </xdr:to>
    <xdr:sp macro="" textlink="">
      <xdr:nvSpPr>
        <xdr:cNvPr id="555" name="楕円 554"/>
        <xdr:cNvSpPr/>
      </xdr:nvSpPr>
      <xdr:spPr>
        <a:xfrm>
          <a:off x="13652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73478</xdr:rowOff>
    </xdr:from>
    <xdr:to>
      <xdr:col>76</xdr:col>
      <xdr:colOff>114300</xdr:colOff>
      <xdr:row>60</xdr:row>
      <xdr:rowOff>80010</xdr:rowOff>
    </xdr:to>
    <xdr:cxnSp macro="">
      <xdr:nvCxnSpPr>
        <xdr:cNvPr id="556" name="直線コネクタ 555"/>
        <xdr:cNvCxnSpPr/>
      </xdr:nvCxnSpPr>
      <xdr:spPr>
        <a:xfrm>
          <a:off x="13703300" y="1036047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158206</xdr:rowOff>
    </xdr:from>
    <xdr:to>
      <xdr:col>67</xdr:col>
      <xdr:colOff>101600</xdr:colOff>
      <xdr:row>60</xdr:row>
      <xdr:rowOff>88356</xdr:rowOff>
    </xdr:to>
    <xdr:sp macro="" textlink="">
      <xdr:nvSpPr>
        <xdr:cNvPr id="557" name="楕円 556"/>
        <xdr:cNvSpPr/>
      </xdr:nvSpPr>
      <xdr:spPr>
        <a:xfrm>
          <a:off x="12763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37556</xdr:rowOff>
    </xdr:from>
    <xdr:to>
      <xdr:col>71</xdr:col>
      <xdr:colOff>177800</xdr:colOff>
      <xdr:row>60</xdr:row>
      <xdr:rowOff>73478</xdr:rowOff>
    </xdr:to>
    <xdr:cxnSp macro="">
      <xdr:nvCxnSpPr>
        <xdr:cNvPr id="558" name="直線コネクタ 557"/>
        <xdr:cNvCxnSpPr/>
      </xdr:nvCxnSpPr>
      <xdr:spPr>
        <a:xfrm>
          <a:off x="12814300" y="103245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107242</xdr:rowOff>
    </xdr:from>
    <xdr:ext cx="405111" cy="259045"/>
    <xdr:sp macro="" textlink="">
      <xdr:nvSpPr>
        <xdr:cNvPr id="559" name="n_1aveValue【学校施設】&#10;有形固定資産減価償却率"/>
        <xdr:cNvSpPr txBox="1"/>
      </xdr:nvSpPr>
      <xdr:spPr>
        <a:xfrm>
          <a:off x="15266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60" name="n_2aveValue【学校施設】&#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561" name="n_3aveValue【学校施設】&#10;有形固定資産減価償却率"/>
        <xdr:cNvSpPr txBox="1"/>
      </xdr:nvSpPr>
      <xdr:spPr>
        <a:xfrm>
          <a:off x="13500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38661</xdr:rowOff>
    </xdr:from>
    <xdr:ext cx="405111" cy="259045"/>
    <xdr:sp macro="" textlink="">
      <xdr:nvSpPr>
        <xdr:cNvPr id="562" name="n_4aveValue【学校施設】&#10;有形固定資産減価償却率"/>
        <xdr:cNvSpPr txBox="1"/>
      </xdr:nvSpPr>
      <xdr:spPr>
        <a:xfrm>
          <a:off x="12611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31404</xdr:rowOff>
    </xdr:from>
    <xdr:ext cx="405111" cy="259045"/>
    <xdr:sp macro="" textlink="">
      <xdr:nvSpPr>
        <xdr:cNvPr id="563" name="n_1mainValue【学校施設】&#10;有形固定資産減価償却率"/>
        <xdr:cNvSpPr txBox="1"/>
      </xdr:nvSpPr>
      <xdr:spPr>
        <a:xfrm>
          <a:off x="15266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564" name="n_2mainValue【学校施設】&#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140805</xdr:rowOff>
    </xdr:from>
    <xdr:ext cx="405111" cy="259045"/>
    <xdr:sp macro="" textlink="">
      <xdr:nvSpPr>
        <xdr:cNvPr id="565" name="n_3mainValue【学校施設】&#10;有形固定資産減価償却率"/>
        <xdr:cNvSpPr txBox="1"/>
      </xdr:nvSpPr>
      <xdr:spPr>
        <a:xfrm>
          <a:off x="13500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104883</xdr:rowOff>
    </xdr:from>
    <xdr:ext cx="405111" cy="259045"/>
    <xdr:sp macro="" textlink="">
      <xdr:nvSpPr>
        <xdr:cNvPr id="566" name="n_4mainValue【学校施設】&#10;有形固定資産減価償却率"/>
        <xdr:cNvSpPr txBox="1"/>
      </xdr:nvSpPr>
      <xdr:spPr>
        <a:xfrm>
          <a:off x="12611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42469</xdr:rowOff>
    </xdr:from>
    <xdr:to>
      <xdr:col>112</xdr:col>
      <xdr:colOff>38100</xdr:colOff>
      <xdr:row>61</xdr:row>
      <xdr:rowOff>144069</xdr:rowOff>
    </xdr:to>
    <xdr:sp macro="" textlink="">
      <xdr:nvSpPr>
        <xdr:cNvPr id="596" name="フローチャート: 判断 595"/>
        <xdr:cNvSpPr/>
      </xdr:nvSpPr>
      <xdr:spPr>
        <a:xfrm>
          <a:off x="21272500" y="1050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57099</xdr:rowOff>
    </xdr:from>
    <xdr:to>
      <xdr:col>107</xdr:col>
      <xdr:colOff>101600</xdr:colOff>
      <xdr:row>61</xdr:row>
      <xdr:rowOff>158699</xdr:rowOff>
    </xdr:to>
    <xdr:sp macro="" textlink="">
      <xdr:nvSpPr>
        <xdr:cNvPr id="597" name="フローチャート: 判断 596"/>
        <xdr:cNvSpPr/>
      </xdr:nvSpPr>
      <xdr:spPr>
        <a:xfrm>
          <a:off x="20383500" y="1051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68986</xdr:rowOff>
    </xdr:from>
    <xdr:to>
      <xdr:col>102</xdr:col>
      <xdr:colOff>165100</xdr:colOff>
      <xdr:row>61</xdr:row>
      <xdr:rowOff>170586</xdr:rowOff>
    </xdr:to>
    <xdr:sp macro="" textlink="">
      <xdr:nvSpPr>
        <xdr:cNvPr id="598" name="フローチャート: 判断 597"/>
        <xdr:cNvSpPr/>
      </xdr:nvSpPr>
      <xdr:spPr>
        <a:xfrm>
          <a:off x="19494500" y="10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61214</xdr:rowOff>
    </xdr:from>
    <xdr:to>
      <xdr:col>98</xdr:col>
      <xdr:colOff>38100</xdr:colOff>
      <xdr:row>61</xdr:row>
      <xdr:rowOff>162814</xdr:rowOff>
    </xdr:to>
    <xdr:sp macro="" textlink="">
      <xdr:nvSpPr>
        <xdr:cNvPr id="599" name="フローチャート: 判断 598"/>
        <xdr:cNvSpPr/>
      </xdr:nvSpPr>
      <xdr:spPr>
        <a:xfrm>
          <a:off x="18605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157683</xdr:rowOff>
    </xdr:from>
    <xdr:to>
      <xdr:col>116</xdr:col>
      <xdr:colOff>114300</xdr:colOff>
      <xdr:row>60</xdr:row>
      <xdr:rowOff>87833</xdr:rowOff>
    </xdr:to>
    <xdr:sp macro="" textlink="">
      <xdr:nvSpPr>
        <xdr:cNvPr id="605" name="楕円 604"/>
        <xdr:cNvSpPr/>
      </xdr:nvSpPr>
      <xdr:spPr>
        <a:xfrm>
          <a:off x="22110700" y="102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9110</xdr:rowOff>
    </xdr:from>
    <xdr:ext cx="469744" cy="259045"/>
    <xdr:sp macro="" textlink="">
      <xdr:nvSpPr>
        <xdr:cNvPr id="606" name="【学校施設】&#10;一人当たり面積該当値テキスト"/>
        <xdr:cNvSpPr txBox="1"/>
      </xdr:nvSpPr>
      <xdr:spPr>
        <a:xfrm>
          <a:off x="22199600" y="1012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133452</xdr:rowOff>
    </xdr:from>
    <xdr:to>
      <xdr:col>112</xdr:col>
      <xdr:colOff>38100</xdr:colOff>
      <xdr:row>60</xdr:row>
      <xdr:rowOff>63602</xdr:rowOff>
    </xdr:to>
    <xdr:sp macro="" textlink="">
      <xdr:nvSpPr>
        <xdr:cNvPr id="607" name="楕円 606"/>
        <xdr:cNvSpPr/>
      </xdr:nvSpPr>
      <xdr:spPr>
        <a:xfrm>
          <a:off x="21272500" y="10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12802</xdr:rowOff>
    </xdr:from>
    <xdr:to>
      <xdr:col>116</xdr:col>
      <xdr:colOff>63500</xdr:colOff>
      <xdr:row>60</xdr:row>
      <xdr:rowOff>37033</xdr:rowOff>
    </xdr:to>
    <xdr:cxnSp macro="">
      <xdr:nvCxnSpPr>
        <xdr:cNvPr id="608" name="直線コネクタ 607"/>
        <xdr:cNvCxnSpPr/>
      </xdr:nvCxnSpPr>
      <xdr:spPr>
        <a:xfrm>
          <a:off x="21323300" y="10299802"/>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171399</xdr:rowOff>
    </xdr:from>
    <xdr:to>
      <xdr:col>107</xdr:col>
      <xdr:colOff>101600</xdr:colOff>
      <xdr:row>60</xdr:row>
      <xdr:rowOff>101549</xdr:rowOff>
    </xdr:to>
    <xdr:sp macro="" textlink="">
      <xdr:nvSpPr>
        <xdr:cNvPr id="609" name="楕円 608"/>
        <xdr:cNvSpPr/>
      </xdr:nvSpPr>
      <xdr:spPr>
        <a:xfrm>
          <a:off x="20383500" y="102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12802</xdr:rowOff>
    </xdr:from>
    <xdr:to>
      <xdr:col>111</xdr:col>
      <xdr:colOff>177800</xdr:colOff>
      <xdr:row>60</xdr:row>
      <xdr:rowOff>50749</xdr:rowOff>
    </xdr:to>
    <xdr:cxnSp macro="">
      <xdr:nvCxnSpPr>
        <xdr:cNvPr id="610" name="直線コネクタ 609"/>
        <xdr:cNvCxnSpPr/>
      </xdr:nvCxnSpPr>
      <xdr:spPr>
        <a:xfrm flipV="1">
          <a:off x="20434300" y="10299802"/>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129337</xdr:rowOff>
    </xdr:from>
    <xdr:to>
      <xdr:col>102</xdr:col>
      <xdr:colOff>165100</xdr:colOff>
      <xdr:row>61</xdr:row>
      <xdr:rowOff>59487</xdr:rowOff>
    </xdr:to>
    <xdr:sp macro="" textlink="">
      <xdr:nvSpPr>
        <xdr:cNvPr id="611" name="楕円 610"/>
        <xdr:cNvSpPr/>
      </xdr:nvSpPr>
      <xdr:spPr>
        <a:xfrm>
          <a:off x="19494500" y="10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50749</xdr:rowOff>
    </xdr:from>
    <xdr:to>
      <xdr:col>107</xdr:col>
      <xdr:colOff>50800</xdr:colOff>
      <xdr:row>61</xdr:row>
      <xdr:rowOff>8687</xdr:rowOff>
    </xdr:to>
    <xdr:cxnSp macro="">
      <xdr:nvCxnSpPr>
        <xdr:cNvPr id="612" name="直線コネクタ 611"/>
        <xdr:cNvCxnSpPr/>
      </xdr:nvCxnSpPr>
      <xdr:spPr>
        <a:xfrm flipV="1">
          <a:off x="19545300" y="10337749"/>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138938</xdr:rowOff>
    </xdr:from>
    <xdr:to>
      <xdr:col>98</xdr:col>
      <xdr:colOff>38100</xdr:colOff>
      <xdr:row>61</xdr:row>
      <xdr:rowOff>69088</xdr:rowOff>
    </xdr:to>
    <xdr:sp macro="" textlink="">
      <xdr:nvSpPr>
        <xdr:cNvPr id="613" name="楕円 612"/>
        <xdr:cNvSpPr/>
      </xdr:nvSpPr>
      <xdr:spPr>
        <a:xfrm>
          <a:off x="18605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8687</xdr:rowOff>
    </xdr:from>
    <xdr:to>
      <xdr:col>102</xdr:col>
      <xdr:colOff>114300</xdr:colOff>
      <xdr:row>61</xdr:row>
      <xdr:rowOff>18288</xdr:rowOff>
    </xdr:to>
    <xdr:cxnSp macro="">
      <xdr:nvCxnSpPr>
        <xdr:cNvPr id="614" name="直線コネクタ 613"/>
        <xdr:cNvCxnSpPr/>
      </xdr:nvCxnSpPr>
      <xdr:spPr>
        <a:xfrm flipV="1">
          <a:off x="18656300" y="1046713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135196</xdr:rowOff>
    </xdr:from>
    <xdr:ext cx="469744" cy="259045"/>
    <xdr:sp macro="" textlink="">
      <xdr:nvSpPr>
        <xdr:cNvPr id="615" name="n_1aveValue【学校施設】&#10;一人当たり面積"/>
        <xdr:cNvSpPr txBox="1"/>
      </xdr:nvSpPr>
      <xdr:spPr>
        <a:xfrm>
          <a:off x="21075727" y="105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149826</xdr:rowOff>
    </xdr:from>
    <xdr:ext cx="469744" cy="259045"/>
    <xdr:sp macro="" textlink="">
      <xdr:nvSpPr>
        <xdr:cNvPr id="616" name="n_2aveValue【学校施設】&#10;一人当たり面積"/>
        <xdr:cNvSpPr txBox="1"/>
      </xdr:nvSpPr>
      <xdr:spPr>
        <a:xfrm>
          <a:off x="20199427" y="106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161713</xdr:rowOff>
    </xdr:from>
    <xdr:ext cx="469744" cy="259045"/>
    <xdr:sp macro="" textlink="">
      <xdr:nvSpPr>
        <xdr:cNvPr id="617" name="n_3aveValue【学校施設】&#10;一人当たり面積"/>
        <xdr:cNvSpPr txBox="1"/>
      </xdr:nvSpPr>
      <xdr:spPr>
        <a:xfrm>
          <a:off x="19310427" y="106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153941</xdr:rowOff>
    </xdr:from>
    <xdr:ext cx="469744" cy="259045"/>
    <xdr:sp macro="" textlink="">
      <xdr:nvSpPr>
        <xdr:cNvPr id="618" name="n_4aveValue【学校施設】&#10;一人当たり面積"/>
        <xdr:cNvSpPr txBox="1"/>
      </xdr:nvSpPr>
      <xdr:spPr>
        <a:xfrm>
          <a:off x="18421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80129</xdr:rowOff>
    </xdr:from>
    <xdr:ext cx="469744" cy="259045"/>
    <xdr:sp macro="" textlink="">
      <xdr:nvSpPr>
        <xdr:cNvPr id="619" name="n_1mainValue【学校施設】&#10;一人当たり面積"/>
        <xdr:cNvSpPr txBox="1"/>
      </xdr:nvSpPr>
      <xdr:spPr>
        <a:xfrm>
          <a:off x="21075727" y="100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118076</xdr:rowOff>
    </xdr:from>
    <xdr:ext cx="469744" cy="259045"/>
    <xdr:sp macro="" textlink="">
      <xdr:nvSpPr>
        <xdr:cNvPr id="620" name="n_2mainValue【学校施設】&#10;一人当たり面積"/>
        <xdr:cNvSpPr txBox="1"/>
      </xdr:nvSpPr>
      <xdr:spPr>
        <a:xfrm>
          <a:off x="20199427" y="100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76014</xdr:rowOff>
    </xdr:from>
    <xdr:ext cx="469744" cy="259045"/>
    <xdr:sp macro="" textlink="">
      <xdr:nvSpPr>
        <xdr:cNvPr id="621" name="n_3mainValue【学校施設】&#10;一人当たり面積"/>
        <xdr:cNvSpPr txBox="1"/>
      </xdr:nvSpPr>
      <xdr:spPr>
        <a:xfrm>
          <a:off x="19310427" y="101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85615</xdr:rowOff>
    </xdr:from>
    <xdr:ext cx="469744" cy="259045"/>
    <xdr:sp macro="" textlink="">
      <xdr:nvSpPr>
        <xdr:cNvPr id="622" name="n_4mainValue【学校施設】&#10;一人当たり面積"/>
        <xdr:cNvSpPr txBox="1"/>
      </xdr:nvSpPr>
      <xdr:spPr>
        <a:xfrm>
          <a:off x="18421427" y="102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51" name="【児童館】&#10;有形固定資産減価償却率平均値テキスト"/>
        <xdr:cNvSpPr txBox="1"/>
      </xdr:nvSpPr>
      <xdr:spPr>
        <a:xfrm>
          <a:off x="16357600" y="1399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53" name="フローチャート: 判断 652"/>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160020</xdr:rowOff>
    </xdr:from>
    <xdr:to>
      <xdr:col>76</xdr:col>
      <xdr:colOff>165100</xdr:colOff>
      <xdr:row>81</xdr:row>
      <xdr:rowOff>90170</xdr:rowOff>
    </xdr:to>
    <xdr:sp macro="" textlink="">
      <xdr:nvSpPr>
        <xdr:cNvPr id="654" name="フローチャート: 判断 653"/>
        <xdr:cNvSpPr/>
      </xdr:nvSpPr>
      <xdr:spPr>
        <a:xfrm>
          <a:off x="14541500" y="1387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148589</xdr:rowOff>
    </xdr:from>
    <xdr:to>
      <xdr:col>72</xdr:col>
      <xdr:colOff>38100</xdr:colOff>
      <xdr:row>81</xdr:row>
      <xdr:rowOff>78739</xdr:rowOff>
    </xdr:to>
    <xdr:sp macro="" textlink="">
      <xdr:nvSpPr>
        <xdr:cNvPr id="655" name="フローチャート: 判断 654"/>
        <xdr:cNvSpPr/>
      </xdr:nvSpPr>
      <xdr:spPr>
        <a:xfrm>
          <a:off x="13652500" y="1386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6" name="フローチャート: 判断 655"/>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27939</xdr:rowOff>
    </xdr:from>
    <xdr:to>
      <xdr:col>85</xdr:col>
      <xdr:colOff>177800</xdr:colOff>
      <xdr:row>81</xdr:row>
      <xdr:rowOff>129539</xdr:rowOff>
    </xdr:to>
    <xdr:sp macro="" textlink="">
      <xdr:nvSpPr>
        <xdr:cNvPr id="662" name="楕円 661"/>
        <xdr:cNvSpPr/>
      </xdr:nvSpPr>
      <xdr:spPr>
        <a:xfrm>
          <a:off x="16268700" y="13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50816</xdr:rowOff>
    </xdr:from>
    <xdr:ext cx="405111" cy="259045"/>
    <xdr:sp macro="" textlink="">
      <xdr:nvSpPr>
        <xdr:cNvPr id="663" name="【児童館】&#10;有形固定資産減価償却率該当値テキスト"/>
        <xdr:cNvSpPr txBox="1"/>
      </xdr:nvSpPr>
      <xdr:spPr>
        <a:xfrm>
          <a:off x="16357600"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39370</xdr:rowOff>
    </xdr:from>
    <xdr:to>
      <xdr:col>81</xdr:col>
      <xdr:colOff>101600</xdr:colOff>
      <xdr:row>82</xdr:row>
      <xdr:rowOff>140970</xdr:rowOff>
    </xdr:to>
    <xdr:sp macro="" textlink="">
      <xdr:nvSpPr>
        <xdr:cNvPr id="664" name="楕円 663"/>
        <xdr:cNvSpPr/>
      </xdr:nvSpPr>
      <xdr:spPr>
        <a:xfrm>
          <a:off x="154305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78739</xdr:rowOff>
    </xdr:from>
    <xdr:to>
      <xdr:col>85</xdr:col>
      <xdr:colOff>127000</xdr:colOff>
      <xdr:row>82</xdr:row>
      <xdr:rowOff>90170</xdr:rowOff>
    </xdr:to>
    <xdr:cxnSp macro="">
      <xdr:nvCxnSpPr>
        <xdr:cNvPr id="665" name="直線コネクタ 664"/>
        <xdr:cNvCxnSpPr/>
      </xdr:nvCxnSpPr>
      <xdr:spPr>
        <a:xfrm flipV="1">
          <a:off x="15481300" y="1396618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39370</xdr:rowOff>
    </xdr:from>
    <xdr:to>
      <xdr:col>76</xdr:col>
      <xdr:colOff>165100</xdr:colOff>
      <xdr:row>82</xdr:row>
      <xdr:rowOff>140970</xdr:rowOff>
    </xdr:to>
    <xdr:sp macro="" textlink="">
      <xdr:nvSpPr>
        <xdr:cNvPr id="666" name="楕円 665"/>
        <xdr:cNvSpPr/>
      </xdr:nvSpPr>
      <xdr:spPr>
        <a:xfrm>
          <a:off x="145415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90170</xdr:rowOff>
    </xdr:from>
    <xdr:to>
      <xdr:col>81</xdr:col>
      <xdr:colOff>50800</xdr:colOff>
      <xdr:row>82</xdr:row>
      <xdr:rowOff>90170</xdr:rowOff>
    </xdr:to>
    <xdr:cxnSp macro="">
      <xdr:nvCxnSpPr>
        <xdr:cNvPr id="667" name="直線コネクタ 666"/>
        <xdr:cNvCxnSpPr/>
      </xdr:nvCxnSpPr>
      <xdr:spPr>
        <a:xfrm>
          <a:off x="14592300" y="14149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5080</xdr:rowOff>
    </xdr:from>
    <xdr:to>
      <xdr:col>72</xdr:col>
      <xdr:colOff>38100</xdr:colOff>
      <xdr:row>82</xdr:row>
      <xdr:rowOff>106680</xdr:rowOff>
    </xdr:to>
    <xdr:sp macro="" textlink="">
      <xdr:nvSpPr>
        <xdr:cNvPr id="668" name="楕円 667"/>
        <xdr:cNvSpPr/>
      </xdr:nvSpPr>
      <xdr:spPr>
        <a:xfrm>
          <a:off x="13652500" y="140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55880</xdr:rowOff>
    </xdr:from>
    <xdr:to>
      <xdr:col>76</xdr:col>
      <xdr:colOff>114300</xdr:colOff>
      <xdr:row>82</xdr:row>
      <xdr:rowOff>90170</xdr:rowOff>
    </xdr:to>
    <xdr:cxnSp macro="">
      <xdr:nvCxnSpPr>
        <xdr:cNvPr id="669" name="直線コネクタ 668"/>
        <xdr:cNvCxnSpPr/>
      </xdr:nvCxnSpPr>
      <xdr:spPr>
        <a:xfrm>
          <a:off x="13703300" y="14114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143511</xdr:rowOff>
    </xdr:from>
    <xdr:to>
      <xdr:col>67</xdr:col>
      <xdr:colOff>101600</xdr:colOff>
      <xdr:row>82</xdr:row>
      <xdr:rowOff>73661</xdr:rowOff>
    </xdr:to>
    <xdr:sp macro="" textlink="">
      <xdr:nvSpPr>
        <xdr:cNvPr id="670" name="楕円 669"/>
        <xdr:cNvSpPr/>
      </xdr:nvSpPr>
      <xdr:spPr>
        <a:xfrm>
          <a:off x="12763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22861</xdr:rowOff>
    </xdr:from>
    <xdr:to>
      <xdr:col>71</xdr:col>
      <xdr:colOff>177800</xdr:colOff>
      <xdr:row>82</xdr:row>
      <xdr:rowOff>55880</xdr:rowOff>
    </xdr:to>
    <xdr:cxnSp macro="">
      <xdr:nvCxnSpPr>
        <xdr:cNvPr id="671" name="直線コネクタ 670"/>
        <xdr:cNvCxnSpPr/>
      </xdr:nvCxnSpPr>
      <xdr:spPr>
        <a:xfrm>
          <a:off x="12814300" y="1408176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142257</xdr:rowOff>
    </xdr:from>
    <xdr:ext cx="405111" cy="259045"/>
    <xdr:sp macro="" textlink="">
      <xdr:nvSpPr>
        <xdr:cNvPr id="672" name="n_1aveValue【児童館】&#10;有形固定資産減価償却率"/>
        <xdr:cNvSpPr txBox="1"/>
      </xdr:nvSpPr>
      <xdr:spPr>
        <a:xfrm>
          <a:off x="152660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106697</xdr:rowOff>
    </xdr:from>
    <xdr:ext cx="405111" cy="259045"/>
    <xdr:sp macro="" textlink="">
      <xdr:nvSpPr>
        <xdr:cNvPr id="673" name="n_2aveValue【児童館】&#10;有形固定資産減価償却率"/>
        <xdr:cNvSpPr txBox="1"/>
      </xdr:nvSpPr>
      <xdr:spPr>
        <a:xfrm>
          <a:off x="143897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95266</xdr:rowOff>
    </xdr:from>
    <xdr:ext cx="405111" cy="259045"/>
    <xdr:sp macro="" textlink="">
      <xdr:nvSpPr>
        <xdr:cNvPr id="674" name="n_3aveValue【児童館】&#10;有形固定資産減価償却率"/>
        <xdr:cNvSpPr txBox="1"/>
      </xdr:nvSpPr>
      <xdr:spPr>
        <a:xfrm>
          <a:off x="13500744" y="1363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5"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132097</xdr:rowOff>
    </xdr:from>
    <xdr:ext cx="405111" cy="259045"/>
    <xdr:sp macro="" textlink="">
      <xdr:nvSpPr>
        <xdr:cNvPr id="676" name="n_1mainValue【児童館】&#10;有形固定資産減価償却率"/>
        <xdr:cNvSpPr txBox="1"/>
      </xdr:nvSpPr>
      <xdr:spPr>
        <a:xfrm>
          <a:off x="15266044" y="1419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132097</xdr:rowOff>
    </xdr:from>
    <xdr:ext cx="405111" cy="259045"/>
    <xdr:sp macro="" textlink="">
      <xdr:nvSpPr>
        <xdr:cNvPr id="677" name="n_2mainValue【児童館】&#10;有形固定資産減価償却率"/>
        <xdr:cNvSpPr txBox="1"/>
      </xdr:nvSpPr>
      <xdr:spPr>
        <a:xfrm>
          <a:off x="14389744" y="1419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97807</xdr:rowOff>
    </xdr:from>
    <xdr:ext cx="405111" cy="259045"/>
    <xdr:sp macro="" textlink="">
      <xdr:nvSpPr>
        <xdr:cNvPr id="678" name="n_3mainValue【児童館】&#10;有形固定資産減価償却率"/>
        <xdr:cNvSpPr txBox="1"/>
      </xdr:nvSpPr>
      <xdr:spPr>
        <a:xfrm>
          <a:off x="13500744" y="1415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679" name="n_4mainValue【児童館】&#10;有形固定資産減価償却率"/>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710" name="フローチャート: 判断 709"/>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44450</xdr:rowOff>
    </xdr:from>
    <xdr:to>
      <xdr:col>107</xdr:col>
      <xdr:colOff>101600</xdr:colOff>
      <xdr:row>84</xdr:row>
      <xdr:rowOff>146050</xdr:rowOff>
    </xdr:to>
    <xdr:sp macro="" textlink="">
      <xdr:nvSpPr>
        <xdr:cNvPr id="711" name="フローチャート: 判断 710"/>
        <xdr:cNvSpPr/>
      </xdr:nvSpPr>
      <xdr:spPr>
        <a:xfrm>
          <a:off x="20383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2" name="フローチャート: 判断 711"/>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13" name="フローチャート: 判断 712"/>
        <xdr:cNvSpPr/>
      </xdr:nvSpPr>
      <xdr:spPr>
        <a:xfrm>
          <a:off x="18605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19" name="楕円 718"/>
        <xdr:cNvSpPr/>
      </xdr:nvSpPr>
      <xdr:spPr>
        <a:xfrm>
          <a:off x="22110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48277</xdr:rowOff>
    </xdr:from>
    <xdr:ext cx="469744" cy="259045"/>
    <xdr:sp macro="" textlink="">
      <xdr:nvSpPr>
        <xdr:cNvPr id="720" name="【児童館】&#10;一人当たり面積該当値テキスト"/>
        <xdr:cNvSpPr txBox="1"/>
      </xdr:nvSpPr>
      <xdr:spPr>
        <a:xfrm>
          <a:off x="22199600"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1" name="楕円 720"/>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84</xdr:row>
      <xdr:rowOff>76200</xdr:rowOff>
    </xdr:to>
    <xdr:cxnSp macro="">
      <xdr:nvCxnSpPr>
        <xdr:cNvPr id="722" name="直線コネクタ 721"/>
        <xdr:cNvCxnSpPr/>
      </xdr:nvCxnSpPr>
      <xdr:spPr>
        <a:xfrm flipV="1">
          <a:off x="21323300" y="143065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3" name="楕円 722"/>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4" name="直線コネクタ 723"/>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5" name="楕円 724"/>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26" name="直線コネクタ 725"/>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44450</xdr:rowOff>
    </xdr:from>
    <xdr:to>
      <xdr:col>98</xdr:col>
      <xdr:colOff>38100</xdr:colOff>
      <xdr:row>84</xdr:row>
      <xdr:rowOff>146050</xdr:rowOff>
    </xdr:to>
    <xdr:sp macro="" textlink="">
      <xdr:nvSpPr>
        <xdr:cNvPr id="727" name="楕円 726"/>
        <xdr:cNvSpPr/>
      </xdr:nvSpPr>
      <xdr:spPr>
        <a:xfrm>
          <a:off x="18605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95250</xdr:rowOff>
    </xdr:to>
    <xdr:cxnSp macro="">
      <xdr:nvCxnSpPr>
        <xdr:cNvPr id="728" name="直線コネクタ 727"/>
        <xdr:cNvCxnSpPr/>
      </xdr:nvCxnSpPr>
      <xdr:spPr>
        <a:xfrm flipV="1">
          <a:off x="18656300" y="14478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137177</xdr:rowOff>
    </xdr:from>
    <xdr:ext cx="469744" cy="259045"/>
    <xdr:sp macro="" textlink="">
      <xdr:nvSpPr>
        <xdr:cNvPr id="729" name="n_1aveValue【児童館】&#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730" name="n_2aveValue【児童館】&#10;一人当たり面積"/>
        <xdr:cNvSpPr txBox="1"/>
      </xdr:nvSpPr>
      <xdr:spPr>
        <a:xfrm>
          <a:off x="20199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1"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732" name="n_4aveValue【児童館】&#10;一人当たり面積"/>
        <xdr:cNvSpPr txBox="1"/>
      </xdr:nvSpPr>
      <xdr:spPr>
        <a:xfrm>
          <a:off x="18421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733" name="n_1main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4" name="n_2main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5" name="n_3main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162577</xdr:rowOff>
    </xdr:from>
    <xdr:ext cx="469744" cy="259045"/>
    <xdr:sp macro="" textlink="">
      <xdr:nvSpPr>
        <xdr:cNvPr id="736" name="n_4mainValue【児童館】&#10;一人当たり面積"/>
        <xdr:cNvSpPr txBox="1"/>
      </xdr:nvSpPr>
      <xdr:spPr>
        <a:xfrm>
          <a:off x="18421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橋りょう・トンネル、公営住宅以外の有形固定資産減価償却率は類似団体平均を下回っている。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橋りょう・トンネルは、耐用年数を経過しつつある施設が多くなってきているが、計画的に修繕を行っているため使用する上での問題はない。</a:t>
          </a:r>
        </a:p>
        <a:p>
          <a:r>
            <a:rPr kumimoji="1" lang="ja-JP" altLang="en-US" sz="1300">
              <a:latin typeface="ＭＳ Ｐゴシック" panose="020B0600070205080204" pitchFamily="50" charset="-128"/>
              <a:ea typeface="ＭＳ Ｐゴシック" panose="020B0600070205080204" pitchFamily="50" charset="-128"/>
            </a:rPr>
            <a:t>公営住宅についても、計画に基づいて改修を行い、長寿命化を図るとともに、老朽施設は解体している。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58,320
57,932
265.12
37,699,417
34,945,726
2,582,261
17,613,211
41,518,128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66" name="フローチャート: 判断 65"/>
        <xdr:cNvSpPr/>
      </xdr:nvSpPr>
      <xdr:spPr>
        <a:xfrm>
          <a:off x="2857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7" name="フローチャート: 判断 66"/>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9072</xdr:rowOff>
    </xdr:from>
    <xdr:to>
      <xdr:col>6</xdr:col>
      <xdr:colOff>38100</xdr:colOff>
      <xdr:row>37</xdr:row>
      <xdr:rowOff>110672</xdr:rowOff>
    </xdr:to>
    <xdr:sp macro="" textlink="">
      <xdr:nvSpPr>
        <xdr:cNvPr id="68" name="フローチャート: 判断 67"/>
        <xdr:cNvSpPr/>
      </xdr:nvSpPr>
      <xdr:spPr>
        <a:xfrm>
          <a:off x="1079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74" name="楕円 73"/>
        <xdr:cNvSpPr/>
      </xdr:nvSpPr>
      <xdr:spPr>
        <a:xfrm>
          <a:off x="4584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90368</xdr:rowOff>
    </xdr:from>
    <xdr:ext cx="405111" cy="259045"/>
    <xdr:sp macro="" textlink="">
      <xdr:nvSpPr>
        <xdr:cNvPr id="75" name="【図書館】&#10;有形固定資産減価償却率該当値テキスト"/>
        <xdr:cNvSpPr txBox="1"/>
      </xdr:nvSpPr>
      <xdr:spPr>
        <a:xfrm>
          <a:off x="4673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6" name="楕円 75"/>
        <xdr:cNvSpPr/>
      </xdr:nvSpPr>
      <xdr:spPr>
        <a:xfrm>
          <a:off x="3746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41</xdr:row>
      <xdr:rowOff>12519</xdr:rowOff>
    </xdr:to>
    <xdr:cxnSp macro="">
      <xdr:nvCxnSpPr>
        <xdr:cNvPr id="77" name="直線コネクタ 76"/>
        <xdr:cNvCxnSpPr/>
      </xdr:nvCxnSpPr>
      <xdr:spPr>
        <a:xfrm flipV="1">
          <a:off x="3797300" y="6677841"/>
          <a:ext cx="838200" cy="36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133169</xdr:rowOff>
    </xdr:from>
    <xdr:to>
      <xdr:col>15</xdr:col>
      <xdr:colOff>101600</xdr:colOff>
      <xdr:row>41</xdr:row>
      <xdr:rowOff>63319</xdr:rowOff>
    </xdr:to>
    <xdr:sp macro="" textlink="">
      <xdr:nvSpPr>
        <xdr:cNvPr id="78" name="楕円 77"/>
        <xdr:cNvSpPr/>
      </xdr:nvSpPr>
      <xdr:spPr>
        <a:xfrm>
          <a:off x="2857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12519</xdr:rowOff>
    </xdr:to>
    <xdr:cxnSp macro="">
      <xdr:nvCxnSpPr>
        <xdr:cNvPr id="79" name="直線コネクタ 78"/>
        <xdr:cNvCxnSpPr/>
      </xdr:nvCxnSpPr>
      <xdr:spPr>
        <a:xfrm>
          <a:off x="2908300" y="704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129903</xdr:rowOff>
    </xdr:from>
    <xdr:to>
      <xdr:col>10</xdr:col>
      <xdr:colOff>165100</xdr:colOff>
      <xdr:row>41</xdr:row>
      <xdr:rowOff>60053</xdr:rowOff>
    </xdr:to>
    <xdr:sp macro="" textlink="">
      <xdr:nvSpPr>
        <xdr:cNvPr id="80" name="楕円 79"/>
        <xdr:cNvSpPr/>
      </xdr:nvSpPr>
      <xdr:spPr>
        <a:xfrm>
          <a:off x="1968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9253</xdr:rowOff>
    </xdr:from>
    <xdr:to>
      <xdr:col>15</xdr:col>
      <xdr:colOff>50800</xdr:colOff>
      <xdr:row>41</xdr:row>
      <xdr:rowOff>12519</xdr:rowOff>
    </xdr:to>
    <xdr:cxnSp macro="">
      <xdr:nvCxnSpPr>
        <xdr:cNvPr id="81" name="直線コネクタ 80"/>
        <xdr:cNvCxnSpPr/>
      </xdr:nvCxnSpPr>
      <xdr:spPr>
        <a:xfrm>
          <a:off x="2019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59690</xdr:rowOff>
    </xdr:from>
    <xdr:to>
      <xdr:col>6</xdr:col>
      <xdr:colOff>38100</xdr:colOff>
      <xdr:row>40</xdr:row>
      <xdr:rowOff>161290</xdr:rowOff>
    </xdr:to>
    <xdr:sp macro="" textlink="">
      <xdr:nvSpPr>
        <xdr:cNvPr id="82" name="楕円 81"/>
        <xdr:cNvSpPr/>
      </xdr:nvSpPr>
      <xdr:spPr>
        <a:xfrm>
          <a:off x="1079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110490</xdr:rowOff>
    </xdr:from>
    <xdr:to>
      <xdr:col>10</xdr:col>
      <xdr:colOff>114300</xdr:colOff>
      <xdr:row>41</xdr:row>
      <xdr:rowOff>9253</xdr:rowOff>
    </xdr:to>
    <xdr:cxnSp macro="">
      <xdr:nvCxnSpPr>
        <xdr:cNvPr id="83" name="直線コネクタ 82"/>
        <xdr:cNvCxnSpPr/>
      </xdr:nvCxnSpPr>
      <xdr:spPr>
        <a:xfrm>
          <a:off x="1130300" y="696849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5" name="n_2aveValue【図書館】&#10;有形固定資産減価償却率"/>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6" name="n_3aveValue【図書館】&#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127199</xdr:rowOff>
    </xdr:from>
    <xdr:ext cx="405111" cy="259045"/>
    <xdr:sp macro="" textlink="">
      <xdr:nvSpPr>
        <xdr:cNvPr id="87" name="n_4aveValue【図書館】&#10;有形固定資産減価償却率"/>
        <xdr:cNvSpPr txBox="1"/>
      </xdr:nvSpPr>
      <xdr:spPr>
        <a:xfrm>
          <a:off x="927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8" name="n_1mainValue【図書館】&#10;有形固定資産減価償却率"/>
        <xdr:cNvSpPr txBox="1"/>
      </xdr:nvSpPr>
      <xdr:spPr>
        <a:xfrm>
          <a:off x="3582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54446</xdr:rowOff>
    </xdr:from>
    <xdr:ext cx="405111" cy="259045"/>
    <xdr:sp macro="" textlink="">
      <xdr:nvSpPr>
        <xdr:cNvPr id="89" name="n_2mainValue【図書館】&#10;有形固定資産減価償却率"/>
        <xdr:cNvSpPr txBox="1"/>
      </xdr:nvSpPr>
      <xdr:spPr>
        <a:xfrm>
          <a:off x="2705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51180</xdr:rowOff>
    </xdr:from>
    <xdr:ext cx="405111" cy="259045"/>
    <xdr:sp macro="" textlink="">
      <xdr:nvSpPr>
        <xdr:cNvPr id="90" name="n_3mainValue【図書館】&#10;有形固定資産減価償却率"/>
        <xdr:cNvSpPr txBox="1"/>
      </xdr:nvSpPr>
      <xdr:spPr>
        <a:xfrm>
          <a:off x="1816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152417</xdr:rowOff>
    </xdr:from>
    <xdr:ext cx="405111" cy="259045"/>
    <xdr:sp macro="" textlink="">
      <xdr:nvSpPr>
        <xdr:cNvPr id="91" name="n_4mainValue【図書館】&#10;有形固定資産減価償却率"/>
        <xdr:cNvSpPr txBox="1"/>
      </xdr:nvSpPr>
      <xdr:spPr>
        <a:xfrm>
          <a:off x="927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xdr:cNvSpPr/>
      </xdr:nvSpPr>
      <xdr:spPr>
        <a:xfrm>
          <a:off x="9588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6" name="フローチャート: 判断 125"/>
        <xdr:cNvSpPr/>
      </xdr:nvSpPr>
      <xdr:spPr>
        <a:xfrm>
          <a:off x="8699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27" name="フローチャート: 判断 126"/>
        <xdr:cNvSpPr/>
      </xdr:nvSpPr>
      <xdr:spPr>
        <a:xfrm>
          <a:off x="7810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49893</xdr:rowOff>
    </xdr:from>
    <xdr:to>
      <xdr:col>36</xdr:col>
      <xdr:colOff>165100</xdr:colOff>
      <xdr:row>39</xdr:row>
      <xdr:rowOff>151493</xdr:rowOff>
    </xdr:to>
    <xdr:sp macro="" textlink="">
      <xdr:nvSpPr>
        <xdr:cNvPr id="128" name="フローチャート: 判断 127"/>
        <xdr:cNvSpPr/>
      </xdr:nvSpPr>
      <xdr:spPr>
        <a:xfrm>
          <a:off x="6921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90714</xdr:rowOff>
    </xdr:from>
    <xdr:to>
      <xdr:col>55</xdr:col>
      <xdr:colOff>50800</xdr:colOff>
      <xdr:row>37</xdr:row>
      <xdr:rowOff>20864</xdr:rowOff>
    </xdr:to>
    <xdr:sp macro="" textlink="">
      <xdr:nvSpPr>
        <xdr:cNvPr id="134" name="楕円 133"/>
        <xdr:cNvSpPr/>
      </xdr:nvSpPr>
      <xdr:spPr>
        <a:xfrm>
          <a:off x="10426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113591</xdr:rowOff>
    </xdr:from>
    <xdr:ext cx="469744" cy="259045"/>
    <xdr:sp macro="" textlink="">
      <xdr:nvSpPr>
        <xdr:cNvPr id="135" name="【図書館】&#10;一人当たり面積該当値テキスト"/>
        <xdr:cNvSpPr txBox="1"/>
      </xdr:nvSpPr>
      <xdr:spPr>
        <a:xfrm>
          <a:off x="10515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123372</xdr:rowOff>
    </xdr:from>
    <xdr:to>
      <xdr:col>50</xdr:col>
      <xdr:colOff>165100</xdr:colOff>
      <xdr:row>37</xdr:row>
      <xdr:rowOff>53522</xdr:rowOff>
    </xdr:to>
    <xdr:sp macro="" textlink="">
      <xdr:nvSpPr>
        <xdr:cNvPr id="136" name="楕円 135"/>
        <xdr:cNvSpPr/>
      </xdr:nvSpPr>
      <xdr:spPr>
        <a:xfrm>
          <a:off x="958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141514</xdr:rowOff>
    </xdr:from>
    <xdr:to>
      <xdr:col>55</xdr:col>
      <xdr:colOff>0</xdr:colOff>
      <xdr:row>37</xdr:row>
      <xdr:rowOff>2722</xdr:rowOff>
    </xdr:to>
    <xdr:cxnSp macro="">
      <xdr:nvCxnSpPr>
        <xdr:cNvPr id="137" name="直線コネクタ 136"/>
        <xdr:cNvCxnSpPr/>
      </xdr:nvCxnSpPr>
      <xdr:spPr>
        <a:xfrm flipV="1">
          <a:off x="9639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8" name="楕円 137"/>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2722</xdr:rowOff>
    </xdr:from>
    <xdr:to>
      <xdr:col>50</xdr:col>
      <xdr:colOff>114300</xdr:colOff>
      <xdr:row>37</xdr:row>
      <xdr:rowOff>19050</xdr:rowOff>
    </xdr:to>
    <xdr:cxnSp macro="">
      <xdr:nvCxnSpPr>
        <xdr:cNvPr id="139" name="直線コネクタ 138"/>
        <xdr:cNvCxnSpPr/>
      </xdr:nvCxnSpPr>
      <xdr:spPr>
        <a:xfrm flipV="1">
          <a:off x="8750300" y="6346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156028</xdr:rowOff>
    </xdr:from>
    <xdr:to>
      <xdr:col>41</xdr:col>
      <xdr:colOff>101600</xdr:colOff>
      <xdr:row>37</xdr:row>
      <xdr:rowOff>86178</xdr:rowOff>
    </xdr:to>
    <xdr:sp macro="" textlink="">
      <xdr:nvSpPr>
        <xdr:cNvPr id="140" name="楕円 139"/>
        <xdr:cNvSpPr/>
      </xdr:nvSpPr>
      <xdr:spPr>
        <a:xfrm>
          <a:off x="7810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35378</xdr:rowOff>
    </xdr:to>
    <xdr:cxnSp macro="">
      <xdr:nvCxnSpPr>
        <xdr:cNvPr id="141" name="直線コネクタ 140"/>
        <xdr:cNvCxnSpPr/>
      </xdr:nvCxnSpPr>
      <xdr:spPr>
        <a:xfrm flipV="1">
          <a:off x="7861300" y="6362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907</xdr:rowOff>
    </xdr:from>
    <xdr:to>
      <xdr:col>36</xdr:col>
      <xdr:colOff>165100</xdr:colOff>
      <xdr:row>37</xdr:row>
      <xdr:rowOff>102507</xdr:rowOff>
    </xdr:to>
    <xdr:sp macro="" textlink="">
      <xdr:nvSpPr>
        <xdr:cNvPr id="142" name="楕円 141"/>
        <xdr:cNvSpPr/>
      </xdr:nvSpPr>
      <xdr:spPr>
        <a:xfrm>
          <a:off x="6921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35378</xdr:rowOff>
    </xdr:from>
    <xdr:to>
      <xdr:col>41</xdr:col>
      <xdr:colOff>50800</xdr:colOff>
      <xdr:row>37</xdr:row>
      <xdr:rowOff>51707</xdr:rowOff>
    </xdr:to>
    <xdr:cxnSp macro="">
      <xdr:nvCxnSpPr>
        <xdr:cNvPr id="143" name="直線コネクタ 142"/>
        <xdr:cNvCxnSpPr/>
      </xdr:nvCxnSpPr>
      <xdr:spPr>
        <a:xfrm flipV="1">
          <a:off x="6972300" y="6379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158949</xdr:rowOff>
    </xdr:from>
    <xdr:ext cx="469744" cy="259045"/>
    <xdr:sp macro="" textlink="">
      <xdr:nvSpPr>
        <xdr:cNvPr id="144" name="n_1aveValue【図書館】&#10;一人当たり面積"/>
        <xdr:cNvSpPr txBox="1"/>
      </xdr:nvSpPr>
      <xdr:spPr>
        <a:xfrm>
          <a:off x="93917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5" name="n_2ave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6" name="n_3ave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142620</xdr:rowOff>
    </xdr:from>
    <xdr:ext cx="469744" cy="259045"/>
    <xdr:sp macro="" textlink="">
      <xdr:nvSpPr>
        <xdr:cNvPr id="147" name="n_4aveValue【図書館】&#10;一人当たり面積"/>
        <xdr:cNvSpPr txBox="1"/>
      </xdr:nvSpPr>
      <xdr:spPr>
        <a:xfrm>
          <a:off x="6737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70049</xdr:rowOff>
    </xdr:from>
    <xdr:ext cx="469744" cy="259045"/>
    <xdr:sp macro="" textlink="">
      <xdr:nvSpPr>
        <xdr:cNvPr id="148" name="n_1main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9"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102705</xdr:rowOff>
    </xdr:from>
    <xdr:ext cx="469744" cy="259045"/>
    <xdr:sp macro="" textlink="">
      <xdr:nvSpPr>
        <xdr:cNvPr id="150" name="n_3mainValue【図書館】&#10;一人当たり面積"/>
        <xdr:cNvSpPr txBox="1"/>
      </xdr:nvSpPr>
      <xdr:spPr>
        <a:xfrm>
          <a:off x="7626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119034</xdr:rowOff>
    </xdr:from>
    <xdr:ext cx="469744" cy="259045"/>
    <xdr:sp macro="" textlink="">
      <xdr:nvSpPr>
        <xdr:cNvPr id="151" name="n_4mainValue【図書館】&#10;一人当たり面積"/>
        <xdr:cNvSpPr txBox="1"/>
      </xdr:nvSpPr>
      <xdr:spPr>
        <a:xfrm>
          <a:off x="6737427"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124460</xdr:rowOff>
    </xdr:from>
    <xdr:to>
      <xdr:col>20</xdr:col>
      <xdr:colOff>38100</xdr:colOff>
      <xdr:row>60</xdr:row>
      <xdr:rowOff>54610</xdr:rowOff>
    </xdr:to>
    <xdr:sp macro="" textlink="">
      <xdr:nvSpPr>
        <xdr:cNvPr id="183" name="フローチャート: 判断 182"/>
        <xdr:cNvSpPr/>
      </xdr:nvSpPr>
      <xdr:spPr>
        <a:xfrm>
          <a:off x="3746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95885</xdr:rowOff>
    </xdr:from>
    <xdr:to>
      <xdr:col>15</xdr:col>
      <xdr:colOff>101600</xdr:colOff>
      <xdr:row>60</xdr:row>
      <xdr:rowOff>26035</xdr:rowOff>
    </xdr:to>
    <xdr:sp macro="" textlink="">
      <xdr:nvSpPr>
        <xdr:cNvPr id="184" name="フローチャート: 判断 183"/>
        <xdr:cNvSpPr/>
      </xdr:nvSpPr>
      <xdr:spPr>
        <a:xfrm>
          <a:off x="2857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5" name="フローチャート: 判断 184"/>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6" name="フローチャート: 判断 185"/>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92" name="楕円 191"/>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193" name="【体育館・プール】&#10;有形固定資産減価償却率該当値テキスト"/>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33020</xdr:rowOff>
    </xdr:from>
    <xdr:to>
      <xdr:col>20</xdr:col>
      <xdr:colOff>38100</xdr:colOff>
      <xdr:row>58</xdr:row>
      <xdr:rowOff>134620</xdr:rowOff>
    </xdr:to>
    <xdr:sp macro="" textlink="">
      <xdr:nvSpPr>
        <xdr:cNvPr id="194" name="楕円 193"/>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83820</xdr:rowOff>
    </xdr:from>
    <xdr:to>
      <xdr:col>24</xdr:col>
      <xdr:colOff>63500</xdr:colOff>
      <xdr:row>58</xdr:row>
      <xdr:rowOff>144780</xdr:rowOff>
    </xdr:to>
    <xdr:cxnSp macro="">
      <xdr:nvCxnSpPr>
        <xdr:cNvPr id="195" name="直線コネクタ 194"/>
        <xdr:cNvCxnSpPr/>
      </xdr:nvCxnSpPr>
      <xdr:spPr>
        <a:xfrm>
          <a:off x="3797300" y="10027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137795</xdr:rowOff>
    </xdr:from>
    <xdr:to>
      <xdr:col>15</xdr:col>
      <xdr:colOff>101600</xdr:colOff>
      <xdr:row>58</xdr:row>
      <xdr:rowOff>67945</xdr:rowOff>
    </xdr:to>
    <xdr:sp macro="" textlink="">
      <xdr:nvSpPr>
        <xdr:cNvPr id="196" name="楕円 195"/>
        <xdr:cNvSpPr/>
      </xdr:nvSpPr>
      <xdr:spPr>
        <a:xfrm>
          <a:off x="2857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17145</xdr:rowOff>
    </xdr:from>
    <xdr:to>
      <xdr:col>19</xdr:col>
      <xdr:colOff>177800</xdr:colOff>
      <xdr:row>58</xdr:row>
      <xdr:rowOff>83820</xdr:rowOff>
    </xdr:to>
    <xdr:cxnSp macro="">
      <xdr:nvCxnSpPr>
        <xdr:cNvPr id="197" name="直線コネクタ 196"/>
        <xdr:cNvCxnSpPr/>
      </xdr:nvCxnSpPr>
      <xdr:spPr>
        <a:xfrm>
          <a:off x="2908300" y="99612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120650</xdr:rowOff>
    </xdr:from>
    <xdr:to>
      <xdr:col>10</xdr:col>
      <xdr:colOff>165100</xdr:colOff>
      <xdr:row>58</xdr:row>
      <xdr:rowOff>50800</xdr:rowOff>
    </xdr:to>
    <xdr:sp macro="" textlink="">
      <xdr:nvSpPr>
        <xdr:cNvPr id="198" name="楕円 197"/>
        <xdr:cNvSpPr/>
      </xdr:nvSpPr>
      <xdr:spPr>
        <a:xfrm>
          <a:off x="196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0</xdr:rowOff>
    </xdr:from>
    <xdr:to>
      <xdr:col>15</xdr:col>
      <xdr:colOff>50800</xdr:colOff>
      <xdr:row>58</xdr:row>
      <xdr:rowOff>17145</xdr:rowOff>
    </xdr:to>
    <xdr:cxnSp macro="">
      <xdr:nvCxnSpPr>
        <xdr:cNvPr id="199" name="直線コネクタ 198"/>
        <xdr:cNvCxnSpPr/>
      </xdr:nvCxnSpPr>
      <xdr:spPr>
        <a:xfrm>
          <a:off x="2019300" y="99441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63500</xdr:rowOff>
    </xdr:from>
    <xdr:to>
      <xdr:col>6</xdr:col>
      <xdr:colOff>38100</xdr:colOff>
      <xdr:row>57</xdr:row>
      <xdr:rowOff>165100</xdr:rowOff>
    </xdr:to>
    <xdr:sp macro="" textlink="">
      <xdr:nvSpPr>
        <xdr:cNvPr id="200" name="楕円 199"/>
        <xdr:cNvSpPr/>
      </xdr:nvSpPr>
      <xdr:spPr>
        <a:xfrm>
          <a:off x="1079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114300</xdr:rowOff>
    </xdr:from>
    <xdr:to>
      <xdr:col>10</xdr:col>
      <xdr:colOff>114300</xdr:colOff>
      <xdr:row>58</xdr:row>
      <xdr:rowOff>0</xdr:rowOff>
    </xdr:to>
    <xdr:cxnSp macro="">
      <xdr:nvCxnSpPr>
        <xdr:cNvPr id="201" name="直線コネクタ 200"/>
        <xdr:cNvCxnSpPr/>
      </xdr:nvCxnSpPr>
      <xdr:spPr>
        <a:xfrm>
          <a:off x="1130300" y="988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45737</xdr:rowOff>
    </xdr:from>
    <xdr:ext cx="405111" cy="259045"/>
    <xdr:sp macro="" textlink="">
      <xdr:nvSpPr>
        <xdr:cNvPr id="202" name="n_1aveValue【体育館・プール】&#10;有形固定資産減価償却率"/>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17162</xdr:rowOff>
    </xdr:from>
    <xdr:ext cx="405111" cy="259045"/>
    <xdr:sp macro="" textlink="">
      <xdr:nvSpPr>
        <xdr:cNvPr id="203" name="n_2aveValue【体育館・プール】&#10;有形固定資産減価償却率"/>
        <xdr:cNvSpPr txBox="1"/>
      </xdr:nvSpPr>
      <xdr:spPr>
        <a:xfrm>
          <a:off x="2705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4"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5"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151147</xdr:rowOff>
    </xdr:from>
    <xdr:ext cx="405111" cy="259045"/>
    <xdr:sp macro="" textlink="">
      <xdr:nvSpPr>
        <xdr:cNvPr id="206" name="n_1mainValue【体育館・プール】&#10;有形固定資産減価償却率"/>
        <xdr:cNvSpPr txBox="1"/>
      </xdr:nvSpPr>
      <xdr:spPr>
        <a:xfrm>
          <a:off x="3582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84472</xdr:rowOff>
    </xdr:from>
    <xdr:ext cx="405111" cy="259045"/>
    <xdr:sp macro="" textlink="">
      <xdr:nvSpPr>
        <xdr:cNvPr id="207" name="n_2mainValue【体育館・プール】&#10;有形固定資産減価償却率"/>
        <xdr:cNvSpPr txBox="1"/>
      </xdr:nvSpPr>
      <xdr:spPr>
        <a:xfrm>
          <a:off x="2705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67327</xdr:rowOff>
    </xdr:from>
    <xdr:ext cx="405111" cy="259045"/>
    <xdr:sp macro="" textlink="">
      <xdr:nvSpPr>
        <xdr:cNvPr id="208" name="n_3mainValue【体育館・プール】&#10;有形固定資産減価償却率"/>
        <xdr:cNvSpPr txBox="1"/>
      </xdr:nvSpPr>
      <xdr:spPr>
        <a:xfrm>
          <a:off x="1816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10177</xdr:rowOff>
    </xdr:from>
    <xdr:ext cx="405111" cy="259045"/>
    <xdr:sp macro="" textlink="">
      <xdr:nvSpPr>
        <xdr:cNvPr id="209" name="n_4mainValue【体育館・プール】&#10;有形固定資産減価償却率"/>
        <xdr:cNvSpPr txBox="1"/>
      </xdr:nvSpPr>
      <xdr:spPr>
        <a:xfrm>
          <a:off x="927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101600</xdr:rowOff>
    </xdr:from>
    <xdr:to>
      <xdr:col>50</xdr:col>
      <xdr:colOff>165100</xdr:colOff>
      <xdr:row>63</xdr:row>
      <xdr:rowOff>31750</xdr:rowOff>
    </xdr:to>
    <xdr:sp macro="" textlink="">
      <xdr:nvSpPr>
        <xdr:cNvPr id="240" name="フローチャート: 判断 239"/>
        <xdr:cNvSpPr/>
      </xdr:nvSpPr>
      <xdr:spPr>
        <a:xfrm>
          <a:off x="9588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102870</xdr:rowOff>
    </xdr:from>
    <xdr:to>
      <xdr:col>46</xdr:col>
      <xdr:colOff>38100</xdr:colOff>
      <xdr:row>63</xdr:row>
      <xdr:rowOff>33020</xdr:rowOff>
    </xdr:to>
    <xdr:sp macro="" textlink="">
      <xdr:nvSpPr>
        <xdr:cNvPr id="241" name="フローチャート: 判断 240"/>
        <xdr:cNvSpPr/>
      </xdr:nvSpPr>
      <xdr:spPr>
        <a:xfrm>
          <a:off x="86995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102870</xdr:rowOff>
    </xdr:from>
    <xdr:to>
      <xdr:col>41</xdr:col>
      <xdr:colOff>101600</xdr:colOff>
      <xdr:row>63</xdr:row>
      <xdr:rowOff>33020</xdr:rowOff>
    </xdr:to>
    <xdr:sp macro="" textlink="">
      <xdr:nvSpPr>
        <xdr:cNvPr id="242" name="フローチャート: 判断 241"/>
        <xdr:cNvSpPr/>
      </xdr:nvSpPr>
      <xdr:spPr>
        <a:xfrm>
          <a:off x="78105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121920</xdr:rowOff>
    </xdr:from>
    <xdr:to>
      <xdr:col>36</xdr:col>
      <xdr:colOff>165100</xdr:colOff>
      <xdr:row>63</xdr:row>
      <xdr:rowOff>52070</xdr:rowOff>
    </xdr:to>
    <xdr:sp macro="" textlink="">
      <xdr:nvSpPr>
        <xdr:cNvPr id="243" name="フローチャート: 判断 242"/>
        <xdr:cNvSpPr/>
      </xdr:nvSpPr>
      <xdr:spPr>
        <a:xfrm>
          <a:off x="6921500" y="1075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249" name="楕円 248"/>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41927</xdr:rowOff>
    </xdr:from>
    <xdr:ext cx="469744" cy="259045"/>
    <xdr:sp macro="" textlink="">
      <xdr:nvSpPr>
        <xdr:cNvPr id="250" name="【体育館・プール】&#10;一人当たり面積該当値テキスト"/>
        <xdr:cNvSpPr txBox="1"/>
      </xdr:nvSpPr>
      <xdr:spPr>
        <a:xfrm>
          <a:off x="10515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68580</xdr:rowOff>
    </xdr:from>
    <xdr:to>
      <xdr:col>50</xdr:col>
      <xdr:colOff>165100</xdr:colOff>
      <xdr:row>62</xdr:row>
      <xdr:rowOff>170180</xdr:rowOff>
    </xdr:to>
    <xdr:sp macro="" textlink="">
      <xdr:nvSpPr>
        <xdr:cNvPr id="251" name="楕円 250"/>
        <xdr:cNvSpPr/>
      </xdr:nvSpPr>
      <xdr:spPr>
        <a:xfrm>
          <a:off x="9588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119380</xdr:rowOff>
    </xdr:to>
    <xdr:cxnSp macro="">
      <xdr:nvCxnSpPr>
        <xdr:cNvPr id="252" name="直線コネクタ 251"/>
        <xdr:cNvCxnSpPr/>
      </xdr:nvCxnSpPr>
      <xdr:spPr>
        <a:xfrm flipV="1">
          <a:off x="9639300" y="107442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53" name="楕円 252"/>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119380</xdr:rowOff>
    </xdr:from>
    <xdr:to>
      <xdr:col>50</xdr:col>
      <xdr:colOff>114300</xdr:colOff>
      <xdr:row>62</xdr:row>
      <xdr:rowOff>133350</xdr:rowOff>
    </xdr:to>
    <xdr:cxnSp macro="">
      <xdr:nvCxnSpPr>
        <xdr:cNvPr id="254" name="直線コネクタ 253"/>
        <xdr:cNvCxnSpPr/>
      </xdr:nvCxnSpPr>
      <xdr:spPr>
        <a:xfrm flipV="1">
          <a:off x="8750300" y="107492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69850</xdr:rowOff>
    </xdr:from>
    <xdr:to>
      <xdr:col>41</xdr:col>
      <xdr:colOff>101600</xdr:colOff>
      <xdr:row>63</xdr:row>
      <xdr:rowOff>0</xdr:rowOff>
    </xdr:to>
    <xdr:sp macro="" textlink="">
      <xdr:nvSpPr>
        <xdr:cNvPr id="255" name="楕円 254"/>
        <xdr:cNvSpPr/>
      </xdr:nvSpPr>
      <xdr:spPr>
        <a:xfrm>
          <a:off x="78105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120650</xdr:rowOff>
    </xdr:from>
    <xdr:to>
      <xdr:col>45</xdr:col>
      <xdr:colOff>177800</xdr:colOff>
      <xdr:row>62</xdr:row>
      <xdr:rowOff>133350</xdr:rowOff>
    </xdr:to>
    <xdr:cxnSp macro="">
      <xdr:nvCxnSpPr>
        <xdr:cNvPr id="256" name="直線コネクタ 255"/>
        <xdr:cNvCxnSpPr/>
      </xdr:nvCxnSpPr>
      <xdr:spPr>
        <a:xfrm>
          <a:off x="7861300" y="107505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88900</xdr:rowOff>
    </xdr:from>
    <xdr:to>
      <xdr:col>36</xdr:col>
      <xdr:colOff>165100</xdr:colOff>
      <xdr:row>63</xdr:row>
      <xdr:rowOff>19050</xdr:rowOff>
    </xdr:to>
    <xdr:sp macro="" textlink="">
      <xdr:nvSpPr>
        <xdr:cNvPr id="257" name="楕円 256"/>
        <xdr:cNvSpPr/>
      </xdr:nvSpPr>
      <xdr:spPr>
        <a:xfrm>
          <a:off x="6921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120650</xdr:rowOff>
    </xdr:from>
    <xdr:to>
      <xdr:col>41</xdr:col>
      <xdr:colOff>50800</xdr:colOff>
      <xdr:row>62</xdr:row>
      <xdr:rowOff>139700</xdr:rowOff>
    </xdr:to>
    <xdr:cxnSp macro="">
      <xdr:nvCxnSpPr>
        <xdr:cNvPr id="258" name="直線コネクタ 257"/>
        <xdr:cNvCxnSpPr/>
      </xdr:nvCxnSpPr>
      <xdr:spPr>
        <a:xfrm flipV="1">
          <a:off x="6972300" y="1075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22877</xdr:rowOff>
    </xdr:from>
    <xdr:ext cx="469744" cy="259045"/>
    <xdr:sp macro="" textlink="">
      <xdr:nvSpPr>
        <xdr:cNvPr id="259" name="n_1ave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24147</xdr:rowOff>
    </xdr:from>
    <xdr:ext cx="469744" cy="259045"/>
    <xdr:sp macro="" textlink="">
      <xdr:nvSpPr>
        <xdr:cNvPr id="260" name="n_2aveValue【体育館・プール】&#10;一人当たり面積"/>
        <xdr:cNvSpPr txBox="1"/>
      </xdr:nvSpPr>
      <xdr:spPr>
        <a:xfrm>
          <a:off x="8515427"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24147</xdr:rowOff>
    </xdr:from>
    <xdr:ext cx="469744" cy="259045"/>
    <xdr:sp macro="" textlink="">
      <xdr:nvSpPr>
        <xdr:cNvPr id="261" name="n_3aveValue【体育館・プール】&#10;一人当たり面積"/>
        <xdr:cNvSpPr txBox="1"/>
      </xdr:nvSpPr>
      <xdr:spPr>
        <a:xfrm>
          <a:off x="7626427"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43197</xdr:rowOff>
    </xdr:from>
    <xdr:ext cx="469744" cy="259045"/>
    <xdr:sp macro="" textlink="">
      <xdr:nvSpPr>
        <xdr:cNvPr id="262" name="n_4aveValue【体育館・プール】&#10;一人当たり面積"/>
        <xdr:cNvSpPr txBox="1"/>
      </xdr:nvSpPr>
      <xdr:spPr>
        <a:xfrm>
          <a:off x="6737427"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15257</xdr:rowOff>
    </xdr:from>
    <xdr:ext cx="469744" cy="259045"/>
    <xdr:sp macro="" textlink="">
      <xdr:nvSpPr>
        <xdr:cNvPr id="263" name="n_1mainValue【体育館・プール】&#10;一人当たり面積"/>
        <xdr:cNvSpPr txBox="1"/>
      </xdr:nvSpPr>
      <xdr:spPr>
        <a:xfrm>
          <a:off x="93917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29227</xdr:rowOff>
    </xdr:from>
    <xdr:ext cx="469744" cy="259045"/>
    <xdr:sp macro="" textlink="">
      <xdr:nvSpPr>
        <xdr:cNvPr id="264" name="n_2mainValue【体育館・プール】&#10;一人当たり面積"/>
        <xdr:cNvSpPr txBox="1"/>
      </xdr:nvSpPr>
      <xdr:spPr>
        <a:xfrm>
          <a:off x="8515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16527</xdr:rowOff>
    </xdr:from>
    <xdr:ext cx="469744" cy="259045"/>
    <xdr:sp macro="" textlink="">
      <xdr:nvSpPr>
        <xdr:cNvPr id="265" name="n_3mainValue【体育館・プール】&#10;一人当たり面積"/>
        <xdr:cNvSpPr txBox="1"/>
      </xdr:nvSpPr>
      <xdr:spPr>
        <a:xfrm>
          <a:off x="7626427" y="104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35577</xdr:rowOff>
    </xdr:from>
    <xdr:ext cx="469744" cy="259045"/>
    <xdr:sp macro="" textlink="">
      <xdr:nvSpPr>
        <xdr:cNvPr id="266" name="n_4mainValue【体育館・プール】&#10;一人当たり面積"/>
        <xdr:cNvSpPr txBox="1"/>
      </xdr:nvSpPr>
      <xdr:spPr>
        <a:xfrm>
          <a:off x="6737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57786</xdr:rowOff>
    </xdr:from>
    <xdr:to>
      <xdr:col>20</xdr:col>
      <xdr:colOff>38100</xdr:colOff>
      <xdr:row>82</xdr:row>
      <xdr:rowOff>159386</xdr:rowOff>
    </xdr:to>
    <xdr:sp macro="" textlink="">
      <xdr:nvSpPr>
        <xdr:cNvPr id="298" name="フローチャート: 判断 297"/>
        <xdr:cNvSpPr/>
      </xdr:nvSpPr>
      <xdr:spPr>
        <a:xfrm>
          <a:off x="3746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29211</xdr:rowOff>
    </xdr:from>
    <xdr:to>
      <xdr:col>15</xdr:col>
      <xdr:colOff>101600</xdr:colOff>
      <xdr:row>82</xdr:row>
      <xdr:rowOff>130811</xdr:rowOff>
    </xdr:to>
    <xdr:sp macro="" textlink="">
      <xdr:nvSpPr>
        <xdr:cNvPr id="299" name="フローチャート: 判断 298"/>
        <xdr:cNvSpPr/>
      </xdr:nvSpPr>
      <xdr:spPr>
        <a:xfrm>
          <a:off x="2857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74930</xdr:rowOff>
    </xdr:from>
    <xdr:to>
      <xdr:col>10</xdr:col>
      <xdr:colOff>165100</xdr:colOff>
      <xdr:row>83</xdr:row>
      <xdr:rowOff>5080</xdr:rowOff>
    </xdr:to>
    <xdr:sp macro="" textlink="">
      <xdr:nvSpPr>
        <xdr:cNvPr id="300" name="フローチャート: 判断 299"/>
        <xdr:cNvSpPr/>
      </xdr:nvSpPr>
      <xdr:spPr>
        <a:xfrm>
          <a:off x="1968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50164</xdr:rowOff>
    </xdr:from>
    <xdr:to>
      <xdr:col>6</xdr:col>
      <xdr:colOff>38100</xdr:colOff>
      <xdr:row>82</xdr:row>
      <xdr:rowOff>151764</xdr:rowOff>
    </xdr:to>
    <xdr:sp macro="" textlink="">
      <xdr:nvSpPr>
        <xdr:cNvPr id="301" name="フローチャート: 判断 300"/>
        <xdr:cNvSpPr/>
      </xdr:nvSpPr>
      <xdr:spPr>
        <a:xfrm>
          <a:off x="1079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95886</xdr:rowOff>
    </xdr:from>
    <xdr:to>
      <xdr:col>24</xdr:col>
      <xdr:colOff>114300</xdr:colOff>
      <xdr:row>85</xdr:row>
      <xdr:rowOff>26036</xdr:rowOff>
    </xdr:to>
    <xdr:sp macro="" textlink="">
      <xdr:nvSpPr>
        <xdr:cNvPr id="307" name="楕円 306"/>
        <xdr:cNvSpPr/>
      </xdr:nvSpPr>
      <xdr:spPr>
        <a:xfrm>
          <a:off x="4584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74313</xdr:rowOff>
    </xdr:from>
    <xdr:ext cx="405111" cy="259045"/>
    <xdr:sp macro="" textlink="">
      <xdr:nvSpPr>
        <xdr:cNvPr id="308" name="【福祉施設】&#10;有形固定資産減価償却率該当値テキスト"/>
        <xdr:cNvSpPr txBox="1"/>
      </xdr:nvSpPr>
      <xdr:spPr>
        <a:xfrm>
          <a:off x="4673600"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309" name="楕円 308"/>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146686</xdr:rowOff>
    </xdr:to>
    <xdr:cxnSp macro="">
      <xdr:nvCxnSpPr>
        <xdr:cNvPr id="310" name="直線コネクタ 309"/>
        <xdr:cNvCxnSpPr/>
      </xdr:nvCxnSpPr>
      <xdr:spPr>
        <a:xfrm>
          <a:off x="3797300" y="14464664"/>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12064</xdr:rowOff>
    </xdr:from>
    <xdr:to>
      <xdr:col>15</xdr:col>
      <xdr:colOff>101600</xdr:colOff>
      <xdr:row>84</xdr:row>
      <xdr:rowOff>113664</xdr:rowOff>
    </xdr:to>
    <xdr:sp macro="" textlink="">
      <xdr:nvSpPr>
        <xdr:cNvPr id="311" name="楕円 310"/>
        <xdr:cNvSpPr/>
      </xdr:nvSpPr>
      <xdr:spPr>
        <a:xfrm>
          <a:off x="2857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62864</xdr:rowOff>
    </xdr:from>
    <xdr:to>
      <xdr:col>19</xdr:col>
      <xdr:colOff>177800</xdr:colOff>
      <xdr:row>84</xdr:row>
      <xdr:rowOff>62864</xdr:rowOff>
    </xdr:to>
    <xdr:cxnSp macro="">
      <xdr:nvCxnSpPr>
        <xdr:cNvPr id="312" name="直線コネクタ 311"/>
        <xdr:cNvCxnSpPr/>
      </xdr:nvCxnSpPr>
      <xdr:spPr>
        <a:xfrm>
          <a:off x="2908300" y="14464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141605</xdr:rowOff>
    </xdr:from>
    <xdr:to>
      <xdr:col>10</xdr:col>
      <xdr:colOff>165100</xdr:colOff>
      <xdr:row>84</xdr:row>
      <xdr:rowOff>71755</xdr:rowOff>
    </xdr:to>
    <xdr:sp macro="" textlink="">
      <xdr:nvSpPr>
        <xdr:cNvPr id="313" name="楕円 312"/>
        <xdr:cNvSpPr/>
      </xdr:nvSpPr>
      <xdr:spPr>
        <a:xfrm>
          <a:off x="196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20955</xdr:rowOff>
    </xdr:from>
    <xdr:to>
      <xdr:col>15</xdr:col>
      <xdr:colOff>50800</xdr:colOff>
      <xdr:row>84</xdr:row>
      <xdr:rowOff>62864</xdr:rowOff>
    </xdr:to>
    <xdr:cxnSp macro="">
      <xdr:nvCxnSpPr>
        <xdr:cNvPr id="314" name="直線コネクタ 313"/>
        <xdr:cNvCxnSpPr/>
      </xdr:nvCxnSpPr>
      <xdr:spPr>
        <a:xfrm>
          <a:off x="2019300" y="144227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99695</xdr:rowOff>
    </xdr:from>
    <xdr:to>
      <xdr:col>6</xdr:col>
      <xdr:colOff>38100</xdr:colOff>
      <xdr:row>84</xdr:row>
      <xdr:rowOff>29845</xdr:rowOff>
    </xdr:to>
    <xdr:sp macro="" textlink="">
      <xdr:nvSpPr>
        <xdr:cNvPr id="315" name="楕円 314"/>
        <xdr:cNvSpPr/>
      </xdr:nvSpPr>
      <xdr:spPr>
        <a:xfrm>
          <a:off x="1079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150495</xdr:rowOff>
    </xdr:from>
    <xdr:to>
      <xdr:col>10</xdr:col>
      <xdr:colOff>114300</xdr:colOff>
      <xdr:row>84</xdr:row>
      <xdr:rowOff>20955</xdr:rowOff>
    </xdr:to>
    <xdr:cxnSp macro="">
      <xdr:nvCxnSpPr>
        <xdr:cNvPr id="316" name="直線コネクタ 315"/>
        <xdr:cNvCxnSpPr/>
      </xdr:nvCxnSpPr>
      <xdr:spPr>
        <a:xfrm>
          <a:off x="1130300" y="14380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4463</xdr:rowOff>
    </xdr:from>
    <xdr:ext cx="405111" cy="259045"/>
    <xdr:sp macro="" textlink="">
      <xdr:nvSpPr>
        <xdr:cNvPr id="317" name="n_1aveValue【福祉施設】&#10;有形固定資産減価償却率"/>
        <xdr:cNvSpPr txBox="1"/>
      </xdr:nvSpPr>
      <xdr:spPr>
        <a:xfrm>
          <a:off x="35820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318" name="n_2aveValue【福祉施設】&#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21607</xdr:rowOff>
    </xdr:from>
    <xdr:ext cx="405111" cy="259045"/>
    <xdr:sp macro="" textlink="">
      <xdr:nvSpPr>
        <xdr:cNvPr id="319" name="n_3aveValue【福祉施設】&#10;有形固定資産減価償却率"/>
        <xdr:cNvSpPr txBox="1"/>
      </xdr:nvSpPr>
      <xdr:spPr>
        <a:xfrm>
          <a:off x="1816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168291</xdr:rowOff>
    </xdr:from>
    <xdr:ext cx="405111" cy="259045"/>
    <xdr:sp macro="" textlink="">
      <xdr:nvSpPr>
        <xdr:cNvPr id="320" name="n_4aveValue【福祉施設】&#10;有形固定資産減価償却率"/>
        <xdr:cNvSpPr txBox="1"/>
      </xdr:nvSpPr>
      <xdr:spPr>
        <a:xfrm>
          <a:off x="927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21" name="n_1mainValue【福祉施設】&#10;有形固定資産減価償却率"/>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104791</xdr:rowOff>
    </xdr:from>
    <xdr:ext cx="405111" cy="259045"/>
    <xdr:sp macro="" textlink="">
      <xdr:nvSpPr>
        <xdr:cNvPr id="322" name="n_2mainValue【福祉施設】&#10;有形固定資産減価償却率"/>
        <xdr:cNvSpPr txBox="1"/>
      </xdr:nvSpPr>
      <xdr:spPr>
        <a:xfrm>
          <a:off x="27057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62882</xdr:rowOff>
    </xdr:from>
    <xdr:ext cx="405111" cy="259045"/>
    <xdr:sp macro="" textlink="">
      <xdr:nvSpPr>
        <xdr:cNvPr id="323" name="n_3mainValue【福祉施設】&#10;有形固定資産減価償却率"/>
        <xdr:cNvSpPr txBox="1"/>
      </xdr:nvSpPr>
      <xdr:spPr>
        <a:xfrm>
          <a:off x="1816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20972</xdr:rowOff>
    </xdr:from>
    <xdr:ext cx="405111" cy="259045"/>
    <xdr:sp macro="" textlink="">
      <xdr:nvSpPr>
        <xdr:cNvPr id="324" name="n_4mainValue【福祉施設】&#10;有形固定資産減価償却率"/>
        <xdr:cNvSpPr txBox="1"/>
      </xdr:nvSpPr>
      <xdr:spPr>
        <a:xfrm>
          <a:off x="927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2539</xdr:rowOff>
    </xdr:from>
    <xdr:to>
      <xdr:col>50</xdr:col>
      <xdr:colOff>165100</xdr:colOff>
      <xdr:row>85</xdr:row>
      <xdr:rowOff>104139</xdr:rowOff>
    </xdr:to>
    <xdr:sp macro="" textlink="">
      <xdr:nvSpPr>
        <xdr:cNvPr id="355" name="フローチャート: 判断 354"/>
        <xdr:cNvSpPr/>
      </xdr:nvSpPr>
      <xdr:spPr>
        <a:xfrm>
          <a:off x="9588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2539</xdr:rowOff>
    </xdr:from>
    <xdr:to>
      <xdr:col>46</xdr:col>
      <xdr:colOff>38100</xdr:colOff>
      <xdr:row>85</xdr:row>
      <xdr:rowOff>104139</xdr:rowOff>
    </xdr:to>
    <xdr:sp macro="" textlink="">
      <xdr:nvSpPr>
        <xdr:cNvPr id="356" name="フローチャート: 判断 355"/>
        <xdr:cNvSpPr/>
      </xdr:nvSpPr>
      <xdr:spPr>
        <a:xfrm>
          <a:off x="8699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7" name="フローチャート: 判断 356"/>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17780</xdr:rowOff>
    </xdr:from>
    <xdr:to>
      <xdr:col>36</xdr:col>
      <xdr:colOff>165100</xdr:colOff>
      <xdr:row>85</xdr:row>
      <xdr:rowOff>119380</xdr:rowOff>
    </xdr:to>
    <xdr:sp macro="" textlink="">
      <xdr:nvSpPr>
        <xdr:cNvPr id="358" name="フローチャート: 判断 357"/>
        <xdr:cNvSpPr/>
      </xdr:nvSpPr>
      <xdr:spPr>
        <a:xfrm>
          <a:off x="6921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21589</xdr:rowOff>
    </xdr:from>
    <xdr:to>
      <xdr:col>55</xdr:col>
      <xdr:colOff>50800</xdr:colOff>
      <xdr:row>86</xdr:row>
      <xdr:rowOff>123189</xdr:rowOff>
    </xdr:to>
    <xdr:sp macro="" textlink="">
      <xdr:nvSpPr>
        <xdr:cNvPr id="364" name="楕円 363"/>
        <xdr:cNvSpPr/>
      </xdr:nvSpPr>
      <xdr:spPr>
        <a:xfrm>
          <a:off x="10426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107966</xdr:rowOff>
    </xdr:from>
    <xdr:ext cx="469744" cy="259045"/>
    <xdr:sp macro="" textlink="">
      <xdr:nvSpPr>
        <xdr:cNvPr id="365" name="【福祉施設】&#10;一人当たり面積該当値テキスト"/>
        <xdr:cNvSpPr txBox="1"/>
      </xdr:nvSpPr>
      <xdr:spPr>
        <a:xfrm>
          <a:off x="10515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25400</xdr:rowOff>
    </xdr:from>
    <xdr:to>
      <xdr:col>50</xdr:col>
      <xdr:colOff>165100</xdr:colOff>
      <xdr:row>86</xdr:row>
      <xdr:rowOff>127000</xdr:rowOff>
    </xdr:to>
    <xdr:sp macro="" textlink="">
      <xdr:nvSpPr>
        <xdr:cNvPr id="366" name="楕円 365"/>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72389</xdr:rowOff>
    </xdr:from>
    <xdr:to>
      <xdr:col>55</xdr:col>
      <xdr:colOff>0</xdr:colOff>
      <xdr:row>86</xdr:row>
      <xdr:rowOff>76200</xdr:rowOff>
    </xdr:to>
    <xdr:cxnSp macro="">
      <xdr:nvCxnSpPr>
        <xdr:cNvPr id="367" name="直線コネクタ 366"/>
        <xdr:cNvCxnSpPr/>
      </xdr:nvCxnSpPr>
      <xdr:spPr>
        <a:xfrm flipV="1">
          <a:off x="9639300" y="14817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25400</xdr:rowOff>
    </xdr:from>
    <xdr:to>
      <xdr:col>46</xdr:col>
      <xdr:colOff>38100</xdr:colOff>
      <xdr:row>86</xdr:row>
      <xdr:rowOff>127000</xdr:rowOff>
    </xdr:to>
    <xdr:sp macro="" textlink="">
      <xdr:nvSpPr>
        <xdr:cNvPr id="368" name="楕円 367"/>
        <xdr:cNvSpPr/>
      </xdr:nvSpPr>
      <xdr:spPr>
        <a:xfrm>
          <a:off x="8699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76200</xdr:rowOff>
    </xdr:from>
    <xdr:to>
      <xdr:col>50</xdr:col>
      <xdr:colOff>114300</xdr:colOff>
      <xdr:row>86</xdr:row>
      <xdr:rowOff>76200</xdr:rowOff>
    </xdr:to>
    <xdr:cxnSp macro="">
      <xdr:nvCxnSpPr>
        <xdr:cNvPr id="369" name="直線コネクタ 368"/>
        <xdr:cNvCxnSpPr/>
      </xdr:nvCxnSpPr>
      <xdr:spPr>
        <a:xfrm>
          <a:off x="8750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25400</xdr:rowOff>
    </xdr:from>
    <xdr:to>
      <xdr:col>41</xdr:col>
      <xdr:colOff>101600</xdr:colOff>
      <xdr:row>86</xdr:row>
      <xdr:rowOff>127000</xdr:rowOff>
    </xdr:to>
    <xdr:sp macro="" textlink="">
      <xdr:nvSpPr>
        <xdr:cNvPr id="370" name="楕円 369"/>
        <xdr:cNvSpPr/>
      </xdr:nvSpPr>
      <xdr:spPr>
        <a:xfrm>
          <a:off x="7810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76200</xdr:rowOff>
    </xdr:from>
    <xdr:to>
      <xdr:col>45</xdr:col>
      <xdr:colOff>177800</xdr:colOff>
      <xdr:row>86</xdr:row>
      <xdr:rowOff>76200</xdr:rowOff>
    </xdr:to>
    <xdr:cxnSp macro="">
      <xdr:nvCxnSpPr>
        <xdr:cNvPr id="371" name="直線コネクタ 370"/>
        <xdr:cNvCxnSpPr/>
      </xdr:nvCxnSpPr>
      <xdr:spPr>
        <a:xfrm>
          <a:off x="7861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25400</xdr:rowOff>
    </xdr:from>
    <xdr:to>
      <xdr:col>36</xdr:col>
      <xdr:colOff>165100</xdr:colOff>
      <xdr:row>86</xdr:row>
      <xdr:rowOff>127000</xdr:rowOff>
    </xdr:to>
    <xdr:sp macro="" textlink="">
      <xdr:nvSpPr>
        <xdr:cNvPr id="372" name="楕円 371"/>
        <xdr:cNvSpPr/>
      </xdr:nvSpPr>
      <xdr:spPr>
        <a:xfrm>
          <a:off x="6921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76200</xdr:rowOff>
    </xdr:from>
    <xdr:to>
      <xdr:col>41</xdr:col>
      <xdr:colOff>50800</xdr:colOff>
      <xdr:row>86</xdr:row>
      <xdr:rowOff>76200</xdr:rowOff>
    </xdr:to>
    <xdr:cxnSp macro="">
      <xdr:nvCxnSpPr>
        <xdr:cNvPr id="373" name="直線コネクタ 372"/>
        <xdr:cNvCxnSpPr/>
      </xdr:nvCxnSpPr>
      <xdr:spPr>
        <a:xfrm>
          <a:off x="6972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120666</xdr:rowOff>
    </xdr:from>
    <xdr:ext cx="469744" cy="259045"/>
    <xdr:sp macro="" textlink="">
      <xdr:nvSpPr>
        <xdr:cNvPr id="374" name="n_1aveValue【福祉施設】&#10;一人当たり面積"/>
        <xdr:cNvSpPr txBox="1"/>
      </xdr:nvSpPr>
      <xdr:spPr>
        <a:xfrm>
          <a:off x="93917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120666</xdr:rowOff>
    </xdr:from>
    <xdr:ext cx="469744" cy="259045"/>
    <xdr:sp macro="" textlink="">
      <xdr:nvSpPr>
        <xdr:cNvPr id="375" name="n_2aveValue【福祉施設】&#10;一人当たり面積"/>
        <xdr:cNvSpPr txBox="1"/>
      </xdr:nvSpPr>
      <xdr:spPr>
        <a:xfrm>
          <a:off x="8515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6"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135907</xdr:rowOff>
    </xdr:from>
    <xdr:ext cx="469744" cy="259045"/>
    <xdr:sp macro="" textlink="">
      <xdr:nvSpPr>
        <xdr:cNvPr id="377" name="n_4aveValue【福祉施設】&#10;一人当たり面積"/>
        <xdr:cNvSpPr txBox="1"/>
      </xdr:nvSpPr>
      <xdr:spPr>
        <a:xfrm>
          <a:off x="67374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118127</xdr:rowOff>
    </xdr:from>
    <xdr:ext cx="469744" cy="259045"/>
    <xdr:sp macro="" textlink="">
      <xdr:nvSpPr>
        <xdr:cNvPr id="378" name="n_1mainValue【福祉施設】&#10;一人当たり面積"/>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118127</xdr:rowOff>
    </xdr:from>
    <xdr:ext cx="469744" cy="259045"/>
    <xdr:sp macro="" textlink="">
      <xdr:nvSpPr>
        <xdr:cNvPr id="379" name="n_2mainValue【福祉施設】&#10;一人当たり面積"/>
        <xdr:cNvSpPr txBox="1"/>
      </xdr:nvSpPr>
      <xdr:spPr>
        <a:xfrm>
          <a:off x="8515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118127</xdr:rowOff>
    </xdr:from>
    <xdr:ext cx="469744" cy="259045"/>
    <xdr:sp macro="" textlink="">
      <xdr:nvSpPr>
        <xdr:cNvPr id="380" name="n_3mainValue【福祉施設】&#10;一人当たり面積"/>
        <xdr:cNvSpPr txBox="1"/>
      </xdr:nvSpPr>
      <xdr:spPr>
        <a:xfrm>
          <a:off x="7626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118127</xdr:rowOff>
    </xdr:from>
    <xdr:ext cx="469744" cy="259045"/>
    <xdr:sp macro="" textlink="">
      <xdr:nvSpPr>
        <xdr:cNvPr id="381" name="n_4mainValue【福祉施設】&#10;一人当たり面積"/>
        <xdr:cNvSpPr txBox="1"/>
      </xdr:nvSpPr>
      <xdr:spPr>
        <a:xfrm>
          <a:off x="6737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413" name="フローチャート: 判断 412"/>
        <xdr:cNvSpPr/>
      </xdr:nvSpPr>
      <xdr:spPr>
        <a:xfrm>
          <a:off x="3746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166370</xdr:rowOff>
    </xdr:from>
    <xdr:to>
      <xdr:col>15</xdr:col>
      <xdr:colOff>101600</xdr:colOff>
      <xdr:row>103</xdr:row>
      <xdr:rowOff>96520</xdr:rowOff>
    </xdr:to>
    <xdr:sp macro="" textlink="">
      <xdr:nvSpPr>
        <xdr:cNvPr id="414" name="フローチャート: 判断 413"/>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15" name="フローチャート: 判断 414"/>
        <xdr:cNvSpPr/>
      </xdr:nvSpPr>
      <xdr:spPr>
        <a:xfrm>
          <a:off x="196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92075</xdr:rowOff>
    </xdr:from>
    <xdr:to>
      <xdr:col>6</xdr:col>
      <xdr:colOff>38100</xdr:colOff>
      <xdr:row>103</xdr:row>
      <xdr:rowOff>22225</xdr:rowOff>
    </xdr:to>
    <xdr:sp macro="" textlink="">
      <xdr:nvSpPr>
        <xdr:cNvPr id="416" name="フローチャート: 判断 415"/>
        <xdr:cNvSpPr/>
      </xdr:nvSpPr>
      <xdr:spPr>
        <a:xfrm>
          <a:off x="1079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114936</xdr:rowOff>
    </xdr:from>
    <xdr:to>
      <xdr:col>24</xdr:col>
      <xdr:colOff>114300</xdr:colOff>
      <xdr:row>105</xdr:row>
      <xdr:rowOff>45086</xdr:rowOff>
    </xdr:to>
    <xdr:sp macro="" textlink="">
      <xdr:nvSpPr>
        <xdr:cNvPr id="422" name="楕円 421"/>
        <xdr:cNvSpPr/>
      </xdr:nvSpPr>
      <xdr:spPr>
        <a:xfrm>
          <a:off x="4584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93363</xdr:rowOff>
    </xdr:from>
    <xdr:ext cx="405111" cy="259045"/>
    <xdr:sp macro="" textlink="">
      <xdr:nvSpPr>
        <xdr:cNvPr id="423" name="【市民会館】&#10;有形固定資産減価償却率該当値テキスト"/>
        <xdr:cNvSpPr txBox="1"/>
      </xdr:nvSpPr>
      <xdr:spPr>
        <a:xfrm>
          <a:off x="4673600"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38736</xdr:rowOff>
    </xdr:from>
    <xdr:to>
      <xdr:col>20</xdr:col>
      <xdr:colOff>38100</xdr:colOff>
      <xdr:row>104</xdr:row>
      <xdr:rowOff>140336</xdr:rowOff>
    </xdr:to>
    <xdr:sp macro="" textlink="">
      <xdr:nvSpPr>
        <xdr:cNvPr id="424" name="楕円 423"/>
        <xdr:cNvSpPr/>
      </xdr:nvSpPr>
      <xdr:spPr>
        <a:xfrm>
          <a:off x="3746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89536</xdr:rowOff>
    </xdr:from>
    <xdr:to>
      <xdr:col>24</xdr:col>
      <xdr:colOff>63500</xdr:colOff>
      <xdr:row>104</xdr:row>
      <xdr:rowOff>165736</xdr:rowOff>
    </xdr:to>
    <xdr:cxnSp macro="">
      <xdr:nvCxnSpPr>
        <xdr:cNvPr id="425" name="直線コネクタ 424"/>
        <xdr:cNvCxnSpPr/>
      </xdr:nvCxnSpPr>
      <xdr:spPr>
        <a:xfrm>
          <a:off x="3797300" y="1792033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126364</xdr:rowOff>
    </xdr:from>
    <xdr:to>
      <xdr:col>15</xdr:col>
      <xdr:colOff>101600</xdr:colOff>
      <xdr:row>104</xdr:row>
      <xdr:rowOff>56514</xdr:rowOff>
    </xdr:to>
    <xdr:sp macro="" textlink="">
      <xdr:nvSpPr>
        <xdr:cNvPr id="426" name="楕円 425"/>
        <xdr:cNvSpPr/>
      </xdr:nvSpPr>
      <xdr:spPr>
        <a:xfrm>
          <a:off x="2857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5714</xdr:rowOff>
    </xdr:from>
    <xdr:to>
      <xdr:col>19</xdr:col>
      <xdr:colOff>177800</xdr:colOff>
      <xdr:row>104</xdr:row>
      <xdr:rowOff>89536</xdr:rowOff>
    </xdr:to>
    <xdr:cxnSp macro="">
      <xdr:nvCxnSpPr>
        <xdr:cNvPr id="427" name="直線コネクタ 426"/>
        <xdr:cNvCxnSpPr/>
      </xdr:nvCxnSpPr>
      <xdr:spPr>
        <a:xfrm>
          <a:off x="2908300" y="1783651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28" name="楕円 427"/>
        <xdr:cNvSpPr/>
      </xdr:nvSpPr>
      <xdr:spPr>
        <a:xfrm>
          <a:off x="1968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139064</xdr:rowOff>
    </xdr:from>
    <xdr:to>
      <xdr:col>15</xdr:col>
      <xdr:colOff>50800</xdr:colOff>
      <xdr:row>104</xdr:row>
      <xdr:rowOff>5714</xdr:rowOff>
    </xdr:to>
    <xdr:cxnSp macro="">
      <xdr:nvCxnSpPr>
        <xdr:cNvPr id="429" name="直線コネクタ 428"/>
        <xdr:cNvCxnSpPr/>
      </xdr:nvCxnSpPr>
      <xdr:spPr>
        <a:xfrm>
          <a:off x="2019300" y="17798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50164</xdr:rowOff>
    </xdr:from>
    <xdr:to>
      <xdr:col>6</xdr:col>
      <xdr:colOff>38100</xdr:colOff>
      <xdr:row>103</xdr:row>
      <xdr:rowOff>151764</xdr:rowOff>
    </xdr:to>
    <xdr:sp macro="" textlink="">
      <xdr:nvSpPr>
        <xdr:cNvPr id="430" name="楕円 429"/>
        <xdr:cNvSpPr/>
      </xdr:nvSpPr>
      <xdr:spPr>
        <a:xfrm>
          <a:off x="1079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100964</xdr:rowOff>
    </xdr:from>
    <xdr:to>
      <xdr:col>10</xdr:col>
      <xdr:colOff>114300</xdr:colOff>
      <xdr:row>103</xdr:row>
      <xdr:rowOff>139064</xdr:rowOff>
    </xdr:to>
    <xdr:cxnSp macro="">
      <xdr:nvCxnSpPr>
        <xdr:cNvPr id="431" name="直線コネクタ 430"/>
        <xdr:cNvCxnSpPr/>
      </xdr:nvCxnSpPr>
      <xdr:spPr>
        <a:xfrm>
          <a:off x="1130300" y="17760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145432</xdr:rowOff>
    </xdr:from>
    <xdr:ext cx="405111" cy="259045"/>
    <xdr:sp macro="" textlink="">
      <xdr:nvSpPr>
        <xdr:cNvPr id="432" name="n_1aveValue【市民会館】&#10;有形固定資産減価償却率"/>
        <xdr:cNvSpPr txBox="1"/>
      </xdr:nvSpPr>
      <xdr:spPr>
        <a:xfrm>
          <a:off x="3582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33" name="n_2aveValue【市民会館】&#10;有形固定資産減価償却率"/>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434" name="n_3aveValue【市民会館】&#10;有形固定資産減価償却率"/>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38752</xdr:rowOff>
    </xdr:from>
    <xdr:ext cx="405111" cy="259045"/>
    <xdr:sp macro="" textlink="">
      <xdr:nvSpPr>
        <xdr:cNvPr id="435" name="n_4aveValue【市民会館】&#10;有形固定資産減価償却率"/>
        <xdr:cNvSpPr txBox="1"/>
      </xdr:nvSpPr>
      <xdr:spPr>
        <a:xfrm>
          <a:off x="927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131463</xdr:rowOff>
    </xdr:from>
    <xdr:ext cx="405111" cy="259045"/>
    <xdr:sp macro="" textlink="">
      <xdr:nvSpPr>
        <xdr:cNvPr id="436" name="n_1mainValue【市民会館】&#10;有形固定資産減価償却率"/>
        <xdr:cNvSpPr txBox="1"/>
      </xdr:nvSpPr>
      <xdr:spPr>
        <a:xfrm>
          <a:off x="3582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47641</xdr:rowOff>
    </xdr:from>
    <xdr:ext cx="405111" cy="259045"/>
    <xdr:sp macro="" textlink="">
      <xdr:nvSpPr>
        <xdr:cNvPr id="437" name="n_2mainValue【市民会館】&#10;有形固定資産減価償却率"/>
        <xdr:cNvSpPr txBox="1"/>
      </xdr:nvSpPr>
      <xdr:spPr>
        <a:xfrm>
          <a:off x="2705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9541</xdr:rowOff>
    </xdr:from>
    <xdr:ext cx="405111" cy="259045"/>
    <xdr:sp macro="" textlink="">
      <xdr:nvSpPr>
        <xdr:cNvPr id="438" name="n_3mainValue【市民会館】&#10;有形固定資産減価償却率"/>
        <xdr:cNvSpPr txBox="1"/>
      </xdr:nvSpPr>
      <xdr:spPr>
        <a:xfrm>
          <a:off x="1816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142891</xdr:rowOff>
    </xdr:from>
    <xdr:ext cx="405111" cy="259045"/>
    <xdr:sp macro="" textlink="">
      <xdr:nvSpPr>
        <xdr:cNvPr id="439" name="n_4mainValue【市民会館】&#10;有形固定資産減価償却率"/>
        <xdr:cNvSpPr txBox="1"/>
      </xdr:nvSpPr>
      <xdr:spPr>
        <a:xfrm>
          <a:off x="927744" y="1780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36830</xdr:rowOff>
    </xdr:from>
    <xdr:to>
      <xdr:col>50</xdr:col>
      <xdr:colOff>165100</xdr:colOff>
      <xdr:row>106</xdr:row>
      <xdr:rowOff>138430</xdr:rowOff>
    </xdr:to>
    <xdr:sp macro="" textlink="">
      <xdr:nvSpPr>
        <xdr:cNvPr id="470" name="フローチャート: 判断 469"/>
        <xdr:cNvSpPr/>
      </xdr:nvSpPr>
      <xdr:spPr>
        <a:xfrm>
          <a:off x="958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71" name="フローチャート: 判断 470"/>
        <xdr:cNvSpPr/>
      </xdr:nvSpPr>
      <xdr:spPr>
        <a:xfrm>
          <a:off x="8699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52070</xdr:rowOff>
    </xdr:from>
    <xdr:to>
      <xdr:col>41</xdr:col>
      <xdr:colOff>101600</xdr:colOff>
      <xdr:row>106</xdr:row>
      <xdr:rowOff>153670</xdr:rowOff>
    </xdr:to>
    <xdr:sp macro="" textlink="">
      <xdr:nvSpPr>
        <xdr:cNvPr id="472" name="フローチャート: 判断 471"/>
        <xdr:cNvSpPr/>
      </xdr:nvSpPr>
      <xdr:spPr>
        <a:xfrm>
          <a:off x="7810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79" name="楕円 478"/>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80" name="【市民会館】&#10;一人当たり面積該当値テキスト"/>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81" name="楕円 480"/>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110489</xdr:rowOff>
    </xdr:to>
    <xdr:cxnSp macro="">
      <xdr:nvCxnSpPr>
        <xdr:cNvPr id="482" name="直線コネクタ 481"/>
        <xdr:cNvCxnSpPr/>
      </xdr:nvCxnSpPr>
      <xdr:spPr>
        <a:xfrm>
          <a:off x="9639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483" name="楕円 482"/>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108</xdr:row>
      <xdr:rowOff>22861</xdr:rowOff>
    </xdr:to>
    <xdr:cxnSp macro="">
      <xdr:nvCxnSpPr>
        <xdr:cNvPr id="484" name="直線コネクタ 483"/>
        <xdr:cNvCxnSpPr/>
      </xdr:nvCxnSpPr>
      <xdr:spPr>
        <a:xfrm flipV="1">
          <a:off x="8750300" y="184556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147320</xdr:rowOff>
    </xdr:from>
    <xdr:to>
      <xdr:col>41</xdr:col>
      <xdr:colOff>101600</xdr:colOff>
      <xdr:row>108</xdr:row>
      <xdr:rowOff>77470</xdr:rowOff>
    </xdr:to>
    <xdr:sp macro="" textlink="">
      <xdr:nvSpPr>
        <xdr:cNvPr id="485" name="楕円 484"/>
        <xdr:cNvSpPr/>
      </xdr:nvSpPr>
      <xdr:spPr>
        <a:xfrm>
          <a:off x="781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26670</xdr:rowOff>
    </xdr:to>
    <xdr:cxnSp macro="">
      <xdr:nvCxnSpPr>
        <xdr:cNvPr id="486" name="直線コネクタ 485"/>
        <xdr:cNvCxnSpPr/>
      </xdr:nvCxnSpPr>
      <xdr:spPr>
        <a:xfrm flipV="1">
          <a:off x="7861300" y="18539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147320</xdr:rowOff>
    </xdr:from>
    <xdr:to>
      <xdr:col>36</xdr:col>
      <xdr:colOff>165100</xdr:colOff>
      <xdr:row>108</xdr:row>
      <xdr:rowOff>77470</xdr:rowOff>
    </xdr:to>
    <xdr:sp macro="" textlink="">
      <xdr:nvSpPr>
        <xdr:cNvPr id="487" name="楕円 486"/>
        <xdr:cNvSpPr/>
      </xdr:nvSpPr>
      <xdr:spPr>
        <a:xfrm>
          <a:off x="6921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26670</xdr:rowOff>
    </xdr:from>
    <xdr:to>
      <xdr:col>41</xdr:col>
      <xdr:colOff>50800</xdr:colOff>
      <xdr:row>108</xdr:row>
      <xdr:rowOff>26670</xdr:rowOff>
    </xdr:to>
    <xdr:cxnSp macro="">
      <xdr:nvCxnSpPr>
        <xdr:cNvPr id="488" name="直線コネクタ 487"/>
        <xdr:cNvCxnSpPr/>
      </xdr:nvCxnSpPr>
      <xdr:spPr>
        <a:xfrm>
          <a:off x="6972300" y="1854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154957</xdr:rowOff>
    </xdr:from>
    <xdr:ext cx="469744" cy="259045"/>
    <xdr:sp macro="" textlink="">
      <xdr:nvSpPr>
        <xdr:cNvPr id="489" name="n_1aveValue【市民会館】&#10;一人当たり面積"/>
        <xdr:cNvSpPr txBox="1"/>
      </xdr:nvSpPr>
      <xdr:spPr>
        <a:xfrm>
          <a:off x="9391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158766</xdr:rowOff>
    </xdr:from>
    <xdr:ext cx="469744" cy="259045"/>
    <xdr:sp macro="" textlink="">
      <xdr:nvSpPr>
        <xdr:cNvPr id="490" name="n_2aveValue【市民会館】&#10;一人当たり面積"/>
        <xdr:cNvSpPr txBox="1"/>
      </xdr:nvSpPr>
      <xdr:spPr>
        <a:xfrm>
          <a:off x="8515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170197</xdr:rowOff>
    </xdr:from>
    <xdr:ext cx="469744" cy="259045"/>
    <xdr:sp macro="" textlink="">
      <xdr:nvSpPr>
        <xdr:cNvPr id="491" name="n_3aveValue【市民会館】&#10;一人当たり面積"/>
        <xdr:cNvSpPr txBox="1"/>
      </xdr:nvSpPr>
      <xdr:spPr>
        <a:xfrm>
          <a:off x="7626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2"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93"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494" name="n_2mainValue【市民会館】&#10;一人当たり面積"/>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68597</xdr:rowOff>
    </xdr:from>
    <xdr:ext cx="469744" cy="259045"/>
    <xdr:sp macro="" textlink="">
      <xdr:nvSpPr>
        <xdr:cNvPr id="495" name="n_3mainValue【市民会館】&#10;一人当たり面積"/>
        <xdr:cNvSpPr txBox="1"/>
      </xdr:nvSpPr>
      <xdr:spPr>
        <a:xfrm>
          <a:off x="7626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68597</xdr:rowOff>
    </xdr:from>
    <xdr:ext cx="469744" cy="259045"/>
    <xdr:sp macro="" textlink="">
      <xdr:nvSpPr>
        <xdr:cNvPr id="496" name="n_4mainValue【市民会館】&#10;一人当たり面積"/>
        <xdr:cNvSpPr txBox="1"/>
      </xdr:nvSpPr>
      <xdr:spPr>
        <a:xfrm>
          <a:off x="6737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529" name="フローチャート: 判断 528"/>
        <xdr:cNvSpPr/>
      </xdr:nvSpPr>
      <xdr:spPr>
        <a:xfrm>
          <a:off x="1454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30" name="フローチャート: 判断 529"/>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46355</xdr:rowOff>
    </xdr:from>
    <xdr:to>
      <xdr:col>67</xdr:col>
      <xdr:colOff>101600</xdr:colOff>
      <xdr:row>37</xdr:row>
      <xdr:rowOff>147955</xdr:rowOff>
    </xdr:to>
    <xdr:sp macro="" textlink="">
      <xdr:nvSpPr>
        <xdr:cNvPr id="531" name="フローチャート: 判断 530"/>
        <xdr:cNvSpPr/>
      </xdr:nvSpPr>
      <xdr:spPr>
        <a:xfrm>
          <a:off x="12763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37" name="楕円 536"/>
        <xdr:cNvSpPr/>
      </xdr:nvSpPr>
      <xdr:spPr>
        <a:xfrm>
          <a:off x="16268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53357</xdr:rowOff>
    </xdr:from>
    <xdr:ext cx="405111" cy="259045"/>
    <xdr:sp macro="" textlink="">
      <xdr:nvSpPr>
        <xdr:cNvPr id="538" name="【一般廃棄物処理施設】&#10;有形固定資産減価償却率該当値テキスト"/>
        <xdr:cNvSpPr txBox="1"/>
      </xdr:nvSpPr>
      <xdr:spPr>
        <a:xfrm>
          <a:off x="16357600"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23495</xdr:rowOff>
    </xdr:from>
    <xdr:to>
      <xdr:col>81</xdr:col>
      <xdr:colOff>101600</xdr:colOff>
      <xdr:row>37</xdr:row>
      <xdr:rowOff>125095</xdr:rowOff>
    </xdr:to>
    <xdr:sp macro="" textlink="">
      <xdr:nvSpPr>
        <xdr:cNvPr id="539" name="楕円 538"/>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74295</xdr:rowOff>
    </xdr:from>
    <xdr:to>
      <xdr:col>85</xdr:col>
      <xdr:colOff>127000</xdr:colOff>
      <xdr:row>37</xdr:row>
      <xdr:rowOff>125730</xdr:rowOff>
    </xdr:to>
    <xdr:cxnSp macro="">
      <xdr:nvCxnSpPr>
        <xdr:cNvPr id="540" name="直線コネクタ 539"/>
        <xdr:cNvCxnSpPr/>
      </xdr:nvCxnSpPr>
      <xdr:spPr>
        <a:xfrm>
          <a:off x="15481300" y="64179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541" name="楕円 540"/>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74295</xdr:rowOff>
    </xdr:to>
    <xdr:cxnSp macro="">
      <xdr:nvCxnSpPr>
        <xdr:cNvPr id="542" name="直線コネクタ 541"/>
        <xdr:cNvCxnSpPr/>
      </xdr:nvCxnSpPr>
      <xdr:spPr>
        <a:xfrm>
          <a:off x="14592300" y="6366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92075</xdr:rowOff>
    </xdr:from>
    <xdr:to>
      <xdr:col>72</xdr:col>
      <xdr:colOff>38100</xdr:colOff>
      <xdr:row>37</xdr:row>
      <xdr:rowOff>22225</xdr:rowOff>
    </xdr:to>
    <xdr:sp macro="" textlink="">
      <xdr:nvSpPr>
        <xdr:cNvPr id="543" name="楕円 542"/>
        <xdr:cNvSpPr/>
      </xdr:nvSpPr>
      <xdr:spPr>
        <a:xfrm>
          <a:off x="13652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142875</xdr:rowOff>
    </xdr:from>
    <xdr:to>
      <xdr:col>76</xdr:col>
      <xdr:colOff>114300</xdr:colOff>
      <xdr:row>37</xdr:row>
      <xdr:rowOff>22860</xdr:rowOff>
    </xdr:to>
    <xdr:cxnSp macro="">
      <xdr:nvCxnSpPr>
        <xdr:cNvPr id="544" name="直線コネクタ 543"/>
        <xdr:cNvCxnSpPr/>
      </xdr:nvCxnSpPr>
      <xdr:spPr>
        <a:xfrm>
          <a:off x="13703300" y="6315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40640</xdr:rowOff>
    </xdr:from>
    <xdr:to>
      <xdr:col>67</xdr:col>
      <xdr:colOff>101600</xdr:colOff>
      <xdr:row>36</xdr:row>
      <xdr:rowOff>142240</xdr:rowOff>
    </xdr:to>
    <xdr:sp macro="" textlink="">
      <xdr:nvSpPr>
        <xdr:cNvPr id="545" name="楕円 544"/>
        <xdr:cNvSpPr/>
      </xdr:nvSpPr>
      <xdr:spPr>
        <a:xfrm>
          <a:off x="1276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91440</xdr:rowOff>
    </xdr:from>
    <xdr:to>
      <xdr:col>71</xdr:col>
      <xdr:colOff>177800</xdr:colOff>
      <xdr:row>36</xdr:row>
      <xdr:rowOff>142875</xdr:rowOff>
    </xdr:to>
    <xdr:cxnSp macro="">
      <xdr:nvCxnSpPr>
        <xdr:cNvPr id="546" name="直線コネクタ 545"/>
        <xdr:cNvCxnSpPr/>
      </xdr:nvCxnSpPr>
      <xdr:spPr>
        <a:xfrm>
          <a:off x="12814300" y="62636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548" name="n_2aveValue【一般廃棄物処理施設】&#10;有形固定資産減価償却率"/>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549" name="n_3aveValue【一般廃棄物処理施設】&#10;有形固定資産減価償却率"/>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139082</xdr:rowOff>
    </xdr:from>
    <xdr:ext cx="405111" cy="259045"/>
    <xdr:sp macro="" textlink="">
      <xdr:nvSpPr>
        <xdr:cNvPr id="550" name="n_4aveValue【一般廃棄物処理施設】&#10;有形固定資産減価償却率"/>
        <xdr:cNvSpPr txBox="1"/>
      </xdr:nvSpPr>
      <xdr:spPr>
        <a:xfrm>
          <a:off x="12611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116222</xdr:rowOff>
    </xdr:from>
    <xdr:ext cx="405111" cy="259045"/>
    <xdr:sp macro="" textlink="">
      <xdr:nvSpPr>
        <xdr:cNvPr id="551" name="n_1mainValue【一般廃棄物処理施設】&#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64787</xdr:rowOff>
    </xdr:from>
    <xdr:ext cx="405111" cy="259045"/>
    <xdr:sp macro="" textlink="">
      <xdr:nvSpPr>
        <xdr:cNvPr id="552" name="n_2mainValue【一般廃棄物処理施設】&#10;有形固定資産減価償却率"/>
        <xdr:cNvSpPr txBox="1"/>
      </xdr:nvSpPr>
      <xdr:spPr>
        <a:xfrm>
          <a:off x="14389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38752</xdr:rowOff>
    </xdr:from>
    <xdr:ext cx="405111" cy="259045"/>
    <xdr:sp macro="" textlink="">
      <xdr:nvSpPr>
        <xdr:cNvPr id="553" name="n_3mainValue【一般廃棄物処理施設】&#10;有形固定資産減価償却率"/>
        <xdr:cNvSpPr txBox="1"/>
      </xdr:nvSpPr>
      <xdr:spPr>
        <a:xfrm>
          <a:off x="13500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158767</xdr:rowOff>
    </xdr:from>
    <xdr:ext cx="405111" cy="259045"/>
    <xdr:sp macro="" textlink="">
      <xdr:nvSpPr>
        <xdr:cNvPr id="554" name="n_4mainValue【一般廃棄物処理施設】&#10;有形固定資産減価償却率"/>
        <xdr:cNvSpPr txBox="1"/>
      </xdr:nvSpPr>
      <xdr:spPr>
        <a:xfrm>
          <a:off x="12611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163502</xdr:rowOff>
    </xdr:from>
    <xdr:to>
      <xdr:col>112</xdr:col>
      <xdr:colOff>38100</xdr:colOff>
      <xdr:row>39</xdr:row>
      <xdr:rowOff>93652</xdr:rowOff>
    </xdr:to>
    <xdr:sp macro="" textlink="">
      <xdr:nvSpPr>
        <xdr:cNvPr id="583" name="フローチャート: 判断 582"/>
        <xdr:cNvSpPr/>
      </xdr:nvSpPr>
      <xdr:spPr>
        <a:xfrm>
          <a:off x="21272500" y="66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6833</xdr:rowOff>
    </xdr:from>
    <xdr:to>
      <xdr:col>107</xdr:col>
      <xdr:colOff>101600</xdr:colOff>
      <xdr:row>39</xdr:row>
      <xdr:rowOff>108433</xdr:rowOff>
    </xdr:to>
    <xdr:sp macro="" textlink="">
      <xdr:nvSpPr>
        <xdr:cNvPr id="584" name="フローチャート: 判断 583"/>
        <xdr:cNvSpPr/>
      </xdr:nvSpPr>
      <xdr:spPr>
        <a:xfrm>
          <a:off x="20383500" y="669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101917</xdr:rowOff>
    </xdr:from>
    <xdr:to>
      <xdr:col>102</xdr:col>
      <xdr:colOff>165100</xdr:colOff>
      <xdr:row>40</xdr:row>
      <xdr:rowOff>32067</xdr:rowOff>
    </xdr:to>
    <xdr:sp macro="" textlink="">
      <xdr:nvSpPr>
        <xdr:cNvPr id="585" name="フローチャート: 判断 584"/>
        <xdr:cNvSpPr/>
      </xdr:nvSpPr>
      <xdr:spPr>
        <a:xfrm>
          <a:off x="19494500" y="678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87574</xdr:rowOff>
    </xdr:from>
    <xdr:to>
      <xdr:col>98</xdr:col>
      <xdr:colOff>38100</xdr:colOff>
      <xdr:row>40</xdr:row>
      <xdr:rowOff>17724</xdr:rowOff>
    </xdr:to>
    <xdr:sp macro="" textlink="">
      <xdr:nvSpPr>
        <xdr:cNvPr id="586" name="フローチャート: 判断 585"/>
        <xdr:cNvSpPr/>
      </xdr:nvSpPr>
      <xdr:spPr>
        <a:xfrm>
          <a:off x="18605500" y="677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62877</xdr:rowOff>
    </xdr:from>
    <xdr:to>
      <xdr:col>116</xdr:col>
      <xdr:colOff>114300</xdr:colOff>
      <xdr:row>38</xdr:row>
      <xdr:rowOff>164477</xdr:rowOff>
    </xdr:to>
    <xdr:sp macro="" textlink="">
      <xdr:nvSpPr>
        <xdr:cNvPr id="592" name="楕円 591"/>
        <xdr:cNvSpPr/>
      </xdr:nvSpPr>
      <xdr:spPr>
        <a:xfrm>
          <a:off x="22110700" y="65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85754</xdr:rowOff>
    </xdr:from>
    <xdr:ext cx="599010" cy="259045"/>
    <xdr:sp macro="" textlink="">
      <xdr:nvSpPr>
        <xdr:cNvPr id="593" name="【一般廃棄物処理施設】&#10;一人当たり有形固定資産（償却資産）額該当値テキスト"/>
        <xdr:cNvSpPr txBox="1"/>
      </xdr:nvSpPr>
      <xdr:spPr>
        <a:xfrm>
          <a:off x="22199600" y="64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70928</xdr:rowOff>
    </xdr:from>
    <xdr:to>
      <xdr:col>112</xdr:col>
      <xdr:colOff>38100</xdr:colOff>
      <xdr:row>39</xdr:row>
      <xdr:rowOff>1078</xdr:rowOff>
    </xdr:to>
    <xdr:sp macro="" textlink="">
      <xdr:nvSpPr>
        <xdr:cNvPr id="594" name="楕円 593"/>
        <xdr:cNvSpPr/>
      </xdr:nvSpPr>
      <xdr:spPr>
        <a:xfrm>
          <a:off x="21272500" y="65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113677</xdr:rowOff>
    </xdr:from>
    <xdr:to>
      <xdr:col>116</xdr:col>
      <xdr:colOff>63500</xdr:colOff>
      <xdr:row>38</xdr:row>
      <xdr:rowOff>121728</xdr:rowOff>
    </xdr:to>
    <xdr:cxnSp macro="">
      <xdr:nvCxnSpPr>
        <xdr:cNvPr id="595" name="直線コネクタ 594"/>
        <xdr:cNvCxnSpPr/>
      </xdr:nvCxnSpPr>
      <xdr:spPr>
        <a:xfrm flipV="1">
          <a:off x="21323300" y="6628777"/>
          <a:ext cx="8382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78079</xdr:rowOff>
    </xdr:from>
    <xdr:to>
      <xdr:col>107</xdr:col>
      <xdr:colOff>101600</xdr:colOff>
      <xdr:row>39</xdr:row>
      <xdr:rowOff>8229</xdr:rowOff>
    </xdr:to>
    <xdr:sp macro="" textlink="">
      <xdr:nvSpPr>
        <xdr:cNvPr id="596" name="楕円 595"/>
        <xdr:cNvSpPr/>
      </xdr:nvSpPr>
      <xdr:spPr>
        <a:xfrm>
          <a:off x="20383500" y="65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121728</xdr:rowOff>
    </xdr:from>
    <xdr:to>
      <xdr:col>111</xdr:col>
      <xdr:colOff>177800</xdr:colOff>
      <xdr:row>38</xdr:row>
      <xdr:rowOff>128879</xdr:rowOff>
    </xdr:to>
    <xdr:cxnSp macro="">
      <xdr:nvCxnSpPr>
        <xdr:cNvPr id="597" name="直線コネクタ 596"/>
        <xdr:cNvCxnSpPr/>
      </xdr:nvCxnSpPr>
      <xdr:spPr>
        <a:xfrm flipV="1">
          <a:off x="20434300" y="6636828"/>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84795</xdr:rowOff>
    </xdr:from>
    <xdr:to>
      <xdr:col>102</xdr:col>
      <xdr:colOff>165100</xdr:colOff>
      <xdr:row>39</xdr:row>
      <xdr:rowOff>14945</xdr:rowOff>
    </xdr:to>
    <xdr:sp macro="" textlink="">
      <xdr:nvSpPr>
        <xdr:cNvPr id="598" name="楕円 597"/>
        <xdr:cNvSpPr/>
      </xdr:nvSpPr>
      <xdr:spPr>
        <a:xfrm>
          <a:off x="19494500" y="659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128879</xdr:rowOff>
    </xdr:from>
    <xdr:to>
      <xdr:col>107</xdr:col>
      <xdr:colOff>50800</xdr:colOff>
      <xdr:row>38</xdr:row>
      <xdr:rowOff>135595</xdr:rowOff>
    </xdr:to>
    <xdr:cxnSp macro="">
      <xdr:nvCxnSpPr>
        <xdr:cNvPr id="599" name="直線コネクタ 598"/>
        <xdr:cNvCxnSpPr/>
      </xdr:nvCxnSpPr>
      <xdr:spPr>
        <a:xfrm flipV="1">
          <a:off x="19545300" y="6643979"/>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90363</xdr:rowOff>
    </xdr:from>
    <xdr:to>
      <xdr:col>98</xdr:col>
      <xdr:colOff>38100</xdr:colOff>
      <xdr:row>39</xdr:row>
      <xdr:rowOff>20513</xdr:rowOff>
    </xdr:to>
    <xdr:sp macro="" textlink="">
      <xdr:nvSpPr>
        <xdr:cNvPr id="600" name="楕円 599"/>
        <xdr:cNvSpPr/>
      </xdr:nvSpPr>
      <xdr:spPr>
        <a:xfrm>
          <a:off x="18605500" y="66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135595</xdr:rowOff>
    </xdr:from>
    <xdr:to>
      <xdr:col>102</xdr:col>
      <xdr:colOff>114300</xdr:colOff>
      <xdr:row>38</xdr:row>
      <xdr:rowOff>141163</xdr:rowOff>
    </xdr:to>
    <xdr:cxnSp macro="">
      <xdr:nvCxnSpPr>
        <xdr:cNvPr id="601" name="直線コネクタ 600"/>
        <xdr:cNvCxnSpPr/>
      </xdr:nvCxnSpPr>
      <xdr:spPr>
        <a:xfrm flipV="1">
          <a:off x="18656300" y="6650695"/>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84779</xdr:rowOff>
    </xdr:from>
    <xdr:ext cx="534377" cy="259045"/>
    <xdr:sp macro="" textlink="">
      <xdr:nvSpPr>
        <xdr:cNvPr id="602" name="n_1aveValue【一般廃棄物処理施設】&#10;一人当たり有形固定資産（償却資産）額"/>
        <xdr:cNvSpPr txBox="1"/>
      </xdr:nvSpPr>
      <xdr:spPr>
        <a:xfrm>
          <a:off x="21043411" y="67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99560</xdr:rowOff>
    </xdr:from>
    <xdr:ext cx="534377" cy="259045"/>
    <xdr:sp macro="" textlink="">
      <xdr:nvSpPr>
        <xdr:cNvPr id="603" name="n_2aveValue【一般廃棄物処理施設】&#10;一人当たり有形固定資産（償却資産）額"/>
        <xdr:cNvSpPr txBox="1"/>
      </xdr:nvSpPr>
      <xdr:spPr>
        <a:xfrm>
          <a:off x="20167111" y="67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23194</xdr:rowOff>
    </xdr:from>
    <xdr:ext cx="534377" cy="259045"/>
    <xdr:sp macro="" textlink="">
      <xdr:nvSpPr>
        <xdr:cNvPr id="604" name="n_3aveValue【一般廃棄物処理施設】&#10;一人当たり有形固定資産（償却資産）額"/>
        <xdr:cNvSpPr txBox="1"/>
      </xdr:nvSpPr>
      <xdr:spPr>
        <a:xfrm>
          <a:off x="19278111" y="68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8851</xdr:rowOff>
    </xdr:from>
    <xdr:ext cx="534377" cy="259045"/>
    <xdr:sp macro="" textlink="">
      <xdr:nvSpPr>
        <xdr:cNvPr id="605" name="n_4aveValue【一般廃棄物処理施設】&#10;一人当たり有形固定資産（償却資産）額"/>
        <xdr:cNvSpPr txBox="1"/>
      </xdr:nvSpPr>
      <xdr:spPr>
        <a:xfrm>
          <a:off x="18389111" y="68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17605</xdr:rowOff>
    </xdr:from>
    <xdr:ext cx="599010" cy="259045"/>
    <xdr:sp macro="" textlink="">
      <xdr:nvSpPr>
        <xdr:cNvPr id="606" name="n_1mainValue【一般廃棄物処理施設】&#10;一人当たり有形固定資産（償却資産）額"/>
        <xdr:cNvSpPr txBox="1"/>
      </xdr:nvSpPr>
      <xdr:spPr>
        <a:xfrm>
          <a:off x="21011095" y="636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24756</xdr:rowOff>
    </xdr:from>
    <xdr:ext cx="599010" cy="259045"/>
    <xdr:sp macro="" textlink="">
      <xdr:nvSpPr>
        <xdr:cNvPr id="607" name="n_2mainValue【一般廃棄物処理施設】&#10;一人当たり有形固定資産（償却資産）額"/>
        <xdr:cNvSpPr txBox="1"/>
      </xdr:nvSpPr>
      <xdr:spPr>
        <a:xfrm>
          <a:off x="20134795" y="636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31472</xdr:rowOff>
    </xdr:from>
    <xdr:ext cx="599010" cy="259045"/>
    <xdr:sp macro="" textlink="">
      <xdr:nvSpPr>
        <xdr:cNvPr id="608" name="n_3mainValue【一般廃棄物処理施設】&#10;一人当たり有形固定資産（償却資産）額"/>
        <xdr:cNvSpPr txBox="1"/>
      </xdr:nvSpPr>
      <xdr:spPr>
        <a:xfrm>
          <a:off x="19245795" y="637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37040</xdr:rowOff>
    </xdr:from>
    <xdr:ext cx="599010" cy="259045"/>
    <xdr:sp macro="" textlink="">
      <xdr:nvSpPr>
        <xdr:cNvPr id="609" name="n_4mainValue【一般廃棄物処理施設】&#10;一人当たり有形固定資産（償却資産）額"/>
        <xdr:cNvSpPr txBox="1"/>
      </xdr:nvSpPr>
      <xdr:spPr>
        <a:xfrm>
          <a:off x="18356795" y="638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641" name="フローチャート: 判断 64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42" name="フローチャート: 判断 641"/>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128270</xdr:rowOff>
    </xdr:from>
    <xdr:to>
      <xdr:col>72</xdr:col>
      <xdr:colOff>38100</xdr:colOff>
      <xdr:row>59</xdr:row>
      <xdr:rowOff>58420</xdr:rowOff>
    </xdr:to>
    <xdr:sp macro="" textlink="">
      <xdr:nvSpPr>
        <xdr:cNvPr id="643" name="フローチャート: 判断 642"/>
        <xdr:cNvSpPr/>
      </xdr:nvSpPr>
      <xdr:spPr>
        <a:xfrm>
          <a:off x="13652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67310</xdr:rowOff>
    </xdr:from>
    <xdr:to>
      <xdr:col>67</xdr:col>
      <xdr:colOff>101600</xdr:colOff>
      <xdr:row>58</xdr:row>
      <xdr:rowOff>168910</xdr:rowOff>
    </xdr:to>
    <xdr:sp macro="" textlink="">
      <xdr:nvSpPr>
        <xdr:cNvPr id="644" name="フローチャート: 判断 643"/>
        <xdr:cNvSpPr/>
      </xdr:nvSpPr>
      <xdr:spPr>
        <a:xfrm>
          <a:off x="12763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650" name="楕円 649"/>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651" name="【保健センター・保健所】&#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652" name="楕円 651"/>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60</xdr:row>
      <xdr:rowOff>38100</xdr:rowOff>
    </xdr:to>
    <xdr:cxnSp macro="">
      <xdr:nvCxnSpPr>
        <xdr:cNvPr id="653" name="直線コネクタ 652"/>
        <xdr:cNvCxnSpPr/>
      </xdr:nvCxnSpPr>
      <xdr:spPr>
        <a:xfrm>
          <a:off x="15481300" y="1024318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654" name="楕円 653"/>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59</xdr:row>
      <xdr:rowOff>127635</xdr:rowOff>
    </xdr:to>
    <xdr:cxnSp macro="">
      <xdr:nvCxnSpPr>
        <xdr:cNvPr id="655" name="直線コネクタ 654"/>
        <xdr:cNvCxnSpPr/>
      </xdr:nvCxnSpPr>
      <xdr:spPr>
        <a:xfrm>
          <a:off x="14592300" y="102393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46355</xdr:rowOff>
    </xdr:from>
    <xdr:to>
      <xdr:col>72</xdr:col>
      <xdr:colOff>38100</xdr:colOff>
      <xdr:row>59</xdr:row>
      <xdr:rowOff>147955</xdr:rowOff>
    </xdr:to>
    <xdr:sp macro="" textlink="">
      <xdr:nvSpPr>
        <xdr:cNvPr id="656" name="楕円 655"/>
        <xdr:cNvSpPr/>
      </xdr:nvSpPr>
      <xdr:spPr>
        <a:xfrm>
          <a:off x="13652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97155</xdr:rowOff>
    </xdr:from>
    <xdr:to>
      <xdr:col>76</xdr:col>
      <xdr:colOff>114300</xdr:colOff>
      <xdr:row>59</xdr:row>
      <xdr:rowOff>123825</xdr:rowOff>
    </xdr:to>
    <xdr:cxnSp macro="">
      <xdr:nvCxnSpPr>
        <xdr:cNvPr id="657" name="直線コネクタ 656"/>
        <xdr:cNvCxnSpPr/>
      </xdr:nvCxnSpPr>
      <xdr:spPr>
        <a:xfrm>
          <a:off x="13703300" y="102127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658" name="楕円 657"/>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97155</xdr:rowOff>
    </xdr:to>
    <xdr:cxnSp macro="">
      <xdr:nvCxnSpPr>
        <xdr:cNvPr id="659" name="直線コネクタ 658"/>
        <xdr:cNvCxnSpPr/>
      </xdr:nvCxnSpPr>
      <xdr:spPr>
        <a:xfrm>
          <a:off x="12814300" y="101688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660"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661" name="n_2aveValue【保健センター・保健所】&#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74947</xdr:rowOff>
    </xdr:from>
    <xdr:ext cx="405111" cy="259045"/>
    <xdr:sp macro="" textlink="">
      <xdr:nvSpPr>
        <xdr:cNvPr id="662" name="n_3aveValue【保健センター・保健所】&#10;有形固定資産減価償却率"/>
        <xdr:cNvSpPr txBox="1"/>
      </xdr:nvSpPr>
      <xdr:spPr>
        <a:xfrm>
          <a:off x="13500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13987</xdr:rowOff>
    </xdr:from>
    <xdr:ext cx="405111" cy="259045"/>
    <xdr:sp macro="" textlink="">
      <xdr:nvSpPr>
        <xdr:cNvPr id="663" name="n_4aveValue【保健センター・保健所】&#10;有形固定資産減価償却率"/>
        <xdr:cNvSpPr txBox="1"/>
      </xdr:nvSpPr>
      <xdr:spPr>
        <a:xfrm>
          <a:off x="12611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169562</xdr:rowOff>
    </xdr:from>
    <xdr:ext cx="405111" cy="259045"/>
    <xdr:sp macro="" textlink="">
      <xdr:nvSpPr>
        <xdr:cNvPr id="664" name="n_1mainValue【保健センター・保健所】&#10;有形固定資産減価償却率"/>
        <xdr:cNvSpPr txBox="1"/>
      </xdr:nvSpPr>
      <xdr:spPr>
        <a:xfrm>
          <a:off x="152660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165752</xdr:rowOff>
    </xdr:from>
    <xdr:ext cx="405111" cy="259045"/>
    <xdr:sp macro="" textlink="">
      <xdr:nvSpPr>
        <xdr:cNvPr id="665" name="n_2mainValue【保健センター・保健所】&#10;有形固定資産減価償却率"/>
        <xdr:cNvSpPr txBox="1"/>
      </xdr:nvSpPr>
      <xdr:spPr>
        <a:xfrm>
          <a:off x="14389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139082</xdr:rowOff>
    </xdr:from>
    <xdr:ext cx="405111" cy="259045"/>
    <xdr:sp macro="" textlink="">
      <xdr:nvSpPr>
        <xdr:cNvPr id="666" name="n_3mainValue【保健センター・保健所】&#10;有形固定資産減価償却率"/>
        <xdr:cNvSpPr txBox="1"/>
      </xdr:nvSpPr>
      <xdr:spPr>
        <a:xfrm>
          <a:off x="13500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95267</xdr:rowOff>
    </xdr:from>
    <xdr:ext cx="405111" cy="259045"/>
    <xdr:sp macro="" textlink="">
      <xdr:nvSpPr>
        <xdr:cNvPr id="667" name="n_4mainValue【保健センター・保健所】&#10;有形固定資産減価償却率"/>
        <xdr:cNvSpPr txBox="1"/>
      </xdr:nvSpPr>
      <xdr:spPr>
        <a:xfrm>
          <a:off x="12611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96" name="【保健センター・保健所】&#10;一人当たり面積平均値テキスト"/>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8" name="フローチャート: 判断 697"/>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33020</xdr:rowOff>
    </xdr:from>
    <xdr:to>
      <xdr:col>107</xdr:col>
      <xdr:colOff>101600</xdr:colOff>
      <xdr:row>62</xdr:row>
      <xdr:rowOff>134620</xdr:rowOff>
    </xdr:to>
    <xdr:sp macro="" textlink="">
      <xdr:nvSpPr>
        <xdr:cNvPr id="699" name="フローチャート: 判断 698"/>
        <xdr:cNvSpPr/>
      </xdr:nvSpPr>
      <xdr:spPr>
        <a:xfrm>
          <a:off x="20383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700" name="フローチャート: 判断 699"/>
        <xdr:cNvSpPr/>
      </xdr:nvSpPr>
      <xdr:spPr>
        <a:xfrm>
          <a:off x="19494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01" name="フローチャート: 判断 700"/>
        <xdr:cNvSpPr/>
      </xdr:nvSpPr>
      <xdr:spPr>
        <a:xfrm>
          <a:off x="18605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71120</xdr:rowOff>
    </xdr:from>
    <xdr:to>
      <xdr:col>116</xdr:col>
      <xdr:colOff>114300</xdr:colOff>
      <xdr:row>59</xdr:row>
      <xdr:rowOff>1270</xdr:rowOff>
    </xdr:to>
    <xdr:sp macro="" textlink="">
      <xdr:nvSpPr>
        <xdr:cNvPr id="707" name="楕円 706"/>
        <xdr:cNvSpPr/>
      </xdr:nvSpPr>
      <xdr:spPr>
        <a:xfrm>
          <a:off x="22110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93997</xdr:rowOff>
    </xdr:from>
    <xdr:ext cx="469744" cy="259045"/>
    <xdr:sp macro="" textlink="">
      <xdr:nvSpPr>
        <xdr:cNvPr id="708" name="【保健センター・保健所】&#10;一人当たり面積該当値テキスト"/>
        <xdr:cNvSpPr txBox="1"/>
      </xdr:nvSpPr>
      <xdr:spPr>
        <a:xfrm>
          <a:off x="22199600"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86360</xdr:rowOff>
    </xdr:from>
    <xdr:to>
      <xdr:col>112</xdr:col>
      <xdr:colOff>38100</xdr:colOff>
      <xdr:row>59</xdr:row>
      <xdr:rowOff>16510</xdr:rowOff>
    </xdr:to>
    <xdr:sp macro="" textlink="">
      <xdr:nvSpPr>
        <xdr:cNvPr id="709" name="楕円 708"/>
        <xdr:cNvSpPr/>
      </xdr:nvSpPr>
      <xdr:spPr>
        <a:xfrm>
          <a:off x="2127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121920</xdr:rowOff>
    </xdr:from>
    <xdr:to>
      <xdr:col>116</xdr:col>
      <xdr:colOff>63500</xdr:colOff>
      <xdr:row>58</xdr:row>
      <xdr:rowOff>137160</xdr:rowOff>
    </xdr:to>
    <xdr:cxnSp macro="">
      <xdr:nvCxnSpPr>
        <xdr:cNvPr id="710" name="直線コネクタ 709"/>
        <xdr:cNvCxnSpPr/>
      </xdr:nvCxnSpPr>
      <xdr:spPr>
        <a:xfrm flipV="1">
          <a:off x="21323300" y="10066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101600</xdr:rowOff>
    </xdr:from>
    <xdr:to>
      <xdr:col>107</xdr:col>
      <xdr:colOff>101600</xdr:colOff>
      <xdr:row>59</xdr:row>
      <xdr:rowOff>31750</xdr:rowOff>
    </xdr:to>
    <xdr:sp macro="" textlink="">
      <xdr:nvSpPr>
        <xdr:cNvPr id="711" name="楕円 710"/>
        <xdr:cNvSpPr/>
      </xdr:nvSpPr>
      <xdr:spPr>
        <a:xfrm>
          <a:off x="2038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137160</xdr:rowOff>
    </xdr:from>
    <xdr:to>
      <xdr:col>111</xdr:col>
      <xdr:colOff>177800</xdr:colOff>
      <xdr:row>58</xdr:row>
      <xdr:rowOff>152400</xdr:rowOff>
    </xdr:to>
    <xdr:cxnSp macro="">
      <xdr:nvCxnSpPr>
        <xdr:cNvPr id="712" name="直線コネクタ 711"/>
        <xdr:cNvCxnSpPr/>
      </xdr:nvCxnSpPr>
      <xdr:spPr>
        <a:xfrm flipV="1">
          <a:off x="20434300" y="10081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109220</xdr:rowOff>
    </xdr:from>
    <xdr:to>
      <xdr:col>102</xdr:col>
      <xdr:colOff>165100</xdr:colOff>
      <xdr:row>59</xdr:row>
      <xdr:rowOff>39370</xdr:rowOff>
    </xdr:to>
    <xdr:sp macro="" textlink="">
      <xdr:nvSpPr>
        <xdr:cNvPr id="713" name="楕円 712"/>
        <xdr:cNvSpPr/>
      </xdr:nvSpPr>
      <xdr:spPr>
        <a:xfrm>
          <a:off x="19494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152400</xdr:rowOff>
    </xdr:from>
    <xdr:to>
      <xdr:col>107</xdr:col>
      <xdr:colOff>50800</xdr:colOff>
      <xdr:row>58</xdr:row>
      <xdr:rowOff>160020</xdr:rowOff>
    </xdr:to>
    <xdr:cxnSp macro="">
      <xdr:nvCxnSpPr>
        <xdr:cNvPr id="714" name="直線コネクタ 713"/>
        <xdr:cNvCxnSpPr/>
      </xdr:nvCxnSpPr>
      <xdr:spPr>
        <a:xfrm flipV="1">
          <a:off x="19545300" y="1009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124460</xdr:rowOff>
    </xdr:from>
    <xdr:to>
      <xdr:col>98</xdr:col>
      <xdr:colOff>38100</xdr:colOff>
      <xdr:row>59</xdr:row>
      <xdr:rowOff>54610</xdr:rowOff>
    </xdr:to>
    <xdr:sp macro="" textlink="">
      <xdr:nvSpPr>
        <xdr:cNvPr id="715" name="楕円 714"/>
        <xdr:cNvSpPr/>
      </xdr:nvSpPr>
      <xdr:spPr>
        <a:xfrm>
          <a:off x="18605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160020</xdr:rowOff>
    </xdr:from>
    <xdr:to>
      <xdr:col>102</xdr:col>
      <xdr:colOff>114300</xdr:colOff>
      <xdr:row>59</xdr:row>
      <xdr:rowOff>3810</xdr:rowOff>
    </xdr:to>
    <xdr:cxnSp macro="">
      <xdr:nvCxnSpPr>
        <xdr:cNvPr id="716" name="直線コネクタ 715"/>
        <xdr:cNvCxnSpPr/>
      </xdr:nvCxnSpPr>
      <xdr:spPr>
        <a:xfrm flipV="1">
          <a:off x="18656300" y="10104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717"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718" name="n_2aveValue【保健センター・保健所】&#10;一人当たり面積"/>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125747</xdr:rowOff>
    </xdr:from>
    <xdr:ext cx="469744" cy="259045"/>
    <xdr:sp macro="" textlink="">
      <xdr:nvSpPr>
        <xdr:cNvPr id="719" name="n_3aveValue【保健センター・保健所】&#10;一人当たり面積"/>
        <xdr:cNvSpPr txBox="1"/>
      </xdr:nvSpPr>
      <xdr:spPr>
        <a:xfrm>
          <a:off x="19310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20" name="n_4aveValue【保健センター・保健所】&#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33037</xdr:rowOff>
    </xdr:from>
    <xdr:ext cx="469744" cy="259045"/>
    <xdr:sp macro="" textlink="">
      <xdr:nvSpPr>
        <xdr:cNvPr id="721" name="n_1mainValue【保健センター・保健所】&#10;一人当たり面積"/>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48277</xdr:rowOff>
    </xdr:from>
    <xdr:ext cx="469744" cy="259045"/>
    <xdr:sp macro="" textlink="">
      <xdr:nvSpPr>
        <xdr:cNvPr id="722" name="n_2mainValue【保健センター・保健所】&#10;一人当たり面積"/>
        <xdr:cNvSpPr txBox="1"/>
      </xdr:nvSpPr>
      <xdr:spPr>
        <a:xfrm>
          <a:off x="20199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55897</xdr:rowOff>
    </xdr:from>
    <xdr:ext cx="469744" cy="259045"/>
    <xdr:sp macro="" textlink="">
      <xdr:nvSpPr>
        <xdr:cNvPr id="723" name="n_3mainValue【保健センター・保健所】&#10;一人当たり面積"/>
        <xdr:cNvSpPr txBox="1"/>
      </xdr:nvSpPr>
      <xdr:spPr>
        <a:xfrm>
          <a:off x="19310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71137</xdr:rowOff>
    </xdr:from>
    <xdr:ext cx="469744" cy="259045"/>
    <xdr:sp macro="" textlink="">
      <xdr:nvSpPr>
        <xdr:cNvPr id="724" name="n_4mainValue【保健センター・保健所】&#10;一人当たり面積"/>
        <xdr:cNvSpPr txBox="1"/>
      </xdr:nvSpPr>
      <xdr:spPr>
        <a:xfrm>
          <a:off x="18421427" y="98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7" name="フローチャート: 判断 756"/>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166914</xdr:rowOff>
    </xdr:from>
    <xdr:to>
      <xdr:col>76</xdr:col>
      <xdr:colOff>165100</xdr:colOff>
      <xdr:row>82</xdr:row>
      <xdr:rowOff>97064</xdr:rowOff>
    </xdr:to>
    <xdr:sp macro="" textlink="">
      <xdr:nvSpPr>
        <xdr:cNvPr id="758" name="フローチャート: 判断 757"/>
        <xdr:cNvSpPr/>
      </xdr:nvSpPr>
      <xdr:spPr>
        <a:xfrm>
          <a:off x="14541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8527</xdr:rowOff>
    </xdr:from>
    <xdr:to>
      <xdr:col>72</xdr:col>
      <xdr:colOff>38100</xdr:colOff>
      <xdr:row>82</xdr:row>
      <xdr:rowOff>110127</xdr:rowOff>
    </xdr:to>
    <xdr:sp macro="" textlink="">
      <xdr:nvSpPr>
        <xdr:cNvPr id="759" name="フローチャート: 判断 758"/>
        <xdr:cNvSpPr/>
      </xdr:nvSpPr>
      <xdr:spPr>
        <a:xfrm>
          <a:off x="13652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11793</xdr:rowOff>
    </xdr:from>
    <xdr:to>
      <xdr:col>67</xdr:col>
      <xdr:colOff>101600</xdr:colOff>
      <xdr:row>82</xdr:row>
      <xdr:rowOff>113393</xdr:rowOff>
    </xdr:to>
    <xdr:sp macro="" textlink="">
      <xdr:nvSpPr>
        <xdr:cNvPr id="760" name="フローチャート: 判断 759"/>
        <xdr:cNvSpPr/>
      </xdr:nvSpPr>
      <xdr:spPr>
        <a:xfrm>
          <a:off x="12763500" y="140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165281</xdr:rowOff>
    </xdr:from>
    <xdr:to>
      <xdr:col>85</xdr:col>
      <xdr:colOff>177800</xdr:colOff>
      <xdr:row>84</xdr:row>
      <xdr:rowOff>95431</xdr:rowOff>
    </xdr:to>
    <xdr:sp macro="" textlink="">
      <xdr:nvSpPr>
        <xdr:cNvPr id="766" name="楕円 765"/>
        <xdr:cNvSpPr/>
      </xdr:nvSpPr>
      <xdr:spPr>
        <a:xfrm>
          <a:off x="16268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143708</xdr:rowOff>
    </xdr:from>
    <xdr:ext cx="405111" cy="259045"/>
    <xdr:sp macro="" textlink="">
      <xdr:nvSpPr>
        <xdr:cNvPr id="767" name="【消防施設】&#10;有形固定資産減価償却率該当値テキスト"/>
        <xdr:cNvSpPr txBox="1"/>
      </xdr:nvSpPr>
      <xdr:spPr>
        <a:xfrm>
          <a:off x="16357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768" name="楕円 767"/>
        <xdr:cNvSpPr/>
      </xdr:nvSpPr>
      <xdr:spPr>
        <a:xfrm>
          <a:off x="15430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168729</xdr:rowOff>
    </xdr:from>
    <xdr:to>
      <xdr:col>85</xdr:col>
      <xdr:colOff>127000</xdr:colOff>
      <xdr:row>84</xdr:row>
      <xdr:rowOff>44631</xdr:rowOff>
    </xdr:to>
    <xdr:cxnSp macro="">
      <xdr:nvCxnSpPr>
        <xdr:cNvPr id="769" name="直線コネクタ 768"/>
        <xdr:cNvCxnSpPr/>
      </xdr:nvCxnSpPr>
      <xdr:spPr>
        <a:xfrm>
          <a:off x="15481300" y="1439907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34652</xdr:rowOff>
    </xdr:from>
    <xdr:to>
      <xdr:col>76</xdr:col>
      <xdr:colOff>165100</xdr:colOff>
      <xdr:row>83</xdr:row>
      <xdr:rowOff>136252</xdr:rowOff>
    </xdr:to>
    <xdr:sp macro="" textlink="">
      <xdr:nvSpPr>
        <xdr:cNvPr id="770" name="楕円 769"/>
        <xdr:cNvSpPr/>
      </xdr:nvSpPr>
      <xdr:spPr>
        <a:xfrm>
          <a:off x="14541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85452</xdr:rowOff>
    </xdr:from>
    <xdr:to>
      <xdr:col>81</xdr:col>
      <xdr:colOff>50800</xdr:colOff>
      <xdr:row>83</xdr:row>
      <xdr:rowOff>168729</xdr:rowOff>
    </xdr:to>
    <xdr:cxnSp macro="">
      <xdr:nvCxnSpPr>
        <xdr:cNvPr id="771" name="直線コネクタ 770"/>
        <xdr:cNvCxnSpPr/>
      </xdr:nvCxnSpPr>
      <xdr:spPr>
        <a:xfrm>
          <a:off x="14592300" y="14315802"/>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75474</xdr:rowOff>
    </xdr:from>
    <xdr:to>
      <xdr:col>72</xdr:col>
      <xdr:colOff>38100</xdr:colOff>
      <xdr:row>84</xdr:row>
      <xdr:rowOff>5624</xdr:rowOff>
    </xdr:to>
    <xdr:sp macro="" textlink="">
      <xdr:nvSpPr>
        <xdr:cNvPr id="772" name="楕円 771"/>
        <xdr:cNvSpPr/>
      </xdr:nvSpPr>
      <xdr:spPr>
        <a:xfrm>
          <a:off x="13652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85452</xdr:rowOff>
    </xdr:from>
    <xdr:to>
      <xdr:col>76</xdr:col>
      <xdr:colOff>114300</xdr:colOff>
      <xdr:row>83</xdr:row>
      <xdr:rowOff>126274</xdr:rowOff>
    </xdr:to>
    <xdr:cxnSp macro="">
      <xdr:nvCxnSpPr>
        <xdr:cNvPr id="773" name="直線コネクタ 772"/>
        <xdr:cNvCxnSpPr/>
      </xdr:nvCxnSpPr>
      <xdr:spPr>
        <a:xfrm flipV="1">
          <a:off x="13703300" y="1431580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10161</xdr:rowOff>
    </xdr:from>
    <xdr:to>
      <xdr:col>67</xdr:col>
      <xdr:colOff>101600</xdr:colOff>
      <xdr:row>83</xdr:row>
      <xdr:rowOff>111761</xdr:rowOff>
    </xdr:to>
    <xdr:sp macro="" textlink="">
      <xdr:nvSpPr>
        <xdr:cNvPr id="774" name="楕円 773"/>
        <xdr:cNvSpPr/>
      </xdr:nvSpPr>
      <xdr:spPr>
        <a:xfrm>
          <a:off x="12763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60961</xdr:rowOff>
    </xdr:from>
    <xdr:to>
      <xdr:col>71</xdr:col>
      <xdr:colOff>177800</xdr:colOff>
      <xdr:row>83</xdr:row>
      <xdr:rowOff>126274</xdr:rowOff>
    </xdr:to>
    <xdr:cxnSp macro="">
      <xdr:nvCxnSpPr>
        <xdr:cNvPr id="775" name="直線コネクタ 774"/>
        <xdr:cNvCxnSpPr/>
      </xdr:nvCxnSpPr>
      <xdr:spPr>
        <a:xfrm>
          <a:off x="12814300" y="1429131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76" name="n_1aveValue【消防施設】&#10;有形固定資産減価償却率"/>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777" name="n_2aveValue【消防施設】&#10;有形固定資産減価償却率"/>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126654</xdr:rowOff>
    </xdr:from>
    <xdr:ext cx="405111" cy="259045"/>
    <xdr:sp macro="" textlink="">
      <xdr:nvSpPr>
        <xdr:cNvPr id="778" name="n_3aveValue【消防施設】&#10;有形固定資産減価償却率"/>
        <xdr:cNvSpPr txBox="1"/>
      </xdr:nvSpPr>
      <xdr:spPr>
        <a:xfrm>
          <a:off x="13500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129920</xdr:rowOff>
    </xdr:from>
    <xdr:ext cx="405111" cy="259045"/>
    <xdr:sp macro="" textlink="">
      <xdr:nvSpPr>
        <xdr:cNvPr id="779" name="n_4aveValue【消防施設】&#10;有形固定資産減価償却率"/>
        <xdr:cNvSpPr txBox="1"/>
      </xdr:nvSpPr>
      <xdr:spPr>
        <a:xfrm>
          <a:off x="12611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39206</xdr:rowOff>
    </xdr:from>
    <xdr:ext cx="405111" cy="259045"/>
    <xdr:sp macro="" textlink="">
      <xdr:nvSpPr>
        <xdr:cNvPr id="780" name="n_1mainValue【消防施設】&#10;有形固定資産減価償却率"/>
        <xdr:cNvSpPr txBox="1"/>
      </xdr:nvSpPr>
      <xdr:spPr>
        <a:xfrm>
          <a:off x="15266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127379</xdr:rowOff>
    </xdr:from>
    <xdr:ext cx="405111" cy="259045"/>
    <xdr:sp macro="" textlink="">
      <xdr:nvSpPr>
        <xdr:cNvPr id="781" name="n_2mainValue【消防施設】&#10;有形固定資産減価償却率"/>
        <xdr:cNvSpPr txBox="1"/>
      </xdr:nvSpPr>
      <xdr:spPr>
        <a:xfrm>
          <a:off x="14389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168201</xdr:rowOff>
    </xdr:from>
    <xdr:ext cx="405111" cy="259045"/>
    <xdr:sp macro="" textlink="">
      <xdr:nvSpPr>
        <xdr:cNvPr id="782" name="n_3mainValue【消防施設】&#10;有形固定資産減価償却率"/>
        <xdr:cNvSpPr txBox="1"/>
      </xdr:nvSpPr>
      <xdr:spPr>
        <a:xfrm>
          <a:off x="13500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83" name="n_4mainValue【消防施設】&#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814" name="フローチャート: 判断 813"/>
        <xdr:cNvSpPr/>
      </xdr:nvSpPr>
      <xdr:spPr>
        <a:xfrm>
          <a:off x="2127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5" name="フローチャート: 判断 814"/>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151130</xdr:rowOff>
    </xdr:from>
    <xdr:to>
      <xdr:col>102</xdr:col>
      <xdr:colOff>165100</xdr:colOff>
      <xdr:row>82</xdr:row>
      <xdr:rowOff>81280</xdr:rowOff>
    </xdr:to>
    <xdr:sp macro="" textlink="">
      <xdr:nvSpPr>
        <xdr:cNvPr id="816" name="フローチャート: 判断 815"/>
        <xdr:cNvSpPr/>
      </xdr:nvSpPr>
      <xdr:spPr>
        <a:xfrm>
          <a:off x="19494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10161</xdr:rowOff>
    </xdr:from>
    <xdr:to>
      <xdr:col>98</xdr:col>
      <xdr:colOff>38100</xdr:colOff>
      <xdr:row>82</xdr:row>
      <xdr:rowOff>111761</xdr:rowOff>
    </xdr:to>
    <xdr:sp macro="" textlink="">
      <xdr:nvSpPr>
        <xdr:cNvPr id="817" name="フローチャート: 判断 816"/>
        <xdr:cNvSpPr/>
      </xdr:nvSpPr>
      <xdr:spPr>
        <a:xfrm>
          <a:off x="18605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59689</xdr:rowOff>
    </xdr:from>
    <xdr:to>
      <xdr:col>116</xdr:col>
      <xdr:colOff>114300</xdr:colOff>
      <xdr:row>81</xdr:row>
      <xdr:rowOff>161289</xdr:rowOff>
    </xdr:to>
    <xdr:sp macro="" textlink="">
      <xdr:nvSpPr>
        <xdr:cNvPr id="823" name="楕円 822"/>
        <xdr:cNvSpPr/>
      </xdr:nvSpPr>
      <xdr:spPr>
        <a:xfrm>
          <a:off x="22110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38116</xdr:rowOff>
    </xdr:from>
    <xdr:ext cx="469744" cy="259045"/>
    <xdr:sp macro="" textlink="">
      <xdr:nvSpPr>
        <xdr:cNvPr id="824" name="【消防施設】&#10;一人当たり面積該当値テキスト"/>
        <xdr:cNvSpPr txBox="1"/>
      </xdr:nvSpPr>
      <xdr:spPr>
        <a:xfrm>
          <a:off x="22199600" y="139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90170</xdr:rowOff>
    </xdr:from>
    <xdr:to>
      <xdr:col>112</xdr:col>
      <xdr:colOff>38100</xdr:colOff>
      <xdr:row>82</xdr:row>
      <xdr:rowOff>20320</xdr:rowOff>
    </xdr:to>
    <xdr:sp macro="" textlink="">
      <xdr:nvSpPr>
        <xdr:cNvPr id="825" name="楕円 824"/>
        <xdr:cNvSpPr/>
      </xdr:nvSpPr>
      <xdr:spPr>
        <a:xfrm>
          <a:off x="2127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110489</xdr:rowOff>
    </xdr:from>
    <xdr:to>
      <xdr:col>116</xdr:col>
      <xdr:colOff>63500</xdr:colOff>
      <xdr:row>81</xdr:row>
      <xdr:rowOff>140970</xdr:rowOff>
    </xdr:to>
    <xdr:cxnSp macro="">
      <xdr:nvCxnSpPr>
        <xdr:cNvPr id="826" name="直線コネクタ 825"/>
        <xdr:cNvCxnSpPr/>
      </xdr:nvCxnSpPr>
      <xdr:spPr>
        <a:xfrm flipV="1">
          <a:off x="21323300" y="139979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27" name="楕円 826"/>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140970</xdr:rowOff>
    </xdr:from>
    <xdr:to>
      <xdr:col>111</xdr:col>
      <xdr:colOff>177800</xdr:colOff>
      <xdr:row>82</xdr:row>
      <xdr:rowOff>0</xdr:rowOff>
    </xdr:to>
    <xdr:cxnSp macro="">
      <xdr:nvCxnSpPr>
        <xdr:cNvPr id="828" name="直線コネクタ 827"/>
        <xdr:cNvCxnSpPr/>
      </xdr:nvCxnSpPr>
      <xdr:spPr>
        <a:xfrm flipV="1">
          <a:off x="20434300" y="1402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9" name="楕円 828"/>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830" name="直線コネクタ 829"/>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831" name="楕円 830"/>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76200</xdr:rowOff>
    </xdr:to>
    <xdr:cxnSp macro="">
      <xdr:nvCxnSpPr>
        <xdr:cNvPr id="832" name="直線コネクタ 831"/>
        <xdr:cNvCxnSpPr/>
      </xdr:nvCxnSpPr>
      <xdr:spPr>
        <a:xfrm flipV="1">
          <a:off x="18656300" y="14058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34307</xdr:rowOff>
    </xdr:from>
    <xdr:ext cx="469744" cy="259045"/>
    <xdr:sp macro="" textlink="">
      <xdr:nvSpPr>
        <xdr:cNvPr id="833" name="n_1aveValue【消防施設】&#10;一人当たり面積"/>
        <xdr:cNvSpPr txBox="1"/>
      </xdr:nvSpPr>
      <xdr:spPr>
        <a:xfrm>
          <a:off x="210757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4" name="n_2aveValue【消防施設】&#10;一人当たり面積"/>
        <xdr:cNvSpPr txBox="1"/>
      </xdr:nvSpPr>
      <xdr:spPr>
        <a:xfrm>
          <a:off x="201994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72407</xdr:rowOff>
    </xdr:from>
    <xdr:ext cx="469744" cy="259045"/>
    <xdr:sp macro="" textlink="">
      <xdr:nvSpPr>
        <xdr:cNvPr id="835" name="n_3aveValue【消防施設】&#10;一人当たり面積"/>
        <xdr:cNvSpPr txBox="1"/>
      </xdr:nvSpPr>
      <xdr:spPr>
        <a:xfrm>
          <a:off x="19310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836" name="n_4aveValue【消防施設】&#10;一人当たり面積"/>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36847</xdr:rowOff>
    </xdr:from>
    <xdr:ext cx="469744" cy="259045"/>
    <xdr:sp macro="" textlink="">
      <xdr:nvSpPr>
        <xdr:cNvPr id="837" name="n_1mainValue【消防施設】&#10;一人当たり面積"/>
        <xdr:cNvSpPr txBox="1"/>
      </xdr:nvSpPr>
      <xdr:spPr>
        <a:xfrm>
          <a:off x="210757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8" name="n_2mainValue【消防施設】&#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9" name="n_3mainValue【消防施設】&#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840" name="n_4mainValue【消防施設】&#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70" name="【庁舎】&#10;有形固定資産減価償却率平均値テキスト"/>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109220</xdr:rowOff>
    </xdr:from>
    <xdr:to>
      <xdr:col>81</xdr:col>
      <xdr:colOff>101600</xdr:colOff>
      <xdr:row>102</xdr:row>
      <xdr:rowOff>39370</xdr:rowOff>
    </xdr:to>
    <xdr:sp macro="" textlink="">
      <xdr:nvSpPr>
        <xdr:cNvPr id="872" name="フローチャート: 判断 871"/>
        <xdr:cNvSpPr/>
      </xdr:nvSpPr>
      <xdr:spPr>
        <a:xfrm>
          <a:off x="15430500" y="1742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873" name="フローチャート: 判断 872"/>
        <xdr:cNvSpPr/>
      </xdr:nvSpPr>
      <xdr:spPr>
        <a:xfrm>
          <a:off x="145415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10161</xdr:rowOff>
    </xdr:from>
    <xdr:to>
      <xdr:col>72</xdr:col>
      <xdr:colOff>38100</xdr:colOff>
      <xdr:row>102</xdr:row>
      <xdr:rowOff>111761</xdr:rowOff>
    </xdr:to>
    <xdr:sp macro="" textlink="">
      <xdr:nvSpPr>
        <xdr:cNvPr id="874" name="フローチャート: 判断 873"/>
        <xdr:cNvSpPr/>
      </xdr:nvSpPr>
      <xdr:spPr>
        <a:xfrm>
          <a:off x="13652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88264</xdr:rowOff>
    </xdr:from>
    <xdr:to>
      <xdr:col>67</xdr:col>
      <xdr:colOff>101600</xdr:colOff>
      <xdr:row>103</xdr:row>
      <xdr:rowOff>18414</xdr:rowOff>
    </xdr:to>
    <xdr:sp macro="" textlink="">
      <xdr:nvSpPr>
        <xdr:cNvPr id="875" name="フローチャート: 判断 874"/>
        <xdr:cNvSpPr/>
      </xdr:nvSpPr>
      <xdr:spPr>
        <a:xfrm>
          <a:off x="12763500" y="175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103505</xdr:rowOff>
    </xdr:from>
    <xdr:to>
      <xdr:col>85</xdr:col>
      <xdr:colOff>177800</xdr:colOff>
      <xdr:row>102</xdr:row>
      <xdr:rowOff>33655</xdr:rowOff>
    </xdr:to>
    <xdr:sp macro="" textlink="">
      <xdr:nvSpPr>
        <xdr:cNvPr id="881" name="楕円 880"/>
        <xdr:cNvSpPr/>
      </xdr:nvSpPr>
      <xdr:spPr>
        <a:xfrm>
          <a:off x="162687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126382</xdr:rowOff>
    </xdr:from>
    <xdr:ext cx="405111" cy="259045"/>
    <xdr:sp macro="" textlink="">
      <xdr:nvSpPr>
        <xdr:cNvPr id="882" name="【庁舎】&#10;有形固定資産減価償却率該当値テキスト"/>
        <xdr:cNvSpPr txBox="1"/>
      </xdr:nvSpPr>
      <xdr:spPr>
        <a:xfrm>
          <a:off x="16357600"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55880</xdr:rowOff>
    </xdr:from>
    <xdr:to>
      <xdr:col>81</xdr:col>
      <xdr:colOff>101600</xdr:colOff>
      <xdr:row>101</xdr:row>
      <xdr:rowOff>157480</xdr:rowOff>
    </xdr:to>
    <xdr:sp macro="" textlink="">
      <xdr:nvSpPr>
        <xdr:cNvPr id="883" name="楕円 882"/>
        <xdr:cNvSpPr/>
      </xdr:nvSpPr>
      <xdr:spPr>
        <a:xfrm>
          <a:off x="15430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106680</xdr:rowOff>
    </xdr:from>
    <xdr:to>
      <xdr:col>85</xdr:col>
      <xdr:colOff>127000</xdr:colOff>
      <xdr:row>101</xdr:row>
      <xdr:rowOff>154305</xdr:rowOff>
    </xdr:to>
    <xdr:cxnSp macro="">
      <xdr:nvCxnSpPr>
        <xdr:cNvPr id="884" name="直線コネクタ 883"/>
        <xdr:cNvCxnSpPr/>
      </xdr:nvCxnSpPr>
      <xdr:spPr>
        <a:xfrm>
          <a:off x="15481300" y="174231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2539</xdr:rowOff>
    </xdr:from>
    <xdr:to>
      <xdr:col>76</xdr:col>
      <xdr:colOff>165100</xdr:colOff>
      <xdr:row>101</xdr:row>
      <xdr:rowOff>104139</xdr:rowOff>
    </xdr:to>
    <xdr:sp macro="" textlink="">
      <xdr:nvSpPr>
        <xdr:cNvPr id="885" name="楕円 884"/>
        <xdr:cNvSpPr/>
      </xdr:nvSpPr>
      <xdr:spPr>
        <a:xfrm>
          <a:off x="14541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53339</xdr:rowOff>
    </xdr:from>
    <xdr:to>
      <xdr:col>81</xdr:col>
      <xdr:colOff>50800</xdr:colOff>
      <xdr:row>101</xdr:row>
      <xdr:rowOff>106680</xdr:rowOff>
    </xdr:to>
    <xdr:cxnSp macro="">
      <xdr:nvCxnSpPr>
        <xdr:cNvPr id="886" name="直線コネクタ 885"/>
        <xdr:cNvCxnSpPr/>
      </xdr:nvCxnSpPr>
      <xdr:spPr>
        <a:xfrm>
          <a:off x="14592300" y="173697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126364</xdr:rowOff>
    </xdr:from>
    <xdr:to>
      <xdr:col>72</xdr:col>
      <xdr:colOff>38100</xdr:colOff>
      <xdr:row>101</xdr:row>
      <xdr:rowOff>56514</xdr:rowOff>
    </xdr:to>
    <xdr:sp macro="" textlink="">
      <xdr:nvSpPr>
        <xdr:cNvPr id="887" name="楕円 886"/>
        <xdr:cNvSpPr/>
      </xdr:nvSpPr>
      <xdr:spPr>
        <a:xfrm>
          <a:off x="136525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5714</xdr:rowOff>
    </xdr:from>
    <xdr:to>
      <xdr:col>76</xdr:col>
      <xdr:colOff>114300</xdr:colOff>
      <xdr:row>101</xdr:row>
      <xdr:rowOff>53339</xdr:rowOff>
    </xdr:to>
    <xdr:cxnSp macro="">
      <xdr:nvCxnSpPr>
        <xdr:cNvPr id="888" name="直線コネクタ 887"/>
        <xdr:cNvCxnSpPr/>
      </xdr:nvCxnSpPr>
      <xdr:spPr>
        <a:xfrm>
          <a:off x="13703300" y="173221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xdr:rowOff>
    </xdr:from>
    <xdr:to>
      <xdr:col>67</xdr:col>
      <xdr:colOff>101600</xdr:colOff>
      <xdr:row>103</xdr:row>
      <xdr:rowOff>107950</xdr:rowOff>
    </xdr:to>
    <xdr:sp macro="" textlink="">
      <xdr:nvSpPr>
        <xdr:cNvPr id="889" name="楕円 888"/>
        <xdr:cNvSpPr/>
      </xdr:nvSpPr>
      <xdr:spPr>
        <a:xfrm>
          <a:off x="12763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5714</xdr:rowOff>
    </xdr:from>
    <xdr:to>
      <xdr:col>71</xdr:col>
      <xdr:colOff>177800</xdr:colOff>
      <xdr:row>103</xdr:row>
      <xdr:rowOff>57150</xdr:rowOff>
    </xdr:to>
    <xdr:cxnSp macro="">
      <xdr:nvCxnSpPr>
        <xdr:cNvPr id="890" name="直線コネクタ 889"/>
        <xdr:cNvCxnSpPr/>
      </xdr:nvCxnSpPr>
      <xdr:spPr>
        <a:xfrm flipV="1">
          <a:off x="12814300" y="17322164"/>
          <a:ext cx="88900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30497</xdr:rowOff>
    </xdr:from>
    <xdr:ext cx="405111" cy="259045"/>
    <xdr:sp macro="" textlink="">
      <xdr:nvSpPr>
        <xdr:cNvPr id="891" name="n_1aveValue【庁舎】&#10;有形固定資産減価償却率"/>
        <xdr:cNvSpPr txBox="1"/>
      </xdr:nvSpPr>
      <xdr:spPr>
        <a:xfrm>
          <a:off x="15266044" y="1751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137177</xdr:rowOff>
    </xdr:from>
    <xdr:ext cx="405111" cy="259045"/>
    <xdr:sp macro="" textlink="">
      <xdr:nvSpPr>
        <xdr:cNvPr id="892" name="n_2aveValue【庁舎】&#10;有形固定資産減価償却率"/>
        <xdr:cNvSpPr txBox="1"/>
      </xdr:nvSpPr>
      <xdr:spPr>
        <a:xfrm>
          <a:off x="143897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102888</xdr:rowOff>
    </xdr:from>
    <xdr:ext cx="405111" cy="259045"/>
    <xdr:sp macro="" textlink="">
      <xdr:nvSpPr>
        <xdr:cNvPr id="893" name="n_3aveValue【庁舎】&#10;有形固定資産減価償却率"/>
        <xdr:cNvSpPr txBox="1"/>
      </xdr:nvSpPr>
      <xdr:spPr>
        <a:xfrm>
          <a:off x="13500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34941</xdr:rowOff>
    </xdr:from>
    <xdr:ext cx="405111" cy="259045"/>
    <xdr:sp macro="" textlink="">
      <xdr:nvSpPr>
        <xdr:cNvPr id="894" name="n_4aveValue【庁舎】&#10;有形固定資産減価償却率"/>
        <xdr:cNvSpPr txBox="1"/>
      </xdr:nvSpPr>
      <xdr:spPr>
        <a:xfrm>
          <a:off x="12611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2557</xdr:rowOff>
    </xdr:from>
    <xdr:ext cx="405111" cy="259045"/>
    <xdr:sp macro="" textlink="">
      <xdr:nvSpPr>
        <xdr:cNvPr id="895" name="n_1mainValue【庁舎】&#10;有形固定資産減価償却率"/>
        <xdr:cNvSpPr txBox="1"/>
      </xdr:nvSpPr>
      <xdr:spPr>
        <a:xfrm>
          <a:off x="152660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120666</xdr:rowOff>
    </xdr:from>
    <xdr:ext cx="405111" cy="259045"/>
    <xdr:sp macro="" textlink="">
      <xdr:nvSpPr>
        <xdr:cNvPr id="896" name="n_2mainValue【庁舎】&#10;有形固定資産減価償却率"/>
        <xdr:cNvSpPr txBox="1"/>
      </xdr:nvSpPr>
      <xdr:spPr>
        <a:xfrm>
          <a:off x="14389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73041</xdr:rowOff>
    </xdr:from>
    <xdr:ext cx="405111" cy="259045"/>
    <xdr:sp macro="" textlink="">
      <xdr:nvSpPr>
        <xdr:cNvPr id="897" name="n_3mainValue【庁舎】&#10;有形固定資産減価償却率"/>
        <xdr:cNvSpPr txBox="1"/>
      </xdr:nvSpPr>
      <xdr:spPr>
        <a:xfrm>
          <a:off x="135007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99077</xdr:rowOff>
    </xdr:from>
    <xdr:ext cx="405111" cy="259045"/>
    <xdr:sp macro="" textlink="">
      <xdr:nvSpPr>
        <xdr:cNvPr id="898" name="n_4mainValue【庁舎】&#10;有形固定資産減価償却率"/>
        <xdr:cNvSpPr txBox="1"/>
      </xdr:nvSpPr>
      <xdr:spPr>
        <a:xfrm>
          <a:off x="126117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50546</xdr:rowOff>
    </xdr:from>
    <xdr:to>
      <xdr:col>112</xdr:col>
      <xdr:colOff>38100</xdr:colOff>
      <xdr:row>104</xdr:row>
      <xdr:rowOff>152146</xdr:rowOff>
    </xdr:to>
    <xdr:sp macro="" textlink="">
      <xdr:nvSpPr>
        <xdr:cNvPr id="927" name="フローチャート: 判断 926"/>
        <xdr:cNvSpPr/>
      </xdr:nvSpPr>
      <xdr:spPr>
        <a:xfrm>
          <a:off x="21272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107696</xdr:rowOff>
    </xdr:from>
    <xdr:to>
      <xdr:col>107</xdr:col>
      <xdr:colOff>101600</xdr:colOff>
      <xdr:row>105</xdr:row>
      <xdr:rowOff>37846</xdr:rowOff>
    </xdr:to>
    <xdr:sp macro="" textlink="">
      <xdr:nvSpPr>
        <xdr:cNvPr id="928" name="フローチャート: 判断 927"/>
        <xdr:cNvSpPr/>
      </xdr:nvSpPr>
      <xdr:spPr>
        <a:xfrm>
          <a:off x="20383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29" name="フローチャート: 判断 928"/>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164846</xdr:rowOff>
    </xdr:from>
    <xdr:to>
      <xdr:col>98</xdr:col>
      <xdr:colOff>38100</xdr:colOff>
      <xdr:row>105</xdr:row>
      <xdr:rowOff>94996</xdr:rowOff>
    </xdr:to>
    <xdr:sp macro="" textlink="">
      <xdr:nvSpPr>
        <xdr:cNvPr id="930" name="フローチャート: 判断 929"/>
        <xdr:cNvSpPr/>
      </xdr:nvSpPr>
      <xdr:spPr>
        <a:xfrm>
          <a:off x="186055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75692</xdr:rowOff>
    </xdr:from>
    <xdr:to>
      <xdr:col>116</xdr:col>
      <xdr:colOff>114300</xdr:colOff>
      <xdr:row>103</xdr:row>
      <xdr:rowOff>5842</xdr:rowOff>
    </xdr:to>
    <xdr:sp macro="" textlink="">
      <xdr:nvSpPr>
        <xdr:cNvPr id="936" name="楕円 935"/>
        <xdr:cNvSpPr/>
      </xdr:nvSpPr>
      <xdr:spPr>
        <a:xfrm>
          <a:off x="221107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98569</xdr:rowOff>
    </xdr:from>
    <xdr:ext cx="469744" cy="259045"/>
    <xdr:sp macro="" textlink="">
      <xdr:nvSpPr>
        <xdr:cNvPr id="937" name="【庁舎】&#10;一人当たり面積該当値テキスト"/>
        <xdr:cNvSpPr txBox="1"/>
      </xdr:nvSpPr>
      <xdr:spPr>
        <a:xfrm>
          <a:off x="22199600" y="1741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91694</xdr:rowOff>
    </xdr:from>
    <xdr:to>
      <xdr:col>112</xdr:col>
      <xdr:colOff>38100</xdr:colOff>
      <xdr:row>103</xdr:row>
      <xdr:rowOff>21844</xdr:rowOff>
    </xdr:to>
    <xdr:sp macro="" textlink="">
      <xdr:nvSpPr>
        <xdr:cNvPr id="938" name="楕円 937"/>
        <xdr:cNvSpPr/>
      </xdr:nvSpPr>
      <xdr:spPr>
        <a:xfrm>
          <a:off x="212725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126492</xdr:rowOff>
    </xdr:from>
    <xdr:to>
      <xdr:col>116</xdr:col>
      <xdr:colOff>63500</xdr:colOff>
      <xdr:row>102</xdr:row>
      <xdr:rowOff>142494</xdr:rowOff>
    </xdr:to>
    <xdr:cxnSp macro="">
      <xdr:nvCxnSpPr>
        <xdr:cNvPr id="939" name="直線コネクタ 938"/>
        <xdr:cNvCxnSpPr/>
      </xdr:nvCxnSpPr>
      <xdr:spPr>
        <a:xfrm flipV="1">
          <a:off x="21323300" y="1761439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940" name="楕円 939"/>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142494</xdr:rowOff>
    </xdr:from>
    <xdr:to>
      <xdr:col>111</xdr:col>
      <xdr:colOff>177800</xdr:colOff>
      <xdr:row>103</xdr:row>
      <xdr:rowOff>144780</xdr:rowOff>
    </xdr:to>
    <xdr:cxnSp macro="">
      <xdr:nvCxnSpPr>
        <xdr:cNvPr id="941" name="直線コネクタ 940"/>
        <xdr:cNvCxnSpPr/>
      </xdr:nvCxnSpPr>
      <xdr:spPr>
        <a:xfrm flipV="1">
          <a:off x="20434300" y="1763039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93980</xdr:rowOff>
    </xdr:from>
    <xdr:to>
      <xdr:col>102</xdr:col>
      <xdr:colOff>165100</xdr:colOff>
      <xdr:row>103</xdr:row>
      <xdr:rowOff>24130</xdr:rowOff>
    </xdr:to>
    <xdr:sp macro="" textlink="">
      <xdr:nvSpPr>
        <xdr:cNvPr id="942" name="楕円 941"/>
        <xdr:cNvSpPr/>
      </xdr:nvSpPr>
      <xdr:spPr>
        <a:xfrm>
          <a:off x="19494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103</xdr:row>
      <xdr:rowOff>144780</xdr:rowOff>
    </xdr:to>
    <xdr:cxnSp macro="">
      <xdr:nvCxnSpPr>
        <xdr:cNvPr id="943" name="直線コネクタ 942"/>
        <xdr:cNvCxnSpPr/>
      </xdr:nvCxnSpPr>
      <xdr:spPr>
        <a:xfrm>
          <a:off x="19545300" y="176326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112268</xdr:rowOff>
    </xdr:from>
    <xdr:to>
      <xdr:col>98</xdr:col>
      <xdr:colOff>38100</xdr:colOff>
      <xdr:row>104</xdr:row>
      <xdr:rowOff>42418</xdr:rowOff>
    </xdr:to>
    <xdr:sp macro="" textlink="">
      <xdr:nvSpPr>
        <xdr:cNvPr id="944" name="楕円 943"/>
        <xdr:cNvSpPr/>
      </xdr:nvSpPr>
      <xdr:spPr>
        <a:xfrm>
          <a:off x="18605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144780</xdr:rowOff>
    </xdr:from>
    <xdr:to>
      <xdr:col>102</xdr:col>
      <xdr:colOff>114300</xdr:colOff>
      <xdr:row>103</xdr:row>
      <xdr:rowOff>163068</xdr:rowOff>
    </xdr:to>
    <xdr:cxnSp macro="">
      <xdr:nvCxnSpPr>
        <xdr:cNvPr id="945" name="直線コネクタ 944"/>
        <xdr:cNvCxnSpPr/>
      </xdr:nvCxnSpPr>
      <xdr:spPr>
        <a:xfrm flipV="1">
          <a:off x="18656300" y="17632680"/>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143273</xdr:rowOff>
    </xdr:from>
    <xdr:ext cx="469744" cy="259045"/>
    <xdr:sp macro="" textlink="">
      <xdr:nvSpPr>
        <xdr:cNvPr id="946" name="n_1aveValue【庁舎】&#10;一人当たり面積"/>
        <xdr:cNvSpPr txBox="1"/>
      </xdr:nvSpPr>
      <xdr:spPr>
        <a:xfrm>
          <a:off x="210757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28973</xdr:rowOff>
    </xdr:from>
    <xdr:ext cx="469744" cy="259045"/>
    <xdr:sp macro="" textlink="">
      <xdr:nvSpPr>
        <xdr:cNvPr id="947" name="n_2aveValue【庁舎】&#10;一人当たり面積"/>
        <xdr:cNvSpPr txBox="1"/>
      </xdr:nvSpPr>
      <xdr:spPr>
        <a:xfrm>
          <a:off x="201994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48"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86123</xdr:rowOff>
    </xdr:from>
    <xdr:ext cx="469744" cy="259045"/>
    <xdr:sp macro="" textlink="">
      <xdr:nvSpPr>
        <xdr:cNvPr id="949" name="n_4aveValue【庁舎】&#10;一人当たり面積"/>
        <xdr:cNvSpPr txBox="1"/>
      </xdr:nvSpPr>
      <xdr:spPr>
        <a:xfrm>
          <a:off x="18421427" y="1808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38371</xdr:rowOff>
    </xdr:from>
    <xdr:ext cx="469744" cy="259045"/>
    <xdr:sp macro="" textlink="">
      <xdr:nvSpPr>
        <xdr:cNvPr id="950" name="n_1mainValue【庁舎】&#10;一人当たり面積"/>
        <xdr:cNvSpPr txBox="1"/>
      </xdr:nvSpPr>
      <xdr:spPr>
        <a:xfrm>
          <a:off x="21075727" y="1735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951" name="n_2mainValue【庁舎】&#10;一人当たり面積"/>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40657</xdr:rowOff>
    </xdr:from>
    <xdr:ext cx="469744" cy="259045"/>
    <xdr:sp macro="" textlink="">
      <xdr:nvSpPr>
        <xdr:cNvPr id="952" name="n_3mainValue【庁舎】&#10;一人当たり面積"/>
        <xdr:cNvSpPr txBox="1"/>
      </xdr:nvSpPr>
      <xdr:spPr>
        <a:xfrm>
          <a:off x="19310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58945</xdr:rowOff>
    </xdr:from>
    <xdr:ext cx="469744" cy="259045"/>
    <xdr:sp macro="" textlink="">
      <xdr:nvSpPr>
        <xdr:cNvPr id="953" name="n_4mainValue【庁舎】&#10;一人当たり面積"/>
        <xdr:cNvSpPr txBox="1"/>
      </xdr:nvSpPr>
      <xdr:spPr>
        <a:xfrm>
          <a:off x="18421427" y="1754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類似団体と比較して、保険センター・保健所の有形固定資産減価償却率が上回り、類似団体内平均値と差が開いたが、令和５年度に改修・機能の集約を行い、長寿命化を図っていくところである。</a:t>
          </a:r>
        </a:p>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図書館の有形固定資産減価償却率が大きく減少したが、耐用年数の誤りがあり、数値を修正したためである。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58,320
57,932
265.12
37,699,417
34,945,726
2,582,261
17,613,211
41,518,128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mn-ea"/>
              <a:ea typeface="+mn-ea"/>
            </a:rPr>
            <a:t>　前年度と同ポイントであり、依然として類似団体平均との比較では低い水準となっている。</a:t>
          </a:r>
        </a:p>
        <a:p>
          <a:r>
            <a:rPr kumimoji="1" lang="ja-JP" altLang="en-US" sz="900">
              <a:latin typeface="+mn-ea"/>
              <a:ea typeface="+mn-ea"/>
            </a:rPr>
            <a:t>　軽自動車税（環境性能割）について新規登録車両台数の微増により</a:t>
          </a:r>
          <a:r>
            <a:rPr kumimoji="1" lang="en-US" altLang="ja-JP" sz="900">
              <a:latin typeface="+mn-ea"/>
              <a:ea typeface="+mn-ea"/>
            </a:rPr>
            <a:t>18.4</a:t>
          </a:r>
          <a:r>
            <a:rPr kumimoji="1" lang="ja-JP" altLang="en-US" sz="900">
              <a:latin typeface="+mn-ea"/>
              <a:ea typeface="+mn-ea"/>
            </a:rPr>
            <a:t>％の増となったものの、市町村民税（法人分）について、景気の減退や消費の低迷等企業利益の減少や新型コロナウイルス感染症拡大により</a:t>
          </a:r>
          <a:r>
            <a:rPr kumimoji="1" lang="en-US" altLang="ja-JP" sz="900">
              <a:latin typeface="+mn-ea"/>
              <a:ea typeface="+mn-ea"/>
            </a:rPr>
            <a:t>12.2</a:t>
          </a:r>
          <a:r>
            <a:rPr kumimoji="1" lang="ja-JP" altLang="en-US" sz="900">
              <a:latin typeface="+mn-ea"/>
              <a:ea typeface="+mn-ea"/>
            </a:rPr>
            <a:t>％の減となった。固定資産税についても、評価替えに加え、新型コロナウイルス感染症により事業数が減少した中小企業の特定措置を行ったことにより</a:t>
          </a:r>
          <a:r>
            <a:rPr kumimoji="1" lang="en-US" altLang="ja-JP" sz="900">
              <a:latin typeface="+mn-ea"/>
              <a:ea typeface="+mn-ea"/>
            </a:rPr>
            <a:t>3.3</a:t>
          </a:r>
          <a:r>
            <a:rPr kumimoji="1" lang="ja-JP" altLang="en-US" sz="900">
              <a:latin typeface="+mn-ea"/>
              <a:ea typeface="+mn-ea"/>
            </a:rPr>
            <a:t>％の減となり、税収は減少に転じた。地方税全体では対前年度比</a:t>
          </a:r>
          <a:r>
            <a:rPr kumimoji="1" lang="en-US" altLang="ja-JP" sz="900">
              <a:latin typeface="+mn-ea"/>
              <a:ea typeface="+mn-ea"/>
            </a:rPr>
            <a:t>67,798</a:t>
          </a:r>
          <a:r>
            <a:rPr kumimoji="1" lang="ja-JP" altLang="en-US" sz="900">
              <a:latin typeface="+mn-ea"/>
              <a:ea typeface="+mn-ea"/>
            </a:rPr>
            <a:t>千円（</a:t>
          </a:r>
          <a:r>
            <a:rPr kumimoji="1" lang="en-US" altLang="ja-JP" sz="900">
              <a:latin typeface="+mn-ea"/>
              <a:ea typeface="+mn-ea"/>
            </a:rPr>
            <a:t>1.2</a:t>
          </a:r>
          <a:r>
            <a:rPr kumimoji="1" lang="ja-JP" altLang="en-US" sz="900">
              <a:solidFill>
                <a:schemeClr val="dk1"/>
              </a:solidFill>
              <a:effectLst/>
              <a:latin typeface="+mn-lt"/>
              <a:ea typeface="+mn-ea"/>
              <a:cs typeface="+mn-cs"/>
            </a:rPr>
            <a:t>％</a:t>
          </a:r>
          <a:r>
            <a:rPr kumimoji="1" lang="ja-JP" altLang="en-US" sz="900">
              <a:latin typeface="+mn-ea"/>
              <a:ea typeface="+mn-ea"/>
            </a:rPr>
            <a:t>）の減となっている。</a:t>
          </a:r>
        </a:p>
        <a:p>
          <a:r>
            <a:rPr kumimoji="1" lang="ja-JP" altLang="en-US" sz="900">
              <a:latin typeface="+mn-ea"/>
              <a:ea typeface="+mn-ea"/>
            </a:rPr>
            <a:t>　引き続き、税収の徴収業務強化に努めるとともに、遊休資産の売却や新工業団地の分譲に伴う企業誘致の推進等により歳入確保に努める必要がある。また、行政評価による事務事業の見直し、職員の定数管理や給与の適正化など行政の効率化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35</xdr:row>
      <xdr:rowOff>71664</xdr:rowOff>
    </xdr:from>
    <xdr:to>
      <xdr:col>19</xdr:col>
      <xdr:colOff>184150</xdr:colOff>
      <xdr:row>36</xdr:row>
      <xdr:rowOff>1814</xdr:rowOff>
    </xdr:to>
    <xdr:sp macro="" textlink="">
      <xdr:nvSpPr>
        <xdr:cNvPr id="75" name="フローチャート: 判断 74"/>
        <xdr:cNvSpPr/>
      </xdr:nvSpPr>
      <xdr:spPr>
        <a:xfrm>
          <a:off x="4064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11991</xdr:rowOff>
    </xdr:from>
    <xdr:ext cx="736600" cy="259045"/>
    <xdr:sp macro="" textlink="">
      <xdr:nvSpPr>
        <xdr:cNvPr id="76" name="テキスト ボックス 75"/>
        <xdr:cNvSpPr txBox="1"/>
      </xdr:nvSpPr>
      <xdr:spPr>
        <a:xfrm>
          <a:off x="3733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35</xdr:row>
      <xdr:rowOff>71664</xdr:rowOff>
    </xdr:from>
    <xdr:to>
      <xdr:col>15</xdr:col>
      <xdr:colOff>133350</xdr:colOff>
      <xdr:row>36</xdr:row>
      <xdr:rowOff>1814</xdr:rowOff>
    </xdr:to>
    <xdr:sp macro="" textlink="">
      <xdr:nvSpPr>
        <xdr:cNvPr id="78" name="フローチャート: 判断 77"/>
        <xdr:cNvSpPr/>
      </xdr:nvSpPr>
      <xdr:spPr>
        <a:xfrm>
          <a:off x="3175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79" name="テキスト ボックス 78"/>
        <xdr:cNvSpPr txBox="1"/>
      </xdr:nvSpPr>
      <xdr:spPr>
        <a:xfrm>
          <a:off x="2844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35</xdr:row>
      <xdr:rowOff>106136</xdr:rowOff>
    </xdr:from>
    <xdr:to>
      <xdr:col>11</xdr:col>
      <xdr:colOff>82550</xdr:colOff>
      <xdr:row>36</xdr:row>
      <xdr:rowOff>36286</xdr:rowOff>
    </xdr:to>
    <xdr:sp macro="" textlink="">
      <xdr:nvSpPr>
        <xdr:cNvPr id="81" name="フローチャート: 判断 80"/>
        <xdr:cNvSpPr/>
      </xdr:nvSpPr>
      <xdr:spPr>
        <a:xfrm>
          <a:off x="2286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46463</xdr:rowOff>
    </xdr:from>
    <xdr:ext cx="762000" cy="259045"/>
    <xdr:sp macro="" textlink="">
      <xdr:nvSpPr>
        <xdr:cNvPr id="82" name="テキスト ボックス 81"/>
        <xdr:cNvSpPr txBox="1"/>
      </xdr:nvSpPr>
      <xdr:spPr>
        <a:xfrm>
          <a:off x="1955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106136</xdr:rowOff>
    </xdr:from>
    <xdr:to>
      <xdr:col>7</xdr:col>
      <xdr:colOff>31750</xdr:colOff>
      <xdr:row>36</xdr:row>
      <xdr:rowOff>36286</xdr:rowOff>
    </xdr:to>
    <xdr:sp macro="" textlink="">
      <xdr:nvSpPr>
        <xdr:cNvPr id="83" name="フローチャート: 判断 82"/>
        <xdr:cNvSpPr/>
      </xdr:nvSpPr>
      <xdr:spPr>
        <a:xfrm>
          <a:off x="1397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46463</xdr:rowOff>
    </xdr:from>
    <xdr:ext cx="762000" cy="259045"/>
    <xdr:sp macro="" textlink="">
      <xdr:nvSpPr>
        <xdr:cNvPr id="84" name="テキスト ボックス 83"/>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歳入では</a:t>
          </a:r>
          <a:r>
            <a:rPr kumimoji="1" lang="ja-JP" altLang="en-US" sz="1000">
              <a:solidFill>
                <a:schemeClr val="dk1"/>
              </a:solidFill>
              <a:effectLst/>
              <a:latin typeface="+mn-lt"/>
              <a:ea typeface="+mn-ea"/>
              <a:cs typeface="+mn-cs"/>
            </a:rPr>
            <a:t>地方交付税（普通交付税）や地方</a:t>
          </a:r>
          <a:r>
            <a:rPr kumimoji="1" lang="ja-JP" altLang="ja-JP" sz="1000">
              <a:solidFill>
                <a:schemeClr val="dk1"/>
              </a:solidFill>
              <a:effectLst/>
              <a:latin typeface="+mn-lt"/>
              <a:ea typeface="+mn-ea"/>
              <a:cs typeface="+mn-cs"/>
            </a:rPr>
            <a:t>消費税交付金が増額となった</a:t>
          </a:r>
          <a:r>
            <a:rPr kumimoji="1" lang="ja-JP" altLang="en-US" sz="1000">
              <a:solidFill>
                <a:schemeClr val="dk1"/>
              </a:solidFill>
              <a:effectLst/>
              <a:latin typeface="+mn-lt"/>
              <a:ea typeface="+mn-ea"/>
              <a:cs typeface="+mn-cs"/>
            </a:rPr>
            <a:t>ことにより、</a:t>
          </a:r>
          <a:r>
            <a:rPr kumimoji="1" lang="ja-JP" altLang="ja-JP" sz="1000">
              <a:solidFill>
                <a:schemeClr val="dk1"/>
              </a:solidFill>
              <a:effectLst/>
              <a:latin typeface="+mn-lt"/>
              <a:ea typeface="+mn-ea"/>
              <a:cs typeface="+mn-cs"/>
            </a:rPr>
            <a:t>歳出で</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経常的な一般財源に占める</a:t>
          </a:r>
          <a:r>
            <a:rPr kumimoji="1" lang="ja-JP" altLang="en-US" sz="1000">
              <a:solidFill>
                <a:schemeClr val="dk1"/>
              </a:solidFill>
              <a:effectLst/>
              <a:latin typeface="+mn-lt"/>
              <a:ea typeface="+mn-ea"/>
              <a:cs typeface="+mn-cs"/>
            </a:rPr>
            <a:t>人件費</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割合が</a:t>
          </a:r>
          <a:r>
            <a:rPr kumimoji="1" lang="ja-JP" altLang="ja-JP" sz="1000">
              <a:solidFill>
                <a:schemeClr val="dk1"/>
              </a:solidFill>
              <a:effectLst/>
              <a:latin typeface="+mn-lt"/>
              <a:ea typeface="+mn-ea"/>
              <a:cs typeface="+mn-cs"/>
            </a:rPr>
            <a:t>減少したため、前年度と比較して</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ポイント減少した。歳出の主な要因としては、新型コロナウイルスの影響による通常事業の休止やシーリングによる経常経費の削減等によるものである。</a:t>
          </a:r>
          <a:endParaRPr lang="ja-JP" altLang="ja-JP" sz="1000">
            <a:effectLst/>
          </a:endParaRPr>
        </a:p>
        <a:p>
          <a:r>
            <a:rPr kumimoji="1" lang="ja-JP" altLang="ja-JP" sz="1000">
              <a:solidFill>
                <a:schemeClr val="dk1"/>
              </a:solidFill>
              <a:effectLst/>
              <a:latin typeface="+mn-lt"/>
              <a:ea typeface="+mn-ea"/>
              <a:cs typeface="+mn-cs"/>
            </a:rPr>
            <a:t>　依然として類似団体平均との比較では大きく下回った水準であり、令和３年度から</a:t>
          </a:r>
          <a:r>
            <a:rPr kumimoji="1" lang="ja-JP" altLang="en-US" sz="1000">
              <a:solidFill>
                <a:schemeClr val="dk1"/>
              </a:solidFill>
              <a:effectLst/>
              <a:latin typeface="+mn-lt"/>
              <a:ea typeface="+mn-ea"/>
              <a:cs typeface="+mn-cs"/>
            </a:rPr>
            <a:t>普通</a:t>
          </a:r>
          <a:r>
            <a:rPr kumimoji="1" lang="ja-JP" altLang="ja-JP" sz="1000">
              <a:solidFill>
                <a:schemeClr val="dk1"/>
              </a:solidFill>
              <a:effectLst/>
              <a:latin typeface="+mn-lt"/>
              <a:ea typeface="+mn-ea"/>
              <a:cs typeface="+mn-cs"/>
            </a:rPr>
            <a:t>交付税の一本算定が始ま</a:t>
          </a:r>
          <a:r>
            <a:rPr kumimoji="1" lang="ja-JP" altLang="en-US" sz="1000">
              <a:solidFill>
                <a:schemeClr val="dk1"/>
              </a:solidFill>
              <a:effectLst/>
              <a:latin typeface="+mn-lt"/>
              <a:ea typeface="+mn-ea"/>
              <a:cs typeface="+mn-cs"/>
            </a:rPr>
            <a:t>った</a:t>
          </a:r>
          <a:r>
            <a:rPr kumimoji="1" lang="ja-JP" altLang="ja-JP" sz="1000">
              <a:solidFill>
                <a:schemeClr val="dk1"/>
              </a:solidFill>
              <a:effectLst/>
              <a:latin typeface="+mn-lt"/>
              <a:ea typeface="+mn-ea"/>
              <a:cs typeface="+mn-cs"/>
            </a:rPr>
            <a:t>ことから、公共施設の統廃合や事務事業の廃止・見直しによる経常経費の削減、課税・徴収の強化、ふるさと納税等による更なる自主財源の確保を推進し、財政構造の転換を図る。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24765</xdr:rowOff>
    </xdr:to>
    <xdr:cxnSp macro="">
      <xdr:nvCxnSpPr>
        <xdr:cNvPr id="130" name="直線コネクタ 129"/>
        <xdr:cNvCxnSpPr/>
      </xdr:nvCxnSpPr>
      <xdr:spPr>
        <a:xfrm flipV="1">
          <a:off x="4114800" y="1106043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24765</xdr:rowOff>
    </xdr:from>
    <xdr:to>
      <xdr:col>19</xdr:col>
      <xdr:colOff>133350</xdr:colOff>
      <xdr:row>65</xdr:row>
      <xdr:rowOff>79057</xdr:rowOff>
    </xdr:to>
    <xdr:cxnSp macro="">
      <xdr:nvCxnSpPr>
        <xdr:cNvPr id="133" name="直線コネクタ 132"/>
        <xdr:cNvCxnSpPr/>
      </xdr:nvCxnSpPr>
      <xdr:spPr>
        <a:xfrm flipV="1">
          <a:off x="3225800" y="1116901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4" name="フローチャート: 判断 133"/>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5" name="テキスト ボックス 134"/>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48895</xdr:rowOff>
    </xdr:from>
    <xdr:to>
      <xdr:col>15</xdr:col>
      <xdr:colOff>82550</xdr:colOff>
      <xdr:row>65</xdr:row>
      <xdr:rowOff>79057</xdr:rowOff>
    </xdr:to>
    <xdr:cxnSp macro="">
      <xdr:nvCxnSpPr>
        <xdr:cNvPr id="136" name="直線コネクタ 135"/>
        <xdr:cNvCxnSpPr/>
      </xdr:nvCxnSpPr>
      <xdr:spPr>
        <a:xfrm>
          <a:off x="2336800" y="1119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65</xdr:row>
      <xdr:rowOff>48895</xdr:rowOff>
    </xdr:to>
    <xdr:cxnSp macro="">
      <xdr:nvCxnSpPr>
        <xdr:cNvPr id="139" name="直線コネクタ 138"/>
        <xdr:cNvCxnSpPr/>
      </xdr:nvCxnSpPr>
      <xdr:spPr>
        <a:xfrm>
          <a:off x="1447800" y="1098804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96203</xdr:rowOff>
    </xdr:from>
    <xdr:to>
      <xdr:col>11</xdr:col>
      <xdr:colOff>82550</xdr:colOff>
      <xdr:row>63</xdr:row>
      <xdr:rowOff>26353</xdr:rowOff>
    </xdr:to>
    <xdr:sp macro="" textlink="">
      <xdr:nvSpPr>
        <xdr:cNvPr id="140" name="フローチャート: 判断 139"/>
        <xdr:cNvSpPr/>
      </xdr:nvSpPr>
      <xdr:spPr>
        <a:xfrm>
          <a:off x="2286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41" name="テキスト ボックス 140"/>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2" name="フローチャート: 判断 141"/>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3" name="テキスト ボックス 142"/>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9" name="楕円 148"/>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0"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145415</xdr:rowOff>
    </xdr:from>
    <xdr:to>
      <xdr:col>19</xdr:col>
      <xdr:colOff>184150</xdr:colOff>
      <xdr:row>65</xdr:row>
      <xdr:rowOff>75565</xdr:rowOff>
    </xdr:to>
    <xdr:sp macro="" textlink="">
      <xdr:nvSpPr>
        <xdr:cNvPr id="151" name="楕円 150"/>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60342</xdr:rowOff>
    </xdr:from>
    <xdr:ext cx="736600" cy="259045"/>
    <xdr:sp macro="" textlink="">
      <xdr:nvSpPr>
        <xdr:cNvPr id="152" name="テキスト ボックス 151"/>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28257</xdr:rowOff>
    </xdr:from>
    <xdr:to>
      <xdr:col>15</xdr:col>
      <xdr:colOff>133350</xdr:colOff>
      <xdr:row>65</xdr:row>
      <xdr:rowOff>129857</xdr:rowOff>
    </xdr:to>
    <xdr:sp macro="" textlink="">
      <xdr:nvSpPr>
        <xdr:cNvPr id="153" name="楕円 152"/>
        <xdr:cNvSpPr/>
      </xdr:nvSpPr>
      <xdr:spPr>
        <a:xfrm>
          <a:off x="3175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114634</xdr:rowOff>
    </xdr:from>
    <xdr:ext cx="762000" cy="259045"/>
    <xdr:sp macro="" textlink="">
      <xdr:nvSpPr>
        <xdr:cNvPr id="154" name="テキスト ボックス 153"/>
        <xdr:cNvSpPr txBox="1"/>
      </xdr:nvSpPr>
      <xdr:spPr>
        <a:xfrm>
          <a:off x="2844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169545</xdr:rowOff>
    </xdr:from>
    <xdr:to>
      <xdr:col>11</xdr:col>
      <xdr:colOff>82550</xdr:colOff>
      <xdr:row>65</xdr:row>
      <xdr:rowOff>99695</xdr:rowOff>
    </xdr:to>
    <xdr:sp macro="" textlink="">
      <xdr:nvSpPr>
        <xdr:cNvPr id="155" name="楕円 154"/>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84472</xdr:rowOff>
    </xdr:from>
    <xdr:ext cx="762000" cy="259045"/>
    <xdr:sp macro="" textlink="">
      <xdr:nvSpPr>
        <xdr:cNvPr id="156" name="テキスト ボックス 155"/>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8" name="テキスト ボックス 157"/>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前年度と比較して、人口一人あたり</a:t>
          </a:r>
          <a:r>
            <a:rPr kumimoji="1" lang="en-US" altLang="ja-JP" sz="1000">
              <a:solidFill>
                <a:schemeClr val="dk1"/>
              </a:solidFill>
              <a:effectLst/>
              <a:latin typeface="+mn-lt"/>
              <a:ea typeface="+mn-ea"/>
              <a:cs typeface="+mn-cs"/>
            </a:rPr>
            <a:t>45,239</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と大きく</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a:t>
          </a:r>
          <a:endParaRPr lang="ja-JP" altLang="ja-JP" sz="1000">
            <a:effectLst/>
          </a:endParaRPr>
        </a:p>
        <a:p>
          <a:r>
            <a:rPr kumimoji="1" lang="ja-JP" altLang="ja-JP" sz="1000">
              <a:solidFill>
                <a:schemeClr val="dk1"/>
              </a:solidFill>
              <a:effectLst/>
              <a:latin typeface="+mn-lt"/>
              <a:ea typeface="+mn-ea"/>
              <a:cs typeface="+mn-cs"/>
            </a:rPr>
            <a:t>　人件費は、</a:t>
          </a:r>
          <a:r>
            <a:rPr kumimoji="1" lang="ja-JP" altLang="en-US" sz="1000">
              <a:solidFill>
                <a:schemeClr val="dk1"/>
              </a:solidFill>
              <a:effectLst/>
              <a:latin typeface="+mn-lt"/>
              <a:ea typeface="+mn-ea"/>
              <a:cs typeface="+mn-cs"/>
            </a:rPr>
            <a:t>新型コロナウイルスワクチン接種の実施に伴うその他の手当等の増に伴い、</a:t>
          </a:r>
          <a:r>
            <a:rPr kumimoji="1" lang="ja-JP" altLang="ja-JP" sz="1000">
              <a:solidFill>
                <a:schemeClr val="dk1"/>
              </a:solidFill>
              <a:effectLst/>
              <a:latin typeface="+mn-lt"/>
              <a:ea typeface="+mn-ea"/>
              <a:cs typeface="+mn-cs"/>
            </a:rPr>
            <a:t>前年度と比較して</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増加した。</a:t>
          </a:r>
          <a:endParaRPr lang="ja-JP" altLang="ja-JP" sz="1000">
            <a:effectLst/>
          </a:endParaRPr>
        </a:p>
        <a:p>
          <a:r>
            <a:rPr kumimoji="1" lang="ja-JP" altLang="ja-JP" sz="1000">
              <a:solidFill>
                <a:schemeClr val="dk1"/>
              </a:solidFill>
              <a:effectLst/>
              <a:latin typeface="+mn-lt"/>
              <a:ea typeface="+mn-ea"/>
              <a:cs typeface="+mn-cs"/>
            </a:rPr>
            <a:t>　物件費は、ため池等放射性物質対策事業</a:t>
          </a:r>
          <a:r>
            <a:rPr kumimoji="1" lang="ja-JP" altLang="en-US" sz="1000">
              <a:solidFill>
                <a:schemeClr val="dk1"/>
              </a:solidFill>
              <a:effectLst/>
              <a:latin typeface="+mn-lt"/>
              <a:ea typeface="+mn-ea"/>
              <a:cs typeface="+mn-cs"/>
            </a:rPr>
            <a:t>、除染対策事業及び</a:t>
          </a:r>
          <a:r>
            <a:rPr kumimoji="1" lang="ja-JP" altLang="ja-JP" sz="1000">
              <a:solidFill>
                <a:schemeClr val="dk1"/>
              </a:solidFill>
              <a:effectLst/>
              <a:latin typeface="+mn-lt"/>
              <a:ea typeface="+mn-ea"/>
              <a:cs typeface="+mn-cs"/>
            </a:rPr>
            <a:t>災害（防災）対策事業</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により前年度と比較して</a:t>
          </a:r>
          <a:r>
            <a:rPr kumimoji="1" lang="en-US" altLang="ja-JP" sz="1000">
              <a:solidFill>
                <a:schemeClr val="dk1"/>
              </a:solidFill>
              <a:effectLst/>
              <a:latin typeface="+mn-lt"/>
              <a:ea typeface="+mn-ea"/>
              <a:cs typeface="+mn-cs"/>
            </a:rPr>
            <a:t>31.7</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となり、全体として大きく</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a:t>
          </a:r>
          <a:endParaRPr lang="ja-JP" altLang="ja-JP" sz="1000">
            <a:effectLst/>
          </a:endParaRPr>
        </a:p>
        <a:p>
          <a:r>
            <a:rPr kumimoji="1" lang="ja-JP" altLang="ja-JP" sz="1000">
              <a:solidFill>
                <a:schemeClr val="dk1"/>
              </a:solidFill>
              <a:effectLst/>
              <a:latin typeface="+mn-lt"/>
              <a:ea typeface="+mn-ea"/>
              <a:cs typeface="+mn-cs"/>
            </a:rPr>
            <a:t>　依然として類似団体平均との比較では大きく下回った水準にあることから、公共施設の統廃合や事務事業の廃止・見直しによる経常経費の削減を図る。</a:t>
          </a:r>
          <a:endParaRPr kumimoji="1" lang="en-US" altLang="ja-JP" sz="10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142666</xdr:rowOff>
    </xdr:from>
    <xdr:to>
      <xdr:col>23</xdr:col>
      <xdr:colOff>133350</xdr:colOff>
      <xdr:row>86</xdr:row>
      <xdr:rowOff>163638</xdr:rowOff>
    </xdr:to>
    <xdr:cxnSp macro="">
      <xdr:nvCxnSpPr>
        <xdr:cNvPr id="193" name="直線コネクタ 192"/>
        <xdr:cNvCxnSpPr/>
      </xdr:nvCxnSpPr>
      <xdr:spPr>
        <a:xfrm flipV="1">
          <a:off x="4114800" y="14544466"/>
          <a:ext cx="838200" cy="36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124134</xdr:rowOff>
    </xdr:from>
    <xdr:to>
      <xdr:col>19</xdr:col>
      <xdr:colOff>133350</xdr:colOff>
      <xdr:row>86</xdr:row>
      <xdr:rowOff>163638</xdr:rowOff>
    </xdr:to>
    <xdr:cxnSp macro="">
      <xdr:nvCxnSpPr>
        <xdr:cNvPr id="196" name="直線コネクタ 195"/>
        <xdr:cNvCxnSpPr/>
      </xdr:nvCxnSpPr>
      <xdr:spPr>
        <a:xfrm>
          <a:off x="3225800" y="14525934"/>
          <a:ext cx="889000" cy="38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4225</xdr:rowOff>
    </xdr:from>
    <xdr:to>
      <xdr:col>19</xdr:col>
      <xdr:colOff>184150</xdr:colOff>
      <xdr:row>83</xdr:row>
      <xdr:rowOff>105825</xdr:rowOff>
    </xdr:to>
    <xdr:sp macro="" textlink="">
      <xdr:nvSpPr>
        <xdr:cNvPr id="197" name="フローチャート: 判断 196"/>
        <xdr:cNvSpPr/>
      </xdr:nvSpPr>
      <xdr:spPr>
        <a:xfrm>
          <a:off x="4064000" y="142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116002</xdr:rowOff>
    </xdr:from>
    <xdr:ext cx="736600" cy="259045"/>
    <xdr:sp macro="" textlink="">
      <xdr:nvSpPr>
        <xdr:cNvPr id="198" name="テキスト ボックス 197"/>
        <xdr:cNvSpPr txBox="1"/>
      </xdr:nvSpPr>
      <xdr:spPr>
        <a:xfrm>
          <a:off x="3733800" y="140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133801</xdr:rowOff>
    </xdr:from>
    <xdr:to>
      <xdr:col>15</xdr:col>
      <xdr:colOff>82550</xdr:colOff>
      <xdr:row>84</xdr:row>
      <xdr:rowOff>124134</xdr:rowOff>
    </xdr:to>
    <xdr:cxnSp macro="">
      <xdr:nvCxnSpPr>
        <xdr:cNvPr id="199" name="直線コネクタ 198"/>
        <xdr:cNvCxnSpPr/>
      </xdr:nvCxnSpPr>
      <xdr:spPr>
        <a:xfrm>
          <a:off x="2336800" y="14364151"/>
          <a:ext cx="889000" cy="16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65891</xdr:rowOff>
    </xdr:from>
    <xdr:to>
      <xdr:col>15</xdr:col>
      <xdr:colOff>133350</xdr:colOff>
      <xdr:row>82</xdr:row>
      <xdr:rowOff>167491</xdr:rowOff>
    </xdr:to>
    <xdr:sp macro="" textlink="">
      <xdr:nvSpPr>
        <xdr:cNvPr id="200" name="フローチャート: 判断 199"/>
        <xdr:cNvSpPr/>
      </xdr:nvSpPr>
      <xdr:spPr>
        <a:xfrm>
          <a:off x="3175000" y="1412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6218</xdr:rowOff>
    </xdr:from>
    <xdr:ext cx="762000" cy="259045"/>
    <xdr:sp macro="" textlink="">
      <xdr:nvSpPr>
        <xdr:cNvPr id="201" name="テキスト ボックス 200"/>
        <xdr:cNvSpPr txBox="1"/>
      </xdr:nvSpPr>
      <xdr:spPr>
        <a:xfrm>
          <a:off x="2844800" y="1389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77071</xdr:rowOff>
    </xdr:from>
    <xdr:to>
      <xdr:col>11</xdr:col>
      <xdr:colOff>31750</xdr:colOff>
      <xdr:row>83</xdr:row>
      <xdr:rowOff>133801</xdr:rowOff>
    </xdr:to>
    <xdr:cxnSp macro="">
      <xdr:nvCxnSpPr>
        <xdr:cNvPr id="202" name="直線コネクタ 201"/>
        <xdr:cNvCxnSpPr/>
      </xdr:nvCxnSpPr>
      <xdr:spPr>
        <a:xfrm>
          <a:off x="1447800" y="14307421"/>
          <a:ext cx="8890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7592</xdr:rowOff>
    </xdr:from>
    <xdr:to>
      <xdr:col>11</xdr:col>
      <xdr:colOff>82550</xdr:colOff>
      <xdr:row>82</xdr:row>
      <xdr:rowOff>109192</xdr:rowOff>
    </xdr:to>
    <xdr:sp macro="" textlink="">
      <xdr:nvSpPr>
        <xdr:cNvPr id="203" name="フローチャート: 判断 202"/>
        <xdr:cNvSpPr/>
      </xdr:nvSpPr>
      <xdr:spPr>
        <a:xfrm>
          <a:off x="2286000" y="1406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119369</xdr:rowOff>
    </xdr:from>
    <xdr:ext cx="762000" cy="259045"/>
    <xdr:sp macro="" textlink="">
      <xdr:nvSpPr>
        <xdr:cNvPr id="204" name="テキスト ボックス 203"/>
        <xdr:cNvSpPr txBox="1"/>
      </xdr:nvSpPr>
      <xdr:spPr>
        <a:xfrm>
          <a:off x="1955800" y="138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60268</xdr:rowOff>
    </xdr:from>
    <xdr:to>
      <xdr:col>7</xdr:col>
      <xdr:colOff>31750</xdr:colOff>
      <xdr:row>82</xdr:row>
      <xdr:rowOff>161868</xdr:rowOff>
    </xdr:to>
    <xdr:sp macro="" textlink="">
      <xdr:nvSpPr>
        <xdr:cNvPr id="205" name="フローチャート: 判断 204"/>
        <xdr:cNvSpPr/>
      </xdr:nvSpPr>
      <xdr:spPr>
        <a:xfrm>
          <a:off x="1397000" y="1411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595</xdr:rowOff>
    </xdr:from>
    <xdr:ext cx="762000" cy="259045"/>
    <xdr:sp macro="" textlink="">
      <xdr:nvSpPr>
        <xdr:cNvPr id="206" name="テキスト ボックス 205"/>
        <xdr:cNvSpPr txBox="1"/>
      </xdr:nvSpPr>
      <xdr:spPr>
        <a:xfrm>
          <a:off x="1066800" y="1388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91866</xdr:rowOff>
    </xdr:from>
    <xdr:to>
      <xdr:col>23</xdr:col>
      <xdr:colOff>184150</xdr:colOff>
      <xdr:row>85</xdr:row>
      <xdr:rowOff>22016</xdr:rowOff>
    </xdr:to>
    <xdr:sp macro="" textlink="">
      <xdr:nvSpPr>
        <xdr:cNvPr id="212" name="楕円 211"/>
        <xdr:cNvSpPr/>
      </xdr:nvSpPr>
      <xdr:spPr>
        <a:xfrm>
          <a:off x="4902200" y="1449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63943</xdr:rowOff>
    </xdr:from>
    <xdr:ext cx="762000" cy="259045"/>
    <xdr:sp macro="" textlink="">
      <xdr:nvSpPr>
        <xdr:cNvPr id="213" name="人件費・物件費等の状況該当値テキスト"/>
        <xdr:cNvSpPr txBox="1"/>
      </xdr:nvSpPr>
      <xdr:spPr>
        <a:xfrm>
          <a:off x="5041900" y="1446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112838</xdr:rowOff>
    </xdr:from>
    <xdr:to>
      <xdr:col>19</xdr:col>
      <xdr:colOff>184150</xdr:colOff>
      <xdr:row>87</xdr:row>
      <xdr:rowOff>42988</xdr:rowOff>
    </xdr:to>
    <xdr:sp macro="" textlink="">
      <xdr:nvSpPr>
        <xdr:cNvPr id="214" name="楕円 213"/>
        <xdr:cNvSpPr/>
      </xdr:nvSpPr>
      <xdr:spPr>
        <a:xfrm>
          <a:off x="4064000" y="148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27765</xdr:rowOff>
    </xdr:from>
    <xdr:ext cx="736600" cy="259045"/>
    <xdr:sp macro="" textlink="">
      <xdr:nvSpPr>
        <xdr:cNvPr id="215" name="テキスト ボックス 214"/>
        <xdr:cNvSpPr txBox="1"/>
      </xdr:nvSpPr>
      <xdr:spPr>
        <a:xfrm>
          <a:off x="3733800" y="14943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73334</xdr:rowOff>
    </xdr:from>
    <xdr:to>
      <xdr:col>15</xdr:col>
      <xdr:colOff>133350</xdr:colOff>
      <xdr:row>85</xdr:row>
      <xdr:rowOff>3484</xdr:rowOff>
    </xdr:to>
    <xdr:sp macro="" textlink="">
      <xdr:nvSpPr>
        <xdr:cNvPr id="216" name="楕円 215"/>
        <xdr:cNvSpPr/>
      </xdr:nvSpPr>
      <xdr:spPr>
        <a:xfrm>
          <a:off x="3175000" y="144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159711</xdr:rowOff>
    </xdr:from>
    <xdr:ext cx="762000" cy="259045"/>
    <xdr:sp macro="" textlink="">
      <xdr:nvSpPr>
        <xdr:cNvPr id="217" name="テキスト ボックス 216"/>
        <xdr:cNvSpPr txBox="1"/>
      </xdr:nvSpPr>
      <xdr:spPr>
        <a:xfrm>
          <a:off x="2844800" y="145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83001</xdr:rowOff>
    </xdr:from>
    <xdr:to>
      <xdr:col>11</xdr:col>
      <xdr:colOff>82550</xdr:colOff>
      <xdr:row>84</xdr:row>
      <xdr:rowOff>13151</xdr:rowOff>
    </xdr:to>
    <xdr:sp macro="" textlink="">
      <xdr:nvSpPr>
        <xdr:cNvPr id="218" name="楕円 217"/>
        <xdr:cNvSpPr/>
      </xdr:nvSpPr>
      <xdr:spPr>
        <a:xfrm>
          <a:off x="2286000" y="14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169378</xdr:rowOff>
    </xdr:from>
    <xdr:ext cx="762000" cy="259045"/>
    <xdr:sp macro="" textlink="">
      <xdr:nvSpPr>
        <xdr:cNvPr id="219" name="テキスト ボックス 218"/>
        <xdr:cNvSpPr txBox="1"/>
      </xdr:nvSpPr>
      <xdr:spPr>
        <a:xfrm>
          <a:off x="1955800" y="14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26271</xdr:rowOff>
    </xdr:from>
    <xdr:to>
      <xdr:col>7</xdr:col>
      <xdr:colOff>31750</xdr:colOff>
      <xdr:row>83</xdr:row>
      <xdr:rowOff>127871</xdr:rowOff>
    </xdr:to>
    <xdr:sp macro="" textlink="">
      <xdr:nvSpPr>
        <xdr:cNvPr id="220" name="楕円 219"/>
        <xdr:cNvSpPr/>
      </xdr:nvSpPr>
      <xdr:spPr>
        <a:xfrm>
          <a:off x="1397000" y="142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112648</xdr:rowOff>
    </xdr:from>
    <xdr:ext cx="762000" cy="259045"/>
    <xdr:sp macro="" textlink="">
      <xdr:nvSpPr>
        <xdr:cNvPr id="221" name="テキスト ボックス 220"/>
        <xdr:cNvSpPr txBox="1"/>
      </xdr:nvSpPr>
      <xdr:spPr>
        <a:xfrm>
          <a:off x="1066800" y="1434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と同ポイントであり、引き続き類似団体との比較では高い数値となっていることから、</a:t>
          </a:r>
          <a:r>
            <a:rPr kumimoji="1" lang="ja-JP" altLang="ja-JP" sz="1100">
              <a:solidFill>
                <a:schemeClr val="dk1"/>
              </a:solidFill>
              <a:effectLst/>
              <a:latin typeface="+mn-lt"/>
              <a:ea typeface="+mn-ea"/>
              <a:cs typeface="+mn-cs"/>
            </a:rPr>
            <a:t>今後も、給与の構造改革と給与水準の適正化に努める。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7" name="直線コネクタ 256"/>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0" name="直線コネクタ 259"/>
        <xdr:cNvCxnSpPr/>
      </xdr:nvCxnSpPr>
      <xdr:spPr>
        <a:xfrm flipV="1">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33564</xdr:rowOff>
    </xdr:from>
    <xdr:to>
      <xdr:col>77</xdr:col>
      <xdr:colOff>95250</xdr:colOff>
      <xdr:row>86</xdr:row>
      <xdr:rowOff>135164</xdr:rowOff>
    </xdr:to>
    <xdr:sp macro="" textlink="">
      <xdr:nvSpPr>
        <xdr:cNvPr id="261" name="フローチャート: 判断 260"/>
        <xdr:cNvSpPr/>
      </xdr:nvSpPr>
      <xdr:spPr>
        <a:xfrm>
          <a:off x="16129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62" name="テキスト ボックス 261"/>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135164</xdr:rowOff>
    </xdr:to>
    <xdr:cxnSp macro="">
      <xdr:nvCxnSpPr>
        <xdr:cNvPr id="263" name="直線コネクタ 262"/>
        <xdr:cNvCxnSpPr/>
      </xdr:nvCxnSpPr>
      <xdr:spPr>
        <a:xfrm>
          <a:off x="14401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152400</xdr:rowOff>
    </xdr:to>
    <xdr:cxnSp macro="">
      <xdr:nvCxnSpPr>
        <xdr:cNvPr id="266" name="直線コネクタ 265"/>
        <xdr:cNvCxnSpPr/>
      </xdr:nvCxnSpPr>
      <xdr:spPr>
        <a:xfrm flipV="1">
          <a:off x="13512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68" name="テキスト ボックス 267"/>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9" name="フローチャート: 判断 268"/>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0" name="テキスト ボックス 269"/>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7"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9" name="テキスト ボックス 278"/>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0" name="楕円 279"/>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1" name="テキスト ボックス 28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との比較では高い水準となったことから、今後も</a:t>
          </a:r>
          <a:r>
            <a:rPr kumimoji="1" lang="ja-JP" altLang="ja-JP" sz="1100">
              <a:solidFill>
                <a:schemeClr val="dk1"/>
              </a:solidFill>
              <a:effectLst/>
              <a:latin typeface="+mn-lt"/>
              <a:ea typeface="+mn-ea"/>
              <a:cs typeface="+mn-cs"/>
            </a:rPr>
            <a:t>定員適正化に沿った職員の定数管理や給与の適正化等に努める。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51586</xdr:rowOff>
    </xdr:from>
    <xdr:to>
      <xdr:col>81</xdr:col>
      <xdr:colOff>44450</xdr:colOff>
      <xdr:row>61</xdr:row>
      <xdr:rowOff>65375</xdr:rowOff>
    </xdr:to>
    <xdr:cxnSp macro="">
      <xdr:nvCxnSpPr>
        <xdr:cNvPr id="322" name="直線コネクタ 321"/>
        <xdr:cNvCxnSpPr/>
      </xdr:nvCxnSpPr>
      <xdr:spPr>
        <a:xfrm>
          <a:off x="16179800" y="1051003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51586</xdr:rowOff>
    </xdr:from>
    <xdr:to>
      <xdr:col>77</xdr:col>
      <xdr:colOff>44450</xdr:colOff>
      <xdr:row>61</xdr:row>
      <xdr:rowOff>52736</xdr:rowOff>
    </xdr:to>
    <xdr:cxnSp macro="">
      <xdr:nvCxnSpPr>
        <xdr:cNvPr id="325" name="直線コネクタ 324"/>
        <xdr:cNvCxnSpPr/>
      </xdr:nvCxnSpPr>
      <xdr:spPr>
        <a:xfrm flipV="1">
          <a:off x="15290800" y="1051003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138914</xdr:rowOff>
    </xdr:from>
    <xdr:to>
      <xdr:col>77</xdr:col>
      <xdr:colOff>95250</xdr:colOff>
      <xdr:row>61</xdr:row>
      <xdr:rowOff>69064</xdr:rowOff>
    </xdr:to>
    <xdr:sp macro="" textlink="">
      <xdr:nvSpPr>
        <xdr:cNvPr id="326" name="フローチャート: 判断 325"/>
        <xdr:cNvSpPr/>
      </xdr:nvSpPr>
      <xdr:spPr>
        <a:xfrm>
          <a:off x="16129000" y="1042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79241</xdr:rowOff>
    </xdr:from>
    <xdr:ext cx="736600" cy="259045"/>
    <xdr:sp macro="" textlink="">
      <xdr:nvSpPr>
        <xdr:cNvPr id="327" name="テキスト ボックス 326"/>
        <xdr:cNvSpPr txBox="1"/>
      </xdr:nvSpPr>
      <xdr:spPr>
        <a:xfrm>
          <a:off x="15798800" y="1019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48139</xdr:rowOff>
    </xdr:from>
    <xdr:to>
      <xdr:col>72</xdr:col>
      <xdr:colOff>203200</xdr:colOff>
      <xdr:row>61</xdr:row>
      <xdr:rowOff>52736</xdr:rowOff>
    </xdr:to>
    <xdr:cxnSp macro="">
      <xdr:nvCxnSpPr>
        <xdr:cNvPr id="328" name="直線コネクタ 327"/>
        <xdr:cNvCxnSpPr/>
      </xdr:nvCxnSpPr>
      <xdr:spPr>
        <a:xfrm>
          <a:off x="14401800" y="1050658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134317</xdr:rowOff>
    </xdr:from>
    <xdr:to>
      <xdr:col>73</xdr:col>
      <xdr:colOff>44450</xdr:colOff>
      <xdr:row>61</xdr:row>
      <xdr:rowOff>64467</xdr:rowOff>
    </xdr:to>
    <xdr:sp macro="" textlink="">
      <xdr:nvSpPr>
        <xdr:cNvPr id="329" name="フローチャート: 判断 328"/>
        <xdr:cNvSpPr/>
      </xdr:nvSpPr>
      <xdr:spPr>
        <a:xfrm>
          <a:off x="152400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74644</xdr:rowOff>
    </xdr:from>
    <xdr:ext cx="762000" cy="259045"/>
    <xdr:sp macro="" textlink="">
      <xdr:nvSpPr>
        <xdr:cNvPr id="330" name="テキスト ボックス 329"/>
        <xdr:cNvSpPr txBox="1"/>
      </xdr:nvSpPr>
      <xdr:spPr>
        <a:xfrm>
          <a:off x="14909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48139</xdr:rowOff>
    </xdr:from>
    <xdr:to>
      <xdr:col>68</xdr:col>
      <xdr:colOff>152400</xdr:colOff>
      <xdr:row>61</xdr:row>
      <xdr:rowOff>52736</xdr:rowOff>
    </xdr:to>
    <xdr:cxnSp macro="">
      <xdr:nvCxnSpPr>
        <xdr:cNvPr id="331" name="直線コネクタ 330"/>
        <xdr:cNvCxnSpPr/>
      </xdr:nvCxnSpPr>
      <xdr:spPr>
        <a:xfrm flipV="1">
          <a:off x="13512800" y="1050658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125125</xdr:rowOff>
    </xdr:from>
    <xdr:to>
      <xdr:col>68</xdr:col>
      <xdr:colOff>203200</xdr:colOff>
      <xdr:row>61</xdr:row>
      <xdr:rowOff>55275</xdr:rowOff>
    </xdr:to>
    <xdr:sp macro="" textlink="">
      <xdr:nvSpPr>
        <xdr:cNvPr id="332" name="フローチャート: 判断 331"/>
        <xdr:cNvSpPr/>
      </xdr:nvSpPr>
      <xdr:spPr>
        <a:xfrm>
          <a:off x="14351000" y="1041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65452</xdr:rowOff>
    </xdr:from>
    <xdr:ext cx="762000" cy="259045"/>
    <xdr:sp macro="" textlink="">
      <xdr:nvSpPr>
        <xdr:cNvPr id="333" name="テキスト ボックス 332"/>
        <xdr:cNvSpPr txBox="1"/>
      </xdr:nvSpPr>
      <xdr:spPr>
        <a:xfrm>
          <a:off x="14020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118231</xdr:rowOff>
    </xdr:from>
    <xdr:to>
      <xdr:col>64</xdr:col>
      <xdr:colOff>152400</xdr:colOff>
      <xdr:row>61</xdr:row>
      <xdr:rowOff>48381</xdr:rowOff>
    </xdr:to>
    <xdr:sp macro="" textlink="">
      <xdr:nvSpPr>
        <xdr:cNvPr id="334" name="フローチャート: 判断 333"/>
        <xdr:cNvSpPr/>
      </xdr:nvSpPr>
      <xdr:spPr>
        <a:xfrm>
          <a:off x="13462000" y="1040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58558</xdr:rowOff>
    </xdr:from>
    <xdr:ext cx="762000" cy="259045"/>
    <xdr:sp macro="" textlink="">
      <xdr:nvSpPr>
        <xdr:cNvPr id="335" name="テキスト ボックス 334"/>
        <xdr:cNvSpPr txBox="1"/>
      </xdr:nvSpPr>
      <xdr:spPr>
        <a:xfrm>
          <a:off x="13131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14575</xdr:rowOff>
    </xdr:from>
    <xdr:to>
      <xdr:col>81</xdr:col>
      <xdr:colOff>95250</xdr:colOff>
      <xdr:row>61</xdr:row>
      <xdr:rowOff>116175</xdr:rowOff>
    </xdr:to>
    <xdr:sp macro="" textlink="">
      <xdr:nvSpPr>
        <xdr:cNvPr id="341" name="楕円 340"/>
        <xdr:cNvSpPr/>
      </xdr:nvSpPr>
      <xdr:spPr>
        <a:xfrm>
          <a:off x="169672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31102</xdr:rowOff>
    </xdr:from>
    <xdr:ext cx="762000" cy="259045"/>
    <xdr:sp macro="" textlink="">
      <xdr:nvSpPr>
        <xdr:cNvPr id="342" name="定員管理の状況該当値テキスト"/>
        <xdr:cNvSpPr txBox="1"/>
      </xdr:nvSpPr>
      <xdr:spPr>
        <a:xfrm>
          <a:off x="17106900" y="103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786</xdr:rowOff>
    </xdr:from>
    <xdr:to>
      <xdr:col>77</xdr:col>
      <xdr:colOff>95250</xdr:colOff>
      <xdr:row>61</xdr:row>
      <xdr:rowOff>102386</xdr:rowOff>
    </xdr:to>
    <xdr:sp macro="" textlink="">
      <xdr:nvSpPr>
        <xdr:cNvPr id="343" name="楕円 342"/>
        <xdr:cNvSpPr/>
      </xdr:nvSpPr>
      <xdr:spPr>
        <a:xfrm>
          <a:off x="16129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87163</xdr:rowOff>
    </xdr:from>
    <xdr:ext cx="736600" cy="259045"/>
    <xdr:sp macro="" textlink="">
      <xdr:nvSpPr>
        <xdr:cNvPr id="344" name="テキスト ボックス 343"/>
        <xdr:cNvSpPr txBox="1"/>
      </xdr:nvSpPr>
      <xdr:spPr>
        <a:xfrm>
          <a:off x="15798800" y="105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1936</xdr:rowOff>
    </xdr:from>
    <xdr:to>
      <xdr:col>73</xdr:col>
      <xdr:colOff>44450</xdr:colOff>
      <xdr:row>61</xdr:row>
      <xdr:rowOff>103536</xdr:rowOff>
    </xdr:to>
    <xdr:sp macro="" textlink="">
      <xdr:nvSpPr>
        <xdr:cNvPr id="345" name="楕円 344"/>
        <xdr:cNvSpPr/>
      </xdr:nvSpPr>
      <xdr:spPr>
        <a:xfrm>
          <a:off x="152400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88313</xdr:rowOff>
    </xdr:from>
    <xdr:ext cx="762000" cy="259045"/>
    <xdr:sp macro="" textlink="">
      <xdr:nvSpPr>
        <xdr:cNvPr id="346" name="テキスト ボックス 345"/>
        <xdr:cNvSpPr txBox="1"/>
      </xdr:nvSpPr>
      <xdr:spPr>
        <a:xfrm>
          <a:off x="14909800" y="105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168789</xdr:rowOff>
    </xdr:from>
    <xdr:to>
      <xdr:col>68</xdr:col>
      <xdr:colOff>203200</xdr:colOff>
      <xdr:row>61</xdr:row>
      <xdr:rowOff>98939</xdr:rowOff>
    </xdr:to>
    <xdr:sp macro="" textlink="">
      <xdr:nvSpPr>
        <xdr:cNvPr id="347" name="楕円 346"/>
        <xdr:cNvSpPr/>
      </xdr:nvSpPr>
      <xdr:spPr>
        <a:xfrm>
          <a:off x="14351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83716</xdr:rowOff>
    </xdr:from>
    <xdr:ext cx="762000" cy="259045"/>
    <xdr:sp macro="" textlink="">
      <xdr:nvSpPr>
        <xdr:cNvPr id="348" name="テキスト ボックス 347"/>
        <xdr:cNvSpPr txBox="1"/>
      </xdr:nvSpPr>
      <xdr:spPr>
        <a:xfrm>
          <a:off x="14020800" y="105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1936</xdr:rowOff>
    </xdr:from>
    <xdr:to>
      <xdr:col>64</xdr:col>
      <xdr:colOff>152400</xdr:colOff>
      <xdr:row>61</xdr:row>
      <xdr:rowOff>103536</xdr:rowOff>
    </xdr:to>
    <xdr:sp macro="" textlink="">
      <xdr:nvSpPr>
        <xdr:cNvPr id="349" name="楕円 348"/>
        <xdr:cNvSpPr/>
      </xdr:nvSpPr>
      <xdr:spPr>
        <a:xfrm>
          <a:off x="134620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88313</xdr:rowOff>
    </xdr:from>
    <xdr:ext cx="762000" cy="259045"/>
    <xdr:sp macro="" textlink="">
      <xdr:nvSpPr>
        <xdr:cNvPr id="350" name="テキスト ボックス 349"/>
        <xdr:cNvSpPr txBox="1"/>
      </xdr:nvSpPr>
      <xdr:spPr>
        <a:xfrm>
          <a:off x="13131800" y="105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普通交付税の合併算定替の縮減による標準財政規模の減少等により、令和元年度から増加に転じている。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普通交付税額及び臨時財政対策債発行可能額</a:t>
          </a:r>
          <a:r>
            <a:rPr kumimoji="1" lang="ja-JP" altLang="ja-JP" sz="1000">
              <a:solidFill>
                <a:schemeClr val="dk1"/>
              </a:solidFill>
              <a:effectLst/>
              <a:latin typeface="+mn-lt"/>
              <a:ea typeface="+mn-ea"/>
              <a:cs typeface="+mn-cs"/>
            </a:rPr>
            <a:t>が増加したが、それ以上に元利償還金が増加したことにより、前年度と比較して</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ポイント増加した。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前年度と比較し増加したものの、</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との</a:t>
          </a:r>
          <a:r>
            <a:rPr kumimoji="1" lang="ja-JP" altLang="ja-JP" sz="1000">
              <a:solidFill>
                <a:schemeClr val="dk1"/>
              </a:solidFill>
              <a:effectLst/>
              <a:latin typeface="+mn-lt"/>
              <a:ea typeface="+mn-ea"/>
              <a:cs typeface="+mn-cs"/>
            </a:rPr>
            <a:t>比較</a:t>
          </a:r>
          <a:r>
            <a:rPr kumimoji="1" lang="ja-JP" altLang="en-US" sz="1000">
              <a:solidFill>
                <a:schemeClr val="dk1"/>
              </a:solidFill>
              <a:effectLst/>
              <a:latin typeface="+mn-lt"/>
              <a:ea typeface="+mn-ea"/>
              <a:cs typeface="+mn-cs"/>
            </a:rPr>
            <a:t>では高い</a:t>
          </a:r>
          <a:r>
            <a:rPr kumimoji="1" lang="ja-JP" altLang="ja-JP" sz="1000">
              <a:solidFill>
                <a:schemeClr val="dk1"/>
              </a:solidFill>
              <a:effectLst/>
              <a:latin typeface="+mn-lt"/>
              <a:ea typeface="+mn-ea"/>
              <a:cs typeface="+mn-cs"/>
            </a:rPr>
            <a:t>水準</a:t>
          </a:r>
          <a:r>
            <a:rPr kumimoji="1" lang="ja-JP" altLang="en-US" sz="1000">
              <a:solidFill>
                <a:schemeClr val="dk1"/>
              </a:solidFill>
              <a:effectLst/>
              <a:latin typeface="+mn-lt"/>
              <a:ea typeface="+mn-ea"/>
              <a:cs typeface="+mn-cs"/>
            </a:rPr>
            <a:t>に転じたことから、</a:t>
          </a:r>
          <a:r>
            <a:rPr kumimoji="1" lang="ja-JP" altLang="ja-JP" sz="1000">
              <a:solidFill>
                <a:schemeClr val="dk1"/>
              </a:solidFill>
              <a:effectLst/>
              <a:latin typeface="+mn-lt"/>
              <a:ea typeface="+mn-ea"/>
              <a:cs typeface="+mn-cs"/>
            </a:rPr>
            <a:t>引き続き、既存事業の見直しを進めて地方債の発行を抑制するとともに、交付税措置の有利な起債を発行することにより健全化に努める。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25400</xdr:rowOff>
    </xdr:to>
    <xdr:cxnSp macro="">
      <xdr:nvCxnSpPr>
        <xdr:cNvPr id="384" name="直線コネクタ 383"/>
        <xdr:cNvCxnSpPr/>
      </xdr:nvCxnSpPr>
      <xdr:spPr>
        <a:xfrm>
          <a:off x="16179800" y="714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116417</xdr:rowOff>
    </xdr:to>
    <xdr:cxnSp macro="">
      <xdr:nvCxnSpPr>
        <xdr:cNvPr id="387" name="直線コネクタ 386"/>
        <xdr:cNvCxnSpPr/>
      </xdr:nvCxnSpPr>
      <xdr:spPr>
        <a:xfrm>
          <a:off x="15290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8" name="フローチャート: 判断 387"/>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9" name="テキスト ボックス 388"/>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76200</xdr:rowOff>
    </xdr:to>
    <xdr:cxnSp macro="">
      <xdr:nvCxnSpPr>
        <xdr:cNvPr id="390" name="直線コネクタ 389"/>
        <xdr:cNvCxnSpPr/>
      </xdr:nvCxnSpPr>
      <xdr:spPr>
        <a:xfrm>
          <a:off x="14401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38805</xdr:rowOff>
    </xdr:from>
    <xdr:to>
      <xdr:col>73</xdr:col>
      <xdr:colOff>44450</xdr:colOff>
      <xdr:row>41</xdr:row>
      <xdr:rowOff>140405</xdr:rowOff>
    </xdr:to>
    <xdr:sp macro="" textlink="">
      <xdr:nvSpPr>
        <xdr:cNvPr id="391" name="フローチャート: 判断 390"/>
        <xdr:cNvSpPr/>
      </xdr:nvSpPr>
      <xdr:spPr>
        <a:xfrm>
          <a:off x="15240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125182</xdr:rowOff>
    </xdr:from>
    <xdr:ext cx="762000" cy="259045"/>
    <xdr:sp macro="" textlink="">
      <xdr:nvSpPr>
        <xdr:cNvPr id="392" name="テキスト ボックス 391"/>
        <xdr:cNvSpPr txBox="1"/>
      </xdr:nvSpPr>
      <xdr:spPr>
        <a:xfrm>
          <a:off x="14909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35983</xdr:rowOff>
    </xdr:to>
    <xdr:cxnSp macro="">
      <xdr:nvCxnSpPr>
        <xdr:cNvPr id="393" name="直線コネクタ 392"/>
        <xdr:cNvCxnSpPr/>
      </xdr:nvCxnSpPr>
      <xdr:spPr>
        <a:xfrm>
          <a:off x="13512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4" name="フローチャート: 判断 393"/>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5" name="テキスト ボックス 394"/>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38805</xdr:rowOff>
    </xdr:from>
    <xdr:to>
      <xdr:col>64</xdr:col>
      <xdr:colOff>152400</xdr:colOff>
      <xdr:row>41</xdr:row>
      <xdr:rowOff>140405</xdr:rowOff>
    </xdr:to>
    <xdr:sp macro="" textlink="">
      <xdr:nvSpPr>
        <xdr:cNvPr id="396" name="フローチャート: 判断 395"/>
        <xdr:cNvSpPr/>
      </xdr:nvSpPr>
      <xdr:spPr>
        <a:xfrm>
          <a:off x="13462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125182</xdr:rowOff>
    </xdr:from>
    <xdr:ext cx="762000" cy="259045"/>
    <xdr:sp macro="" textlink="">
      <xdr:nvSpPr>
        <xdr:cNvPr id="397" name="テキスト ボックス 396"/>
        <xdr:cNvSpPr txBox="1"/>
      </xdr:nvSpPr>
      <xdr:spPr>
        <a:xfrm>
          <a:off x="13131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3" name="楕円 402"/>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162577</xdr:rowOff>
    </xdr:from>
    <xdr:ext cx="762000" cy="259045"/>
    <xdr:sp macro="" textlink="">
      <xdr:nvSpPr>
        <xdr:cNvPr id="404" name="公債費負担の状況該当値テキスト"/>
        <xdr:cNvSpPr txBox="1"/>
      </xdr:nvSpPr>
      <xdr:spPr>
        <a:xfrm>
          <a:off x="17106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5" name="楕円 404"/>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6" name="テキスト ボックス 405"/>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7" name="楕円 406"/>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8" name="テキスト ボックス 40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9" name="楕円 408"/>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10" name="テキスト ボックス 40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1" name="楕円 410"/>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2" name="テキスト ボックス 411"/>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地方債の現在高が前年度比</a:t>
          </a:r>
          <a:r>
            <a:rPr kumimoji="1" lang="en-US" altLang="ja-JP" sz="900">
              <a:solidFill>
                <a:schemeClr val="dk1"/>
              </a:solidFill>
              <a:effectLst/>
              <a:latin typeface="+mn-lt"/>
              <a:ea typeface="+mn-ea"/>
              <a:cs typeface="+mn-cs"/>
            </a:rPr>
            <a:t>1.0</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増となった一方で、</a:t>
          </a:r>
          <a:r>
            <a:rPr kumimoji="1" lang="ja-JP" altLang="en-US" sz="900">
              <a:solidFill>
                <a:schemeClr val="dk1"/>
              </a:solidFill>
              <a:effectLst/>
              <a:latin typeface="+mn-lt"/>
              <a:ea typeface="+mn-ea"/>
              <a:cs typeface="+mn-cs"/>
            </a:rPr>
            <a:t>水道事業や伊達地方消防組合などの地方債現在高の減に伴う公営企業債等繰入見込額や組合等負担等見込額等が減少したため、将来負担額は減少となった。控除される充当可能特定歳入も公営住宅建設事業債の残高減により</a:t>
          </a:r>
          <a:r>
            <a:rPr kumimoji="1" lang="en-US" altLang="ja-JP" sz="900">
              <a:solidFill>
                <a:schemeClr val="dk1"/>
              </a:solidFill>
              <a:effectLst/>
              <a:latin typeface="+mn-lt"/>
              <a:ea typeface="+mn-ea"/>
              <a:cs typeface="+mn-cs"/>
            </a:rPr>
            <a:t>27.7</a:t>
          </a:r>
          <a:r>
            <a:rPr kumimoji="1" lang="ja-JP" altLang="en-US" sz="900">
              <a:solidFill>
                <a:schemeClr val="dk1"/>
              </a:solidFill>
              <a:effectLst/>
              <a:latin typeface="+mn-lt"/>
              <a:ea typeface="+mn-ea"/>
              <a:cs typeface="+mn-cs"/>
            </a:rPr>
            <a:t>％減少した</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pPr eaLnBrk="1" fontAlgn="auto" latinLnBrk="0" hangingPunct="1"/>
          <a:r>
            <a:rPr kumimoji="1" lang="ja-JP" altLang="en-US" sz="900">
              <a:solidFill>
                <a:schemeClr val="dk1"/>
              </a:solidFill>
              <a:effectLst/>
              <a:latin typeface="+mn-lt"/>
              <a:ea typeface="+mn-ea"/>
              <a:cs typeface="+mn-cs"/>
            </a:rPr>
            <a:t>　組合等負担等見込額等の減少に</a:t>
          </a:r>
          <a:r>
            <a:rPr kumimoji="1" lang="ja-JP" altLang="ja-JP" sz="900">
              <a:solidFill>
                <a:schemeClr val="dk1"/>
              </a:solidFill>
              <a:effectLst/>
              <a:latin typeface="+mn-lt"/>
              <a:ea typeface="+mn-ea"/>
              <a:cs typeface="+mn-cs"/>
            </a:rPr>
            <a:t>より将来負担額が</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し、控除される充当可能</a:t>
          </a:r>
          <a:r>
            <a:rPr kumimoji="1" lang="ja-JP" altLang="en-US" sz="900">
              <a:solidFill>
                <a:schemeClr val="dk1"/>
              </a:solidFill>
              <a:effectLst/>
              <a:latin typeface="+mn-lt"/>
              <a:ea typeface="+mn-ea"/>
              <a:cs typeface="+mn-cs"/>
            </a:rPr>
            <a:t>特定歳入も</a:t>
          </a:r>
          <a:r>
            <a:rPr kumimoji="1" lang="ja-JP" altLang="ja-JP" sz="900">
              <a:solidFill>
                <a:schemeClr val="dk1"/>
              </a:solidFill>
              <a:effectLst/>
              <a:latin typeface="+mn-lt"/>
              <a:ea typeface="+mn-ea"/>
              <a:cs typeface="+mn-cs"/>
            </a:rPr>
            <a:t>減少したことにより、前年度と比較して</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依然として類似団体平均との比較でも低い水準であり、将来負担比率で高い割合を示す地方債残高については、事業の見直し等により起債発行額を抑制するとともに、基金の積み立てを行うなど財政の健全化に努めていくこととする。また、令和３年度から普通交付税の一本算定</a:t>
          </a:r>
          <a:r>
            <a:rPr kumimoji="1" lang="ja-JP" altLang="en-US" sz="900">
              <a:solidFill>
                <a:schemeClr val="dk1"/>
              </a:solidFill>
              <a:effectLst/>
              <a:latin typeface="+mn-lt"/>
              <a:ea typeface="+mn-ea"/>
              <a:cs typeface="+mn-cs"/>
            </a:rPr>
            <a:t>が始まったことから、</a:t>
          </a:r>
          <a:r>
            <a:rPr kumimoji="1" lang="ja-JP" altLang="ja-JP" sz="900">
              <a:solidFill>
                <a:schemeClr val="dk1"/>
              </a:solidFill>
              <a:effectLst/>
              <a:latin typeface="+mn-lt"/>
              <a:ea typeface="+mn-ea"/>
              <a:cs typeface="+mn-cs"/>
            </a:rPr>
            <a:t>標準財政規模も減少していくことが予想されるため、さらなる自主財源の確保を目指す。</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28575</xdr:rowOff>
    </xdr:from>
    <xdr:to>
      <xdr:col>81</xdr:col>
      <xdr:colOff>44450</xdr:colOff>
      <xdr:row>18</xdr:row>
      <xdr:rowOff>43321</xdr:rowOff>
    </xdr:to>
    <xdr:cxnSp macro="">
      <xdr:nvCxnSpPr>
        <xdr:cNvPr id="446" name="直線コネクタ 445"/>
        <xdr:cNvCxnSpPr/>
      </xdr:nvCxnSpPr>
      <xdr:spPr>
        <a:xfrm flipV="1">
          <a:off x="16179800" y="3114675"/>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13829</xdr:rowOff>
    </xdr:from>
    <xdr:to>
      <xdr:col>77</xdr:col>
      <xdr:colOff>44450</xdr:colOff>
      <xdr:row>18</xdr:row>
      <xdr:rowOff>43321</xdr:rowOff>
    </xdr:to>
    <xdr:cxnSp macro="">
      <xdr:nvCxnSpPr>
        <xdr:cNvPr id="449" name="直線コネクタ 448"/>
        <xdr:cNvCxnSpPr/>
      </xdr:nvCxnSpPr>
      <xdr:spPr>
        <a:xfrm>
          <a:off x="15290800" y="3099929"/>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106186</xdr:rowOff>
    </xdr:from>
    <xdr:to>
      <xdr:col>77</xdr:col>
      <xdr:colOff>95250</xdr:colOff>
      <xdr:row>17</xdr:row>
      <xdr:rowOff>36336</xdr:rowOff>
    </xdr:to>
    <xdr:sp macro="" textlink="">
      <xdr:nvSpPr>
        <xdr:cNvPr id="450" name="フローチャート: 判断 449"/>
        <xdr:cNvSpPr/>
      </xdr:nvSpPr>
      <xdr:spPr>
        <a:xfrm>
          <a:off x="16129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46513</xdr:rowOff>
    </xdr:from>
    <xdr:ext cx="736600" cy="259045"/>
    <xdr:sp macro="" textlink="">
      <xdr:nvSpPr>
        <xdr:cNvPr id="451" name="テキスト ボックス 450"/>
        <xdr:cNvSpPr txBox="1"/>
      </xdr:nvSpPr>
      <xdr:spPr>
        <a:xfrm>
          <a:off x="15798800" y="261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156986</xdr:rowOff>
    </xdr:from>
    <xdr:to>
      <xdr:col>72</xdr:col>
      <xdr:colOff>203200</xdr:colOff>
      <xdr:row>18</xdr:row>
      <xdr:rowOff>13829</xdr:rowOff>
    </xdr:to>
    <xdr:cxnSp macro="">
      <xdr:nvCxnSpPr>
        <xdr:cNvPr id="452" name="直線コネクタ 451"/>
        <xdr:cNvCxnSpPr/>
      </xdr:nvCxnSpPr>
      <xdr:spPr>
        <a:xfrm>
          <a:off x="14401800" y="2900186"/>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118251</xdr:rowOff>
    </xdr:from>
    <xdr:to>
      <xdr:col>73</xdr:col>
      <xdr:colOff>44450</xdr:colOff>
      <xdr:row>17</xdr:row>
      <xdr:rowOff>48401</xdr:rowOff>
    </xdr:to>
    <xdr:sp macro="" textlink="">
      <xdr:nvSpPr>
        <xdr:cNvPr id="453" name="フローチャート: 判断 452"/>
        <xdr:cNvSpPr/>
      </xdr:nvSpPr>
      <xdr:spPr>
        <a:xfrm>
          <a:off x="15240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58578</xdr:rowOff>
    </xdr:from>
    <xdr:ext cx="762000" cy="259045"/>
    <xdr:sp macro="" textlink="">
      <xdr:nvSpPr>
        <xdr:cNvPr id="454" name="テキスト ボックス 453"/>
        <xdr:cNvSpPr txBox="1"/>
      </xdr:nvSpPr>
      <xdr:spPr>
        <a:xfrm>
          <a:off x="14909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146262</xdr:rowOff>
    </xdr:from>
    <xdr:to>
      <xdr:col>68</xdr:col>
      <xdr:colOff>152400</xdr:colOff>
      <xdr:row>16</xdr:row>
      <xdr:rowOff>156986</xdr:rowOff>
    </xdr:to>
    <xdr:cxnSp macro="">
      <xdr:nvCxnSpPr>
        <xdr:cNvPr id="455" name="直線コネクタ 454"/>
        <xdr:cNvCxnSpPr/>
      </xdr:nvCxnSpPr>
      <xdr:spPr>
        <a:xfrm>
          <a:off x="13512800" y="2889462"/>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48542</xdr:rowOff>
    </xdr:from>
    <xdr:to>
      <xdr:col>68</xdr:col>
      <xdr:colOff>203200</xdr:colOff>
      <xdr:row>16</xdr:row>
      <xdr:rowOff>150142</xdr:rowOff>
    </xdr:to>
    <xdr:sp macro="" textlink="">
      <xdr:nvSpPr>
        <xdr:cNvPr id="456" name="フローチャート: 判断 455"/>
        <xdr:cNvSpPr/>
      </xdr:nvSpPr>
      <xdr:spPr>
        <a:xfrm>
          <a:off x="14351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160319</xdr:rowOff>
    </xdr:from>
    <xdr:ext cx="762000" cy="259045"/>
    <xdr:sp macro="" textlink="">
      <xdr:nvSpPr>
        <xdr:cNvPr id="457" name="テキスト ボックス 456"/>
        <xdr:cNvSpPr txBox="1"/>
      </xdr:nvSpPr>
      <xdr:spPr>
        <a:xfrm>
          <a:off x="14020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9666</xdr:rowOff>
    </xdr:from>
    <xdr:to>
      <xdr:col>64</xdr:col>
      <xdr:colOff>152400</xdr:colOff>
      <xdr:row>16</xdr:row>
      <xdr:rowOff>111266</xdr:rowOff>
    </xdr:to>
    <xdr:sp macro="" textlink="">
      <xdr:nvSpPr>
        <xdr:cNvPr id="458" name="フローチャート: 判断 457"/>
        <xdr:cNvSpPr/>
      </xdr:nvSpPr>
      <xdr:spPr>
        <a:xfrm>
          <a:off x="13462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121443</xdr:rowOff>
    </xdr:from>
    <xdr:ext cx="762000" cy="259045"/>
    <xdr:sp macro="" textlink="">
      <xdr:nvSpPr>
        <xdr:cNvPr id="459" name="テキスト ボックス 458"/>
        <xdr:cNvSpPr txBox="1"/>
      </xdr:nvSpPr>
      <xdr:spPr>
        <a:xfrm>
          <a:off x="13131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149225</xdr:rowOff>
    </xdr:from>
    <xdr:to>
      <xdr:col>81</xdr:col>
      <xdr:colOff>95250</xdr:colOff>
      <xdr:row>18</xdr:row>
      <xdr:rowOff>79375</xdr:rowOff>
    </xdr:to>
    <xdr:sp macro="" textlink="">
      <xdr:nvSpPr>
        <xdr:cNvPr id="465" name="楕円 464"/>
        <xdr:cNvSpPr/>
      </xdr:nvSpPr>
      <xdr:spPr>
        <a:xfrm>
          <a:off x="16967200" y="30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121302</xdr:rowOff>
    </xdr:from>
    <xdr:ext cx="762000" cy="259045"/>
    <xdr:sp macro="" textlink="">
      <xdr:nvSpPr>
        <xdr:cNvPr id="466" name="将来負担の状況該当値テキスト"/>
        <xdr:cNvSpPr txBox="1"/>
      </xdr:nvSpPr>
      <xdr:spPr>
        <a:xfrm>
          <a:off x="17106900" y="303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163971</xdr:rowOff>
    </xdr:from>
    <xdr:to>
      <xdr:col>77</xdr:col>
      <xdr:colOff>95250</xdr:colOff>
      <xdr:row>18</xdr:row>
      <xdr:rowOff>94121</xdr:rowOff>
    </xdr:to>
    <xdr:sp macro="" textlink="">
      <xdr:nvSpPr>
        <xdr:cNvPr id="467" name="楕円 466"/>
        <xdr:cNvSpPr/>
      </xdr:nvSpPr>
      <xdr:spPr>
        <a:xfrm>
          <a:off x="16129000" y="30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78898</xdr:rowOff>
    </xdr:from>
    <xdr:ext cx="736600" cy="259045"/>
    <xdr:sp macro="" textlink="">
      <xdr:nvSpPr>
        <xdr:cNvPr id="468" name="テキスト ボックス 467"/>
        <xdr:cNvSpPr txBox="1"/>
      </xdr:nvSpPr>
      <xdr:spPr>
        <a:xfrm>
          <a:off x="15798800" y="316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134479</xdr:rowOff>
    </xdr:from>
    <xdr:to>
      <xdr:col>73</xdr:col>
      <xdr:colOff>44450</xdr:colOff>
      <xdr:row>18</xdr:row>
      <xdr:rowOff>64629</xdr:rowOff>
    </xdr:to>
    <xdr:sp macro="" textlink="">
      <xdr:nvSpPr>
        <xdr:cNvPr id="469" name="楕円 468"/>
        <xdr:cNvSpPr/>
      </xdr:nvSpPr>
      <xdr:spPr>
        <a:xfrm>
          <a:off x="15240000" y="30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49406</xdr:rowOff>
    </xdr:from>
    <xdr:ext cx="762000" cy="259045"/>
    <xdr:sp macro="" textlink="">
      <xdr:nvSpPr>
        <xdr:cNvPr id="470" name="テキスト ボックス 469"/>
        <xdr:cNvSpPr txBox="1"/>
      </xdr:nvSpPr>
      <xdr:spPr>
        <a:xfrm>
          <a:off x="14909800" y="313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106186</xdr:rowOff>
    </xdr:from>
    <xdr:to>
      <xdr:col>68</xdr:col>
      <xdr:colOff>203200</xdr:colOff>
      <xdr:row>17</xdr:row>
      <xdr:rowOff>36336</xdr:rowOff>
    </xdr:to>
    <xdr:sp macro="" textlink="">
      <xdr:nvSpPr>
        <xdr:cNvPr id="471" name="楕円 470"/>
        <xdr:cNvSpPr/>
      </xdr:nvSpPr>
      <xdr:spPr>
        <a:xfrm>
          <a:off x="14351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21113</xdr:rowOff>
    </xdr:from>
    <xdr:ext cx="762000" cy="259045"/>
    <xdr:sp macro="" textlink="">
      <xdr:nvSpPr>
        <xdr:cNvPr id="472" name="テキスト ボックス 471"/>
        <xdr:cNvSpPr txBox="1"/>
      </xdr:nvSpPr>
      <xdr:spPr>
        <a:xfrm>
          <a:off x="14020800" y="29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95462</xdr:rowOff>
    </xdr:from>
    <xdr:to>
      <xdr:col>64</xdr:col>
      <xdr:colOff>152400</xdr:colOff>
      <xdr:row>17</xdr:row>
      <xdr:rowOff>25612</xdr:rowOff>
    </xdr:to>
    <xdr:sp macro="" textlink="">
      <xdr:nvSpPr>
        <xdr:cNvPr id="473" name="楕円 472"/>
        <xdr:cNvSpPr/>
      </xdr:nvSpPr>
      <xdr:spPr>
        <a:xfrm>
          <a:off x="13462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10389</xdr:rowOff>
    </xdr:from>
    <xdr:ext cx="762000" cy="259045"/>
    <xdr:sp macro="" textlink="">
      <xdr:nvSpPr>
        <xdr:cNvPr id="474" name="テキスト ボックス 473"/>
        <xdr:cNvSpPr txBox="1"/>
      </xdr:nvSpPr>
      <xdr:spPr>
        <a:xfrm>
          <a:off x="13131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2721</xdr:rowOff>
    </xdr:from>
    <xdr:ext cx="11239500" cy="555172"/>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48393" y="4601935"/>
          <a:ext cx="11239500" cy="555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58,320
57,932
265.12
37,699,417
34,945,726
2,582,261
17,613,211
41,518,128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、依然として類似団体平均より低い水準となっている。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主な要因としては、人件費としては増加したが、地方交付税（普通交付税）、地方消費税交付金等の経常一般財源が増加となったことにより、経常的な一般財源に占める人件費の割合が減少したた</a:t>
          </a:r>
          <a:r>
            <a:rPr kumimoji="1" lang="ja-JP" altLang="ja-JP" sz="1100">
              <a:solidFill>
                <a:schemeClr val="dk1"/>
              </a:solidFill>
              <a:effectLst/>
              <a:latin typeface="+mn-lt"/>
              <a:ea typeface="+mn-ea"/>
              <a:cs typeface="+mn-cs"/>
            </a:rPr>
            <a:t>めである。</a:t>
          </a:r>
          <a:endParaRPr lang="ja-JP" altLang="ja-JP" sz="1400">
            <a:effectLst/>
          </a:endParaRPr>
        </a:p>
        <a:p>
          <a:r>
            <a:rPr kumimoji="1" lang="ja-JP" altLang="ja-JP" sz="1100">
              <a:solidFill>
                <a:schemeClr val="dk1"/>
              </a:solidFill>
              <a:effectLst/>
              <a:latin typeface="+mn-lt"/>
              <a:ea typeface="+mn-ea"/>
              <a:cs typeface="+mn-cs"/>
            </a:rPr>
            <a:t>　今後も継続して給与の構造改革と給与水準の適正化に努める。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127000</xdr:rowOff>
    </xdr:to>
    <xdr:cxnSp macro="">
      <xdr:nvCxnSpPr>
        <xdr:cNvPr id="64" name="直線コネクタ 63"/>
        <xdr:cNvCxnSpPr/>
      </xdr:nvCxnSpPr>
      <xdr:spPr>
        <a:xfrm flipV="1">
          <a:off x="3987800" y="6550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38</xdr:row>
      <xdr:rowOff>127000</xdr:rowOff>
    </xdr:to>
    <xdr:cxnSp macro="">
      <xdr:nvCxnSpPr>
        <xdr:cNvPr id="67" name="直線コネクタ 66"/>
        <xdr:cNvCxnSpPr/>
      </xdr:nvCxnSpPr>
      <xdr:spPr>
        <a:xfrm>
          <a:off x="3098800" y="64226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48768</xdr:rowOff>
    </xdr:from>
    <xdr:to>
      <xdr:col>20</xdr:col>
      <xdr:colOff>38100</xdr:colOff>
      <xdr:row>38</xdr:row>
      <xdr:rowOff>150368</xdr:rowOff>
    </xdr:to>
    <xdr:sp macro="" textlink="">
      <xdr:nvSpPr>
        <xdr:cNvPr id="68" name="フローチャート: 判断 67"/>
        <xdr:cNvSpPr/>
      </xdr:nvSpPr>
      <xdr:spPr>
        <a:xfrm>
          <a:off x="39370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160545</xdr:rowOff>
    </xdr:from>
    <xdr:ext cx="736600" cy="259045"/>
    <xdr:sp macro="" textlink="">
      <xdr:nvSpPr>
        <xdr:cNvPr id="69" name="テキスト ボックス 68"/>
        <xdr:cNvSpPr txBox="1"/>
      </xdr:nvSpPr>
      <xdr:spPr>
        <a:xfrm>
          <a:off x="3606800" y="633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124714</xdr:rowOff>
    </xdr:to>
    <xdr:cxnSp macro="">
      <xdr:nvCxnSpPr>
        <xdr:cNvPr id="70" name="直線コネクタ 69"/>
        <xdr:cNvCxnSpPr/>
      </xdr:nvCxnSpPr>
      <xdr:spPr>
        <a:xfrm flipV="1">
          <a:off x="2209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124714</xdr:rowOff>
    </xdr:to>
    <xdr:cxnSp macro="">
      <xdr:nvCxnSpPr>
        <xdr:cNvPr id="73" name="直線コネクタ 72"/>
        <xdr:cNvCxnSpPr/>
      </xdr:nvCxnSpPr>
      <xdr:spPr>
        <a:xfrm>
          <a:off x="1320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ポイント減少したが、依然として類似団体平均より低い水準となっている。</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住民情報システム管理事業等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減少によるものである。</a:t>
          </a:r>
          <a:endParaRPr lang="ja-JP" altLang="ja-JP" sz="1400">
            <a:effectLst/>
          </a:endParaRPr>
        </a:p>
        <a:p>
          <a:r>
            <a:rPr kumimoji="1" lang="ja-JP" altLang="ja-JP" sz="1100">
              <a:solidFill>
                <a:schemeClr val="dk1"/>
              </a:solidFill>
              <a:effectLst/>
              <a:latin typeface="+mn-lt"/>
              <a:ea typeface="+mn-ea"/>
              <a:cs typeface="+mn-cs"/>
            </a:rPr>
            <a:t>　近年、公共施設の維持管理経費や委託料などが増加しており、物件費の増加傾向が続いているため、事務事業の見直しや公共施設適正配置計画に基づく公共施設の統廃合を推進し、経費の節減に努める。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79375</xdr:rowOff>
    </xdr:from>
    <xdr:to>
      <xdr:col>82</xdr:col>
      <xdr:colOff>107950</xdr:colOff>
      <xdr:row>20</xdr:row>
      <xdr:rowOff>79375</xdr:rowOff>
    </xdr:to>
    <xdr:cxnSp macro="">
      <xdr:nvCxnSpPr>
        <xdr:cNvPr id="124" name="直線コネクタ 123"/>
        <xdr:cNvCxnSpPr/>
      </xdr:nvCxnSpPr>
      <xdr:spPr>
        <a:xfrm flipV="1">
          <a:off x="16510000" y="23082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51452</xdr:rowOff>
    </xdr:from>
    <xdr:ext cx="762000" cy="259045"/>
    <xdr:sp macro="" textlink="">
      <xdr:nvSpPr>
        <xdr:cNvPr id="125" name="物件費最小値テキスト"/>
        <xdr:cNvSpPr txBox="1"/>
      </xdr:nvSpPr>
      <xdr:spPr>
        <a:xfrm>
          <a:off x="16598900" y="348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79375</xdr:rowOff>
    </xdr:from>
    <xdr:to>
      <xdr:col>82</xdr:col>
      <xdr:colOff>196850</xdr:colOff>
      <xdr:row>20</xdr:row>
      <xdr:rowOff>79375</xdr:rowOff>
    </xdr:to>
    <xdr:cxnSp macro="">
      <xdr:nvCxnSpPr>
        <xdr:cNvPr id="126" name="直線コネクタ 125"/>
        <xdr:cNvCxnSpPr/>
      </xdr:nvCxnSpPr>
      <xdr:spPr>
        <a:xfrm>
          <a:off x="16421100" y="350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165752</xdr:rowOff>
    </xdr:from>
    <xdr:ext cx="762000" cy="259045"/>
    <xdr:sp macro="" textlink="">
      <xdr:nvSpPr>
        <xdr:cNvPr id="127" name="物件費最大値テキスト"/>
        <xdr:cNvSpPr txBox="1"/>
      </xdr:nvSpPr>
      <xdr:spPr>
        <a:xfrm>
          <a:off x="16598900" y="20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79375</xdr:rowOff>
    </xdr:from>
    <xdr:to>
      <xdr:col>82</xdr:col>
      <xdr:colOff>196850</xdr:colOff>
      <xdr:row>13</xdr:row>
      <xdr:rowOff>79375</xdr:rowOff>
    </xdr:to>
    <xdr:cxnSp macro="">
      <xdr:nvCxnSpPr>
        <xdr:cNvPr id="128" name="直線コネクタ 127"/>
        <xdr:cNvCxnSpPr/>
      </xdr:nvCxnSpPr>
      <xdr:spPr>
        <a:xfrm>
          <a:off x="16421100" y="2308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41275</xdr:rowOff>
    </xdr:from>
    <xdr:to>
      <xdr:col>82</xdr:col>
      <xdr:colOff>107950</xdr:colOff>
      <xdr:row>19</xdr:row>
      <xdr:rowOff>98425</xdr:rowOff>
    </xdr:to>
    <xdr:cxnSp macro="">
      <xdr:nvCxnSpPr>
        <xdr:cNvPr id="129" name="直線コネクタ 128"/>
        <xdr:cNvCxnSpPr/>
      </xdr:nvCxnSpPr>
      <xdr:spPr>
        <a:xfrm flipV="1">
          <a:off x="15671800" y="32988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26052</xdr:rowOff>
    </xdr:from>
    <xdr:ext cx="762000" cy="259045"/>
    <xdr:sp macro="" textlink="">
      <xdr:nvSpPr>
        <xdr:cNvPr id="130" name="物件費平均値テキスト"/>
        <xdr:cNvSpPr txBox="1"/>
      </xdr:nvSpPr>
      <xdr:spPr>
        <a:xfrm>
          <a:off x="16598900" y="2597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xdr:rowOff>
    </xdr:from>
    <xdr:to>
      <xdr:col>82</xdr:col>
      <xdr:colOff>158750</xdr:colOff>
      <xdr:row>16</xdr:row>
      <xdr:rowOff>111125</xdr:rowOff>
    </xdr:to>
    <xdr:sp macro="" textlink="">
      <xdr:nvSpPr>
        <xdr:cNvPr id="131" name="フローチャート: 判断 130"/>
        <xdr:cNvSpPr/>
      </xdr:nvSpPr>
      <xdr:spPr>
        <a:xfrm>
          <a:off x="164592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98425</xdr:rowOff>
    </xdr:from>
    <xdr:to>
      <xdr:col>78</xdr:col>
      <xdr:colOff>69850</xdr:colOff>
      <xdr:row>21</xdr:row>
      <xdr:rowOff>50800</xdr:rowOff>
    </xdr:to>
    <xdr:cxnSp macro="">
      <xdr:nvCxnSpPr>
        <xdr:cNvPr id="132" name="直線コネクタ 131"/>
        <xdr:cNvCxnSpPr/>
      </xdr:nvCxnSpPr>
      <xdr:spPr>
        <a:xfrm flipV="1">
          <a:off x="14782800" y="335597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19050</xdr:rowOff>
    </xdr:from>
    <xdr:to>
      <xdr:col>78</xdr:col>
      <xdr:colOff>120650</xdr:colOff>
      <xdr:row>18</xdr:row>
      <xdr:rowOff>120650</xdr:rowOff>
    </xdr:to>
    <xdr:sp macro="" textlink="">
      <xdr:nvSpPr>
        <xdr:cNvPr id="133" name="フローチャート: 判断 132"/>
        <xdr:cNvSpPr/>
      </xdr:nvSpPr>
      <xdr:spPr>
        <a:xfrm>
          <a:off x="15621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130827</xdr:rowOff>
    </xdr:from>
    <xdr:ext cx="736600" cy="259045"/>
    <xdr:sp macro="" textlink="">
      <xdr:nvSpPr>
        <xdr:cNvPr id="134" name="テキスト ボックス 133"/>
        <xdr:cNvSpPr txBox="1"/>
      </xdr:nvSpPr>
      <xdr:spPr>
        <a:xfrm>
          <a:off x="15290800" y="287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155575</xdr:rowOff>
    </xdr:from>
    <xdr:to>
      <xdr:col>73</xdr:col>
      <xdr:colOff>180975</xdr:colOff>
      <xdr:row>21</xdr:row>
      <xdr:rowOff>50800</xdr:rowOff>
    </xdr:to>
    <xdr:cxnSp macro="">
      <xdr:nvCxnSpPr>
        <xdr:cNvPr id="135" name="直線コネクタ 134"/>
        <xdr:cNvCxnSpPr/>
      </xdr:nvCxnSpPr>
      <xdr:spPr>
        <a:xfrm>
          <a:off x="13893800" y="3584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104775</xdr:rowOff>
    </xdr:from>
    <xdr:to>
      <xdr:col>74</xdr:col>
      <xdr:colOff>31750</xdr:colOff>
      <xdr:row>19</xdr:row>
      <xdr:rowOff>34925</xdr:rowOff>
    </xdr:to>
    <xdr:sp macro="" textlink="">
      <xdr:nvSpPr>
        <xdr:cNvPr id="136" name="フローチャート: 判断 135"/>
        <xdr:cNvSpPr/>
      </xdr:nvSpPr>
      <xdr:spPr>
        <a:xfrm>
          <a:off x="14732000" y="319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45102</xdr:rowOff>
    </xdr:from>
    <xdr:ext cx="762000" cy="259045"/>
    <xdr:sp macro="" textlink="">
      <xdr:nvSpPr>
        <xdr:cNvPr id="137" name="テキスト ボックス 136"/>
        <xdr:cNvSpPr txBox="1"/>
      </xdr:nvSpPr>
      <xdr:spPr>
        <a:xfrm>
          <a:off x="14401800" y="295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20</xdr:row>
      <xdr:rowOff>155575</xdr:rowOff>
    </xdr:to>
    <xdr:cxnSp macro="">
      <xdr:nvCxnSpPr>
        <xdr:cNvPr id="138" name="直線コネクタ 137"/>
        <xdr:cNvCxnSpPr/>
      </xdr:nvCxnSpPr>
      <xdr:spPr>
        <a:xfrm>
          <a:off x="13004800" y="33655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47625</xdr:rowOff>
    </xdr:from>
    <xdr:to>
      <xdr:col>69</xdr:col>
      <xdr:colOff>142875</xdr:colOff>
      <xdr:row>18</xdr:row>
      <xdr:rowOff>149225</xdr:rowOff>
    </xdr:to>
    <xdr:sp macro="" textlink="">
      <xdr:nvSpPr>
        <xdr:cNvPr id="139" name="フローチャート: 判断 138"/>
        <xdr:cNvSpPr/>
      </xdr:nvSpPr>
      <xdr:spPr>
        <a:xfrm>
          <a:off x="13843000" y="313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159402</xdr:rowOff>
    </xdr:from>
    <xdr:ext cx="762000" cy="259045"/>
    <xdr:sp macro="" textlink="">
      <xdr:nvSpPr>
        <xdr:cNvPr id="140" name="テキスト ボックス 139"/>
        <xdr:cNvSpPr txBox="1"/>
      </xdr:nvSpPr>
      <xdr:spPr>
        <a:xfrm>
          <a:off x="13512800" y="290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9525</xdr:rowOff>
    </xdr:from>
    <xdr:to>
      <xdr:col>65</xdr:col>
      <xdr:colOff>53975</xdr:colOff>
      <xdr:row>18</xdr:row>
      <xdr:rowOff>111125</xdr:rowOff>
    </xdr:to>
    <xdr:sp macro="" textlink="">
      <xdr:nvSpPr>
        <xdr:cNvPr id="141" name="フローチャート: 判断 140"/>
        <xdr:cNvSpPr/>
      </xdr:nvSpPr>
      <xdr:spPr>
        <a:xfrm>
          <a:off x="12954000" y="309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121302</xdr:rowOff>
    </xdr:from>
    <xdr:ext cx="762000" cy="259045"/>
    <xdr:sp macro="" textlink="">
      <xdr:nvSpPr>
        <xdr:cNvPr id="142" name="テキスト ボックス 141"/>
        <xdr:cNvSpPr txBox="1"/>
      </xdr:nvSpPr>
      <xdr:spPr>
        <a:xfrm>
          <a:off x="12623800" y="286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161925</xdr:rowOff>
    </xdr:from>
    <xdr:to>
      <xdr:col>82</xdr:col>
      <xdr:colOff>158750</xdr:colOff>
      <xdr:row>19</xdr:row>
      <xdr:rowOff>92075</xdr:rowOff>
    </xdr:to>
    <xdr:sp macro="" textlink="">
      <xdr:nvSpPr>
        <xdr:cNvPr id="148" name="楕円 147"/>
        <xdr:cNvSpPr/>
      </xdr:nvSpPr>
      <xdr:spPr>
        <a:xfrm>
          <a:off x="164592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134002</xdr:rowOff>
    </xdr:from>
    <xdr:ext cx="762000" cy="259045"/>
    <xdr:sp macro="" textlink="">
      <xdr:nvSpPr>
        <xdr:cNvPr id="149" name="物件費該当値テキスト"/>
        <xdr:cNvSpPr txBox="1"/>
      </xdr:nvSpPr>
      <xdr:spPr>
        <a:xfrm>
          <a:off x="165989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47625</xdr:rowOff>
    </xdr:from>
    <xdr:to>
      <xdr:col>78</xdr:col>
      <xdr:colOff>120650</xdr:colOff>
      <xdr:row>19</xdr:row>
      <xdr:rowOff>149225</xdr:rowOff>
    </xdr:to>
    <xdr:sp macro="" textlink="">
      <xdr:nvSpPr>
        <xdr:cNvPr id="150" name="楕円 149"/>
        <xdr:cNvSpPr/>
      </xdr:nvSpPr>
      <xdr:spPr>
        <a:xfrm>
          <a:off x="15621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134002</xdr:rowOff>
    </xdr:from>
    <xdr:ext cx="736600" cy="259045"/>
    <xdr:sp macro="" textlink="">
      <xdr:nvSpPr>
        <xdr:cNvPr id="151" name="テキスト ボックス 150"/>
        <xdr:cNvSpPr txBox="1"/>
      </xdr:nvSpPr>
      <xdr:spPr>
        <a:xfrm>
          <a:off x="15290800" y="339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0</xdr:rowOff>
    </xdr:from>
    <xdr:to>
      <xdr:col>74</xdr:col>
      <xdr:colOff>31750</xdr:colOff>
      <xdr:row>21</xdr:row>
      <xdr:rowOff>101600</xdr:rowOff>
    </xdr:to>
    <xdr:sp macro="" textlink="">
      <xdr:nvSpPr>
        <xdr:cNvPr id="152" name="楕円 151"/>
        <xdr:cNvSpPr/>
      </xdr:nvSpPr>
      <xdr:spPr>
        <a:xfrm>
          <a:off x="147320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86377</xdr:rowOff>
    </xdr:from>
    <xdr:ext cx="762000" cy="259045"/>
    <xdr:sp macro="" textlink="">
      <xdr:nvSpPr>
        <xdr:cNvPr id="153" name="テキスト ボックス 152"/>
        <xdr:cNvSpPr txBox="1"/>
      </xdr:nvSpPr>
      <xdr:spPr>
        <a:xfrm>
          <a:off x="14401800" y="368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104775</xdr:rowOff>
    </xdr:from>
    <xdr:to>
      <xdr:col>69</xdr:col>
      <xdr:colOff>142875</xdr:colOff>
      <xdr:row>21</xdr:row>
      <xdr:rowOff>34925</xdr:rowOff>
    </xdr:to>
    <xdr:sp macro="" textlink="">
      <xdr:nvSpPr>
        <xdr:cNvPr id="154" name="楕円 153"/>
        <xdr:cNvSpPr/>
      </xdr:nvSpPr>
      <xdr:spPr>
        <a:xfrm>
          <a:off x="13843000" y="35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19702</xdr:rowOff>
    </xdr:from>
    <xdr:ext cx="762000" cy="259045"/>
    <xdr:sp macro="" textlink="">
      <xdr:nvSpPr>
        <xdr:cNvPr id="155" name="テキスト ボックス 154"/>
        <xdr:cNvSpPr txBox="1"/>
      </xdr:nvSpPr>
      <xdr:spPr>
        <a:xfrm>
          <a:off x="13512800" y="362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6" name="楕円 155"/>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7" name="テキスト ボックス 156"/>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前年度より</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し、引き続き類似団体平均より高い水準となっている。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主な要因としては、障がい福祉サービス事業（介護給付、訓練等給付）等により扶助費としては増加したが、</a:t>
          </a:r>
          <a:r>
            <a:rPr kumimoji="1" lang="ja-JP" altLang="ja-JP" sz="900">
              <a:solidFill>
                <a:schemeClr val="dk1"/>
              </a:solidFill>
              <a:effectLst/>
              <a:latin typeface="+mn-lt"/>
              <a:ea typeface="+mn-ea"/>
              <a:cs typeface="+mn-cs"/>
            </a:rPr>
            <a:t>地方交付税（普通交付税）、地方消費税交付金等の経常一般財源が増加となったことにより、経常的な一般財源に占める</a:t>
          </a:r>
          <a:r>
            <a:rPr kumimoji="1" lang="ja-JP" altLang="en-US" sz="900">
              <a:solidFill>
                <a:schemeClr val="dk1"/>
              </a:solidFill>
              <a:effectLst/>
              <a:latin typeface="+mn-lt"/>
              <a:ea typeface="+mn-ea"/>
              <a:cs typeface="+mn-cs"/>
            </a:rPr>
            <a:t>扶助</a:t>
          </a:r>
          <a:r>
            <a:rPr kumimoji="1" lang="ja-JP" altLang="ja-JP" sz="900">
              <a:solidFill>
                <a:schemeClr val="dk1"/>
              </a:solidFill>
              <a:effectLst/>
              <a:latin typeface="+mn-lt"/>
              <a:ea typeface="+mn-ea"/>
              <a:cs typeface="+mn-cs"/>
            </a:rPr>
            <a:t>費の割合が減少したためである。</a:t>
          </a:r>
          <a:endParaRPr lang="ja-JP" altLang="ja-JP" sz="900">
            <a:effectLst/>
          </a:endParaRPr>
        </a:p>
        <a:p>
          <a:r>
            <a:rPr kumimoji="1" lang="ja-JP" altLang="ja-JP" sz="900">
              <a:solidFill>
                <a:schemeClr val="dk1"/>
              </a:solidFill>
              <a:effectLst/>
              <a:latin typeface="+mn-lt"/>
              <a:ea typeface="+mn-ea"/>
              <a:cs typeface="+mn-cs"/>
            </a:rPr>
            <a:t>　今後、少子高齢化による医療費や生活保護費等の増加が見込まれるものの、義務的経費であり、一律な抑制や削減はできないが、適正な執行に努める。</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3" name="直線コネクタ 182"/>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4"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5" name="直線コネクタ 184"/>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6"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7" name="直線コネクタ 186"/>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163576</xdr:rowOff>
    </xdr:from>
    <xdr:to>
      <xdr:col>24</xdr:col>
      <xdr:colOff>25400</xdr:colOff>
      <xdr:row>55</xdr:row>
      <xdr:rowOff>28702</xdr:rowOff>
    </xdr:to>
    <xdr:cxnSp macro="">
      <xdr:nvCxnSpPr>
        <xdr:cNvPr id="188" name="直線コネクタ 187"/>
        <xdr:cNvCxnSpPr/>
      </xdr:nvCxnSpPr>
      <xdr:spPr>
        <a:xfrm flipV="1">
          <a:off x="3987800" y="94218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9" name="扶助費平均値テキスト"/>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90" name="フローチャート: 判断 189"/>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10414</xdr:rowOff>
    </xdr:from>
    <xdr:to>
      <xdr:col>19</xdr:col>
      <xdr:colOff>187325</xdr:colOff>
      <xdr:row>55</xdr:row>
      <xdr:rowOff>28702</xdr:rowOff>
    </xdr:to>
    <xdr:cxnSp macro="">
      <xdr:nvCxnSpPr>
        <xdr:cNvPr id="191" name="直線コネクタ 190"/>
        <xdr:cNvCxnSpPr/>
      </xdr:nvCxnSpPr>
      <xdr:spPr>
        <a:xfrm>
          <a:off x="3098800" y="9440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60198</xdr:rowOff>
    </xdr:from>
    <xdr:to>
      <xdr:col>20</xdr:col>
      <xdr:colOff>38100</xdr:colOff>
      <xdr:row>55</xdr:row>
      <xdr:rowOff>161798</xdr:rowOff>
    </xdr:to>
    <xdr:sp macro="" textlink="">
      <xdr:nvSpPr>
        <xdr:cNvPr id="192" name="フローチャート: 判断 191"/>
        <xdr:cNvSpPr/>
      </xdr:nvSpPr>
      <xdr:spPr>
        <a:xfrm>
          <a:off x="3937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146575</xdr:rowOff>
    </xdr:from>
    <xdr:ext cx="736600" cy="259045"/>
    <xdr:sp macro="" textlink="">
      <xdr:nvSpPr>
        <xdr:cNvPr id="193" name="テキスト ボックス 192"/>
        <xdr:cNvSpPr txBox="1"/>
      </xdr:nvSpPr>
      <xdr:spPr>
        <a:xfrm>
          <a:off x="3606800" y="957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10414</xdr:rowOff>
    </xdr:from>
    <xdr:to>
      <xdr:col>15</xdr:col>
      <xdr:colOff>98425</xdr:colOff>
      <xdr:row>55</xdr:row>
      <xdr:rowOff>19558</xdr:rowOff>
    </xdr:to>
    <xdr:cxnSp macro="">
      <xdr:nvCxnSpPr>
        <xdr:cNvPr id="194" name="直線コネクタ 193"/>
        <xdr:cNvCxnSpPr/>
      </xdr:nvCxnSpPr>
      <xdr:spPr>
        <a:xfrm flipV="1">
          <a:off x="2209800" y="9440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5" name="フローチャート: 判断 194"/>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6" name="テキスト ボックス 195"/>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19558</xdr:rowOff>
    </xdr:to>
    <xdr:cxnSp macro="">
      <xdr:nvCxnSpPr>
        <xdr:cNvPr id="197" name="直線コネクタ 196"/>
        <xdr:cNvCxnSpPr/>
      </xdr:nvCxnSpPr>
      <xdr:spPr>
        <a:xfrm>
          <a:off x="1320800" y="9431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87630</xdr:rowOff>
    </xdr:from>
    <xdr:to>
      <xdr:col>11</xdr:col>
      <xdr:colOff>60325</xdr:colOff>
      <xdr:row>56</xdr:row>
      <xdr:rowOff>17780</xdr:rowOff>
    </xdr:to>
    <xdr:sp macro="" textlink="">
      <xdr:nvSpPr>
        <xdr:cNvPr id="198" name="フローチャート: 判断 197"/>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199" name="テキスト ボックス 198"/>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0" name="フローチャート: 判断 199"/>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201" name="テキスト ボックス 200"/>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112776</xdr:rowOff>
    </xdr:from>
    <xdr:to>
      <xdr:col>24</xdr:col>
      <xdr:colOff>76200</xdr:colOff>
      <xdr:row>55</xdr:row>
      <xdr:rowOff>42926</xdr:rowOff>
    </xdr:to>
    <xdr:sp macro="" textlink="">
      <xdr:nvSpPr>
        <xdr:cNvPr id="207" name="楕円 206"/>
        <xdr:cNvSpPr/>
      </xdr:nvSpPr>
      <xdr:spPr>
        <a:xfrm>
          <a:off x="4775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129303</xdr:rowOff>
    </xdr:from>
    <xdr:ext cx="762000" cy="259045"/>
    <xdr:sp macro="" textlink="">
      <xdr:nvSpPr>
        <xdr:cNvPr id="208" name="扶助費該当値テキスト"/>
        <xdr:cNvSpPr txBox="1"/>
      </xdr:nvSpPr>
      <xdr:spPr>
        <a:xfrm>
          <a:off x="491490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149352</xdr:rowOff>
    </xdr:from>
    <xdr:to>
      <xdr:col>20</xdr:col>
      <xdr:colOff>38100</xdr:colOff>
      <xdr:row>55</xdr:row>
      <xdr:rowOff>79502</xdr:rowOff>
    </xdr:to>
    <xdr:sp macro="" textlink="">
      <xdr:nvSpPr>
        <xdr:cNvPr id="209" name="楕円 208"/>
        <xdr:cNvSpPr/>
      </xdr:nvSpPr>
      <xdr:spPr>
        <a:xfrm>
          <a:off x="3937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89679</xdr:rowOff>
    </xdr:from>
    <xdr:ext cx="736600" cy="259045"/>
    <xdr:sp macro="" textlink="">
      <xdr:nvSpPr>
        <xdr:cNvPr id="210" name="テキスト ボックス 209"/>
        <xdr:cNvSpPr txBox="1"/>
      </xdr:nvSpPr>
      <xdr:spPr>
        <a:xfrm>
          <a:off x="3606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131064</xdr:rowOff>
    </xdr:from>
    <xdr:to>
      <xdr:col>15</xdr:col>
      <xdr:colOff>149225</xdr:colOff>
      <xdr:row>55</xdr:row>
      <xdr:rowOff>61214</xdr:rowOff>
    </xdr:to>
    <xdr:sp macro="" textlink="">
      <xdr:nvSpPr>
        <xdr:cNvPr id="211" name="楕円 210"/>
        <xdr:cNvSpPr/>
      </xdr:nvSpPr>
      <xdr:spPr>
        <a:xfrm>
          <a:off x="3048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212" name="テキスト ボックス 211"/>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140208</xdr:rowOff>
    </xdr:from>
    <xdr:to>
      <xdr:col>11</xdr:col>
      <xdr:colOff>60325</xdr:colOff>
      <xdr:row>55</xdr:row>
      <xdr:rowOff>70358</xdr:rowOff>
    </xdr:to>
    <xdr:sp macro="" textlink="">
      <xdr:nvSpPr>
        <xdr:cNvPr id="213" name="楕円 212"/>
        <xdr:cNvSpPr/>
      </xdr:nvSpPr>
      <xdr:spPr>
        <a:xfrm>
          <a:off x="2159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214" name="テキスト ボックス 213"/>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し、依然として類似団体平均より低い水準となっている。</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除雪対策事業や道路維持管理事業等の実施により、</a:t>
          </a:r>
          <a:r>
            <a:rPr kumimoji="1" lang="ja-JP" altLang="ja-JP" sz="1100">
              <a:solidFill>
                <a:schemeClr val="dk1"/>
              </a:solidFill>
              <a:effectLst/>
              <a:latin typeface="+mn-lt"/>
              <a:ea typeface="+mn-ea"/>
              <a:cs typeface="+mn-cs"/>
            </a:rPr>
            <a:t>維持補修費が</a:t>
          </a:r>
          <a:r>
            <a:rPr kumimoji="1" lang="ja-JP" altLang="en-US" sz="1100">
              <a:solidFill>
                <a:schemeClr val="dk1"/>
              </a:solidFill>
              <a:effectLst/>
              <a:latin typeface="+mn-lt"/>
              <a:ea typeface="+mn-ea"/>
              <a:cs typeface="+mn-cs"/>
            </a:rPr>
            <a:t>増加したことや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介護保険特別会計への繰出金の増加したためである。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維持補修費等については、適正な執行に努め、事業費の抑制に努める。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6" name="直線コネクタ 245"/>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9"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0" name="直線コネクタ 249"/>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69850</xdr:rowOff>
    </xdr:to>
    <xdr:cxnSp macro="">
      <xdr:nvCxnSpPr>
        <xdr:cNvPr id="251" name="直線コネクタ 250"/>
        <xdr:cNvCxnSpPr/>
      </xdr:nvCxnSpPr>
      <xdr:spPr>
        <a:xfrm>
          <a:off x="15671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59</xdr:row>
      <xdr:rowOff>37193</xdr:rowOff>
    </xdr:to>
    <xdr:cxnSp macro="">
      <xdr:nvCxnSpPr>
        <xdr:cNvPr id="254" name="直線コネクタ 253"/>
        <xdr:cNvCxnSpPr/>
      </xdr:nvCxnSpPr>
      <xdr:spPr>
        <a:xfrm flipV="1">
          <a:off x="14782800" y="98098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5" name="フローチャート: 判断 254"/>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6" name="テキスト ボックス 255"/>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143328</xdr:rowOff>
    </xdr:from>
    <xdr:to>
      <xdr:col>73</xdr:col>
      <xdr:colOff>180975</xdr:colOff>
      <xdr:row>59</xdr:row>
      <xdr:rowOff>37193</xdr:rowOff>
    </xdr:to>
    <xdr:cxnSp macro="">
      <xdr:nvCxnSpPr>
        <xdr:cNvPr id="257" name="直線コネクタ 256"/>
        <xdr:cNvCxnSpPr/>
      </xdr:nvCxnSpPr>
      <xdr:spPr>
        <a:xfrm>
          <a:off x="13893800" y="100874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27215</xdr:rowOff>
    </xdr:from>
    <xdr:to>
      <xdr:col>74</xdr:col>
      <xdr:colOff>31750</xdr:colOff>
      <xdr:row>58</xdr:row>
      <xdr:rowOff>128815</xdr:rowOff>
    </xdr:to>
    <xdr:sp macro="" textlink="">
      <xdr:nvSpPr>
        <xdr:cNvPr id="258" name="フローチャート: 判断 257"/>
        <xdr:cNvSpPr/>
      </xdr:nvSpPr>
      <xdr:spPr>
        <a:xfrm>
          <a:off x="14732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138992</xdr:rowOff>
    </xdr:from>
    <xdr:ext cx="762000" cy="259045"/>
    <xdr:sp macro="" textlink="">
      <xdr:nvSpPr>
        <xdr:cNvPr id="259" name="テキスト ボックス 258"/>
        <xdr:cNvSpPr txBox="1"/>
      </xdr:nvSpPr>
      <xdr:spPr>
        <a:xfrm>
          <a:off x="14401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110672</xdr:rowOff>
    </xdr:from>
    <xdr:to>
      <xdr:col>69</xdr:col>
      <xdr:colOff>92075</xdr:colOff>
      <xdr:row>58</xdr:row>
      <xdr:rowOff>143328</xdr:rowOff>
    </xdr:to>
    <xdr:cxnSp macro="">
      <xdr:nvCxnSpPr>
        <xdr:cNvPr id="260" name="直線コネクタ 259"/>
        <xdr:cNvCxnSpPr/>
      </xdr:nvCxnSpPr>
      <xdr:spPr>
        <a:xfrm>
          <a:off x="13004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1" name="フローチャート: 判断 260"/>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2" name="テキスト ボックス 261"/>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3" name="フローチャート: 判断 262"/>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4" name="テキスト ボックス 263"/>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2" name="楕円 271"/>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3" name="テキスト ボックス 272"/>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157843</xdr:rowOff>
    </xdr:from>
    <xdr:to>
      <xdr:col>74</xdr:col>
      <xdr:colOff>31750</xdr:colOff>
      <xdr:row>59</xdr:row>
      <xdr:rowOff>87993</xdr:rowOff>
    </xdr:to>
    <xdr:sp macro="" textlink="">
      <xdr:nvSpPr>
        <xdr:cNvPr id="274" name="楕円 273"/>
        <xdr:cNvSpPr/>
      </xdr:nvSpPr>
      <xdr:spPr>
        <a:xfrm>
          <a:off x="14732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75" name="テキスト ボックス 274"/>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92528</xdr:rowOff>
    </xdr:from>
    <xdr:to>
      <xdr:col>69</xdr:col>
      <xdr:colOff>142875</xdr:colOff>
      <xdr:row>59</xdr:row>
      <xdr:rowOff>22678</xdr:rowOff>
    </xdr:to>
    <xdr:sp macro="" textlink="">
      <xdr:nvSpPr>
        <xdr:cNvPr id="276" name="楕円 275"/>
        <xdr:cNvSpPr/>
      </xdr:nvSpPr>
      <xdr:spPr>
        <a:xfrm>
          <a:off x="13843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7455</xdr:rowOff>
    </xdr:from>
    <xdr:ext cx="762000" cy="259045"/>
    <xdr:sp macro="" textlink="">
      <xdr:nvSpPr>
        <xdr:cNvPr id="277" name="テキスト ボックス 276"/>
        <xdr:cNvSpPr txBox="1"/>
      </xdr:nvSpPr>
      <xdr:spPr>
        <a:xfrm>
          <a:off x="13512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78" name="楕円 277"/>
        <xdr:cNvSpPr/>
      </xdr:nvSpPr>
      <xdr:spPr>
        <a:xfrm>
          <a:off x="12954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199</xdr:rowOff>
    </xdr:from>
    <xdr:ext cx="762000" cy="259045"/>
    <xdr:sp macro="" textlink="">
      <xdr:nvSpPr>
        <xdr:cNvPr id="279" name="テキスト ボックス 278"/>
        <xdr:cNvSpPr txBox="1"/>
      </xdr:nvSpPr>
      <xdr:spPr>
        <a:xfrm>
          <a:off x="12623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広域常備消防活動運営事業や新多目的交通システム事業等の減少に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　引き続き、補助金や負担金について見直しを行い、廃止、統合、縮減及び終期設定等により適正化を図り、事業費の抑制に努める。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2" name="直線コネクタ 301"/>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3"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4" name="直線コネクタ 303"/>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5"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6" name="直線コネクタ 305"/>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75565</xdr:rowOff>
    </xdr:to>
    <xdr:cxnSp macro="">
      <xdr:nvCxnSpPr>
        <xdr:cNvPr id="307" name="直線コネクタ 306"/>
        <xdr:cNvCxnSpPr/>
      </xdr:nvCxnSpPr>
      <xdr:spPr>
        <a:xfrm flipV="1">
          <a:off x="15671800" y="65735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8"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9" name="フローチャート: 判断 308"/>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167005</xdr:rowOff>
    </xdr:from>
    <xdr:to>
      <xdr:col>78</xdr:col>
      <xdr:colOff>69850</xdr:colOff>
      <xdr:row>38</xdr:row>
      <xdr:rowOff>75565</xdr:rowOff>
    </xdr:to>
    <xdr:cxnSp macro="">
      <xdr:nvCxnSpPr>
        <xdr:cNvPr id="310" name="直線コネクタ 309"/>
        <xdr:cNvCxnSpPr/>
      </xdr:nvCxnSpPr>
      <xdr:spPr>
        <a:xfrm>
          <a:off x="14782800" y="65106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121920</xdr:rowOff>
    </xdr:from>
    <xdr:to>
      <xdr:col>78</xdr:col>
      <xdr:colOff>120650</xdr:colOff>
      <xdr:row>39</xdr:row>
      <xdr:rowOff>52070</xdr:rowOff>
    </xdr:to>
    <xdr:sp macro="" textlink="">
      <xdr:nvSpPr>
        <xdr:cNvPr id="311" name="フローチャート: 判断 310"/>
        <xdr:cNvSpPr/>
      </xdr:nvSpPr>
      <xdr:spPr>
        <a:xfrm>
          <a:off x="15621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12" name="テキスト ボックス 311"/>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149860</xdr:rowOff>
    </xdr:from>
    <xdr:to>
      <xdr:col>73</xdr:col>
      <xdr:colOff>180975</xdr:colOff>
      <xdr:row>37</xdr:row>
      <xdr:rowOff>167005</xdr:rowOff>
    </xdr:to>
    <xdr:cxnSp macro="">
      <xdr:nvCxnSpPr>
        <xdr:cNvPr id="313" name="直線コネクタ 312"/>
        <xdr:cNvCxnSpPr/>
      </xdr:nvCxnSpPr>
      <xdr:spPr>
        <a:xfrm>
          <a:off x="13893800" y="64935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156210</xdr:rowOff>
    </xdr:from>
    <xdr:to>
      <xdr:col>74</xdr:col>
      <xdr:colOff>31750</xdr:colOff>
      <xdr:row>38</xdr:row>
      <xdr:rowOff>86360</xdr:rowOff>
    </xdr:to>
    <xdr:sp macro="" textlink="">
      <xdr:nvSpPr>
        <xdr:cNvPr id="314" name="フローチャート: 判断 313"/>
        <xdr:cNvSpPr/>
      </xdr:nvSpPr>
      <xdr:spPr>
        <a:xfrm>
          <a:off x="14732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15" name="テキスト ボックス 314"/>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121285</xdr:rowOff>
    </xdr:from>
    <xdr:to>
      <xdr:col>69</xdr:col>
      <xdr:colOff>92075</xdr:colOff>
      <xdr:row>37</xdr:row>
      <xdr:rowOff>149860</xdr:rowOff>
    </xdr:to>
    <xdr:cxnSp macro="">
      <xdr:nvCxnSpPr>
        <xdr:cNvPr id="316" name="直線コネクタ 315"/>
        <xdr:cNvCxnSpPr/>
      </xdr:nvCxnSpPr>
      <xdr:spPr>
        <a:xfrm>
          <a:off x="13004800" y="6464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133350</xdr:rowOff>
    </xdr:from>
    <xdr:to>
      <xdr:col>69</xdr:col>
      <xdr:colOff>142875</xdr:colOff>
      <xdr:row>38</xdr:row>
      <xdr:rowOff>63500</xdr:rowOff>
    </xdr:to>
    <xdr:sp macro="" textlink="">
      <xdr:nvSpPr>
        <xdr:cNvPr id="317" name="フローチャート: 判断 316"/>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18" name="テキスト ボックス 317"/>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19" name="フローチャート: 判断 318"/>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20" name="テキスト ボックス 319"/>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6" name="楕円 325"/>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7"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24765</xdr:rowOff>
    </xdr:from>
    <xdr:to>
      <xdr:col>78</xdr:col>
      <xdr:colOff>120650</xdr:colOff>
      <xdr:row>38</xdr:row>
      <xdr:rowOff>126365</xdr:rowOff>
    </xdr:to>
    <xdr:sp macro="" textlink="">
      <xdr:nvSpPr>
        <xdr:cNvPr id="328" name="楕円 327"/>
        <xdr:cNvSpPr/>
      </xdr:nvSpPr>
      <xdr:spPr>
        <a:xfrm>
          <a:off x="15621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136542</xdr:rowOff>
    </xdr:from>
    <xdr:ext cx="736600" cy="259045"/>
    <xdr:sp macro="" textlink="">
      <xdr:nvSpPr>
        <xdr:cNvPr id="329" name="テキスト ボックス 328"/>
        <xdr:cNvSpPr txBox="1"/>
      </xdr:nvSpPr>
      <xdr:spPr>
        <a:xfrm>
          <a:off x="15290800" y="630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116205</xdr:rowOff>
    </xdr:from>
    <xdr:to>
      <xdr:col>74</xdr:col>
      <xdr:colOff>31750</xdr:colOff>
      <xdr:row>38</xdr:row>
      <xdr:rowOff>46355</xdr:rowOff>
    </xdr:to>
    <xdr:sp macro="" textlink="">
      <xdr:nvSpPr>
        <xdr:cNvPr id="330" name="楕円 329"/>
        <xdr:cNvSpPr/>
      </xdr:nvSpPr>
      <xdr:spPr>
        <a:xfrm>
          <a:off x="147320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56532</xdr:rowOff>
    </xdr:from>
    <xdr:ext cx="762000" cy="259045"/>
    <xdr:sp macro="" textlink="">
      <xdr:nvSpPr>
        <xdr:cNvPr id="331" name="テキスト ボックス 330"/>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99060</xdr:rowOff>
    </xdr:from>
    <xdr:to>
      <xdr:col>69</xdr:col>
      <xdr:colOff>142875</xdr:colOff>
      <xdr:row>38</xdr:row>
      <xdr:rowOff>29210</xdr:rowOff>
    </xdr:to>
    <xdr:sp macro="" textlink="">
      <xdr:nvSpPr>
        <xdr:cNvPr id="332" name="楕円 331"/>
        <xdr:cNvSpPr/>
      </xdr:nvSpPr>
      <xdr:spPr>
        <a:xfrm>
          <a:off x="13843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39387</xdr:rowOff>
    </xdr:from>
    <xdr:ext cx="762000" cy="259045"/>
    <xdr:sp macro="" textlink="">
      <xdr:nvSpPr>
        <xdr:cNvPr id="333" name="テキスト ボックス 332"/>
        <xdr:cNvSpPr txBox="1"/>
      </xdr:nvSpPr>
      <xdr:spPr>
        <a:xfrm>
          <a:off x="13512800" y="621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70485</xdr:rowOff>
    </xdr:from>
    <xdr:to>
      <xdr:col>65</xdr:col>
      <xdr:colOff>53975</xdr:colOff>
      <xdr:row>38</xdr:row>
      <xdr:rowOff>635</xdr:rowOff>
    </xdr:to>
    <xdr:sp macro="" textlink="">
      <xdr:nvSpPr>
        <xdr:cNvPr id="334" name="楕円 333"/>
        <xdr:cNvSpPr/>
      </xdr:nvSpPr>
      <xdr:spPr>
        <a:xfrm>
          <a:off x="12954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10812</xdr:rowOff>
    </xdr:from>
    <xdr:ext cx="762000" cy="259045"/>
    <xdr:sp macro="" textlink="">
      <xdr:nvSpPr>
        <xdr:cNvPr id="335" name="テキスト ボックス 334"/>
        <xdr:cNvSpPr txBox="1"/>
      </xdr:nvSpPr>
      <xdr:spPr>
        <a:xfrm>
          <a:off x="12623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ポイント増加し、依然として類似団体平均より低い水準となっている。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主な要因としては、新市建設計画に基づく合併特例</a:t>
          </a:r>
          <a:r>
            <a:rPr kumimoji="1" lang="ja-JP" altLang="en-US" sz="1100">
              <a:solidFill>
                <a:schemeClr val="dk1"/>
              </a:solidFill>
              <a:effectLst/>
              <a:latin typeface="+mn-lt"/>
              <a:ea typeface="+mn-ea"/>
              <a:cs typeface="+mn-cs"/>
            </a:rPr>
            <a:t>事業の実施に伴うものである。</a:t>
          </a:r>
          <a:endParaRPr lang="ja-JP" altLang="ja-JP" sz="1400">
            <a:effectLst/>
          </a:endParaRPr>
        </a:p>
        <a:p>
          <a:r>
            <a:rPr kumimoji="1" lang="ja-JP" altLang="ja-JP" sz="1100">
              <a:solidFill>
                <a:schemeClr val="dk1"/>
              </a:solidFill>
              <a:effectLst/>
              <a:latin typeface="+mn-lt"/>
              <a:ea typeface="+mn-ea"/>
              <a:cs typeface="+mn-cs"/>
            </a:rPr>
            <a:t>　引き続き、財政計画に基づく適正な起債管理や、既存事業の見直しにより地方債の発行を抑制することで公債費抑制に努める。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5" name="直線コネクタ 364"/>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6"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7" name="直線コネクタ 366"/>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8"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9" name="直線コネクタ 368"/>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121557</xdr:rowOff>
    </xdr:to>
    <xdr:cxnSp macro="">
      <xdr:nvCxnSpPr>
        <xdr:cNvPr id="370" name="直線コネクタ 369"/>
        <xdr:cNvCxnSpPr/>
      </xdr:nvCxnSpPr>
      <xdr:spPr>
        <a:xfrm>
          <a:off x="3987800" y="13119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71"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2" name="フローチャート: 判断 371"/>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56243</xdr:rowOff>
    </xdr:from>
    <xdr:to>
      <xdr:col>19</xdr:col>
      <xdr:colOff>187325</xdr:colOff>
      <xdr:row>76</xdr:row>
      <xdr:rowOff>88900</xdr:rowOff>
    </xdr:to>
    <xdr:cxnSp macro="">
      <xdr:nvCxnSpPr>
        <xdr:cNvPr id="373" name="直線コネクタ 372"/>
        <xdr:cNvCxnSpPr/>
      </xdr:nvCxnSpPr>
      <xdr:spPr>
        <a:xfrm>
          <a:off x="3098800" y="1308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97972</xdr:rowOff>
    </xdr:from>
    <xdr:to>
      <xdr:col>20</xdr:col>
      <xdr:colOff>38100</xdr:colOff>
      <xdr:row>75</xdr:row>
      <xdr:rowOff>28122</xdr:rowOff>
    </xdr:to>
    <xdr:sp macro="" textlink="">
      <xdr:nvSpPr>
        <xdr:cNvPr id="374" name="フローチャート: 判断 373"/>
        <xdr:cNvSpPr/>
      </xdr:nvSpPr>
      <xdr:spPr>
        <a:xfrm>
          <a:off x="3937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38299</xdr:rowOff>
    </xdr:from>
    <xdr:ext cx="736600" cy="259045"/>
    <xdr:sp macro="" textlink="">
      <xdr:nvSpPr>
        <xdr:cNvPr id="375" name="テキスト ボックス 374"/>
        <xdr:cNvSpPr txBox="1"/>
      </xdr:nvSpPr>
      <xdr:spPr>
        <a:xfrm>
          <a:off x="3606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56243</xdr:rowOff>
    </xdr:from>
    <xdr:to>
      <xdr:col>15</xdr:col>
      <xdr:colOff>98425</xdr:colOff>
      <xdr:row>76</xdr:row>
      <xdr:rowOff>88900</xdr:rowOff>
    </xdr:to>
    <xdr:cxnSp macro="">
      <xdr:nvCxnSpPr>
        <xdr:cNvPr id="376" name="直線コネクタ 375"/>
        <xdr:cNvCxnSpPr/>
      </xdr:nvCxnSpPr>
      <xdr:spPr>
        <a:xfrm flipV="1">
          <a:off x="2209800" y="1308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87085</xdr:rowOff>
    </xdr:from>
    <xdr:to>
      <xdr:col>15</xdr:col>
      <xdr:colOff>149225</xdr:colOff>
      <xdr:row>75</xdr:row>
      <xdr:rowOff>17235</xdr:rowOff>
    </xdr:to>
    <xdr:sp macro="" textlink="">
      <xdr:nvSpPr>
        <xdr:cNvPr id="377" name="フローチャート: 判断 376"/>
        <xdr:cNvSpPr/>
      </xdr:nvSpPr>
      <xdr:spPr>
        <a:xfrm>
          <a:off x="304800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27412</xdr:rowOff>
    </xdr:from>
    <xdr:ext cx="762000" cy="259045"/>
    <xdr:sp macro="" textlink="">
      <xdr:nvSpPr>
        <xdr:cNvPr id="378" name="テキスト ボックス 377"/>
        <xdr:cNvSpPr txBox="1"/>
      </xdr:nvSpPr>
      <xdr:spPr>
        <a:xfrm>
          <a:off x="2717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110671</xdr:rowOff>
    </xdr:to>
    <xdr:cxnSp macro="">
      <xdr:nvCxnSpPr>
        <xdr:cNvPr id="379" name="直線コネクタ 378"/>
        <xdr:cNvCxnSpPr/>
      </xdr:nvCxnSpPr>
      <xdr:spPr>
        <a:xfrm flipV="1">
          <a:off x="1320800" y="13119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43543</xdr:rowOff>
    </xdr:from>
    <xdr:to>
      <xdr:col>11</xdr:col>
      <xdr:colOff>60325</xdr:colOff>
      <xdr:row>74</xdr:row>
      <xdr:rowOff>145143</xdr:rowOff>
    </xdr:to>
    <xdr:sp macro="" textlink="">
      <xdr:nvSpPr>
        <xdr:cNvPr id="380" name="フローチャート: 判断 379"/>
        <xdr:cNvSpPr/>
      </xdr:nvSpPr>
      <xdr:spPr>
        <a:xfrm>
          <a:off x="2159000" y="127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155320</xdr:rowOff>
    </xdr:from>
    <xdr:ext cx="762000" cy="259045"/>
    <xdr:sp macro="" textlink="">
      <xdr:nvSpPr>
        <xdr:cNvPr id="381" name="テキスト ボックス 380"/>
        <xdr:cNvSpPr txBox="1"/>
      </xdr:nvSpPr>
      <xdr:spPr>
        <a:xfrm>
          <a:off x="1828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65315</xdr:rowOff>
    </xdr:from>
    <xdr:to>
      <xdr:col>6</xdr:col>
      <xdr:colOff>171450</xdr:colOff>
      <xdr:row>74</xdr:row>
      <xdr:rowOff>166915</xdr:rowOff>
    </xdr:to>
    <xdr:sp macro="" textlink="">
      <xdr:nvSpPr>
        <xdr:cNvPr id="382" name="フローチャート: 判断 381"/>
        <xdr:cNvSpPr/>
      </xdr:nvSpPr>
      <xdr:spPr>
        <a:xfrm>
          <a:off x="1270000" y="1275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5642</xdr:rowOff>
    </xdr:from>
    <xdr:ext cx="762000" cy="259045"/>
    <xdr:sp macro="" textlink="">
      <xdr:nvSpPr>
        <xdr:cNvPr id="383" name="テキスト ボックス 382"/>
        <xdr:cNvSpPr txBox="1"/>
      </xdr:nvSpPr>
      <xdr:spPr>
        <a:xfrm>
          <a:off x="939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70757</xdr:rowOff>
    </xdr:from>
    <xdr:to>
      <xdr:col>24</xdr:col>
      <xdr:colOff>76200</xdr:colOff>
      <xdr:row>77</xdr:row>
      <xdr:rowOff>907</xdr:rowOff>
    </xdr:to>
    <xdr:sp macro="" textlink="">
      <xdr:nvSpPr>
        <xdr:cNvPr id="389" name="楕円 388"/>
        <xdr:cNvSpPr/>
      </xdr:nvSpPr>
      <xdr:spPr>
        <a:xfrm>
          <a:off x="47752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42834</xdr:rowOff>
    </xdr:from>
    <xdr:ext cx="762000" cy="259045"/>
    <xdr:sp macro="" textlink="">
      <xdr:nvSpPr>
        <xdr:cNvPr id="390" name="公債費該当値テキスト"/>
        <xdr:cNvSpPr txBox="1"/>
      </xdr:nvSpPr>
      <xdr:spPr>
        <a:xfrm>
          <a:off x="4914900" y="130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1" name="楕円 390"/>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92" name="テキスト ボックス 391"/>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5443</xdr:rowOff>
    </xdr:from>
    <xdr:to>
      <xdr:col>15</xdr:col>
      <xdr:colOff>149225</xdr:colOff>
      <xdr:row>76</xdr:row>
      <xdr:rowOff>107043</xdr:rowOff>
    </xdr:to>
    <xdr:sp macro="" textlink="">
      <xdr:nvSpPr>
        <xdr:cNvPr id="393" name="楕円 392"/>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91820</xdr:rowOff>
    </xdr:from>
    <xdr:ext cx="762000" cy="259045"/>
    <xdr:sp macro="" textlink="">
      <xdr:nvSpPr>
        <xdr:cNvPr id="394" name="テキスト ボックス 393"/>
        <xdr:cNvSpPr txBox="1"/>
      </xdr:nvSpPr>
      <xdr:spPr>
        <a:xfrm>
          <a:off x="2717800" y="1312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5" name="楕円 394"/>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96" name="テキスト ボックス 395"/>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97" name="楕円 396"/>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98" name="テキスト ボックス 397"/>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ポイント減少したが、依然として類似団体平均より低い水準となっている。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人件費、物件費が経常収支比率の多くの割合を占めていることから、給与の構造改革と給与水準の適正化に努め、</a:t>
          </a:r>
          <a:r>
            <a:rPr kumimoji="1" lang="ja-JP" altLang="ja-JP" sz="1100">
              <a:solidFill>
                <a:schemeClr val="dk1"/>
              </a:solidFill>
              <a:effectLst/>
              <a:latin typeface="+mn-lt"/>
              <a:ea typeface="+mn-ea"/>
              <a:cs typeface="+mn-cs"/>
            </a:rPr>
            <a:t>事務事業の見直しや公共施設の統廃合などにより、経常経費の削減を推進する。</a:t>
          </a:r>
          <a:endParaRPr lang="ja-JP" altLang="ja-JP" sz="1400">
            <a:effectLst/>
          </a:endParaRPr>
        </a:p>
        <a:p>
          <a:r>
            <a:rPr kumimoji="1" lang="ja-JP" altLang="ja-JP" sz="1100">
              <a:solidFill>
                <a:schemeClr val="dk1"/>
              </a:solidFill>
              <a:effectLst/>
              <a:latin typeface="+mn-lt"/>
              <a:ea typeface="+mn-ea"/>
              <a:cs typeface="+mn-cs"/>
            </a:rPr>
            <a:t>　また、扶助費や補助費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などについては適正な執行に努め、事業費を抑制</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6" name="直線コネクタ 425"/>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7"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8" name="直線コネクタ 427"/>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9"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0" name="直線コネクタ 429"/>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81</xdr:row>
      <xdr:rowOff>1270</xdr:rowOff>
    </xdr:to>
    <xdr:cxnSp macro="">
      <xdr:nvCxnSpPr>
        <xdr:cNvPr id="431" name="直線コネクタ 430"/>
        <xdr:cNvCxnSpPr/>
      </xdr:nvCxnSpPr>
      <xdr:spPr>
        <a:xfrm flipV="1">
          <a:off x="15671800" y="137287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2"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3" name="フローチャート: 判断 432"/>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1270</xdr:rowOff>
    </xdr:from>
    <xdr:to>
      <xdr:col>78</xdr:col>
      <xdr:colOff>69850</xdr:colOff>
      <xdr:row>81</xdr:row>
      <xdr:rowOff>92711</xdr:rowOff>
    </xdr:to>
    <xdr:cxnSp macro="">
      <xdr:nvCxnSpPr>
        <xdr:cNvPr id="434" name="直線コネクタ 433"/>
        <xdr:cNvCxnSpPr/>
      </xdr:nvCxnSpPr>
      <xdr:spPr>
        <a:xfrm flipV="1">
          <a:off x="14782800" y="13888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15239</xdr:rowOff>
    </xdr:from>
    <xdr:to>
      <xdr:col>78</xdr:col>
      <xdr:colOff>120650</xdr:colOff>
      <xdr:row>80</xdr:row>
      <xdr:rowOff>116839</xdr:rowOff>
    </xdr:to>
    <xdr:sp macro="" textlink="">
      <xdr:nvSpPr>
        <xdr:cNvPr id="435" name="フローチャート: 判断 434"/>
        <xdr:cNvSpPr/>
      </xdr:nvSpPr>
      <xdr:spPr>
        <a:xfrm>
          <a:off x="156210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127016</xdr:rowOff>
    </xdr:from>
    <xdr:ext cx="736600" cy="259045"/>
    <xdr:sp macro="" textlink="">
      <xdr:nvSpPr>
        <xdr:cNvPr id="436" name="テキスト ボックス 435"/>
        <xdr:cNvSpPr txBox="1"/>
      </xdr:nvSpPr>
      <xdr:spPr>
        <a:xfrm>
          <a:off x="15290800" y="1350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31750</xdr:rowOff>
    </xdr:from>
    <xdr:to>
      <xdr:col>73</xdr:col>
      <xdr:colOff>180975</xdr:colOff>
      <xdr:row>81</xdr:row>
      <xdr:rowOff>92711</xdr:rowOff>
    </xdr:to>
    <xdr:cxnSp macro="">
      <xdr:nvCxnSpPr>
        <xdr:cNvPr id="437" name="直線コネクタ 436"/>
        <xdr:cNvCxnSpPr/>
      </xdr:nvCxnSpPr>
      <xdr:spPr>
        <a:xfrm>
          <a:off x="13893800" y="13919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22861</xdr:rowOff>
    </xdr:from>
    <xdr:to>
      <xdr:col>74</xdr:col>
      <xdr:colOff>31750</xdr:colOff>
      <xdr:row>80</xdr:row>
      <xdr:rowOff>124461</xdr:rowOff>
    </xdr:to>
    <xdr:sp macro="" textlink="">
      <xdr:nvSpPr>
        <xdr:cNvPr id="438" name="フローチャート: 判断 437"/>
        <xdr:cNvSpPr/>
      </xdr:nvSpPr>
      <xdr:spPr>
        <a:xfrm>
          <a:off x="14732000" y="1373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134638</xdr:rowOff>
    </xdr:from>
    <xdr:ext cx="762000" cy="259045"/>
    <xdr:sp macro="" textlink="">
      <xdr:nvSpPr>
        <xdr:cNvPr id="439" name="テキスト ボックス 438"/>
        <xdr:cNvSpPr txBox="1"/>
      </xdr:nvSpPr>
      <xdr:spPr>
        <a:xfrm>
          <a:off x="14401800" y="135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81</xdr:row>
      <xdr:rowOff>31750</xdr:rowOff>
    </xdr:to>
    <xdr:cxnSp macro="">
      <xdr:nvCxnSpPr>
        <xdr:cNvPr id="440" name="直線コネクタ 439"/>
        <xdr:cNvCxnSpPr/>
      </xdr:nvCxnSpPr>
      <xdr:spPr>
        <a:xfrm>
          <a:off x="13004800" y="13644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41" name="フローチャート: 判断 440"/>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42" name="テキスト ボックス 441"/>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43" name="フローチャート: 判断 442"/>
        <xdr:cNvSpPr/>
      </xdr:nvSpPr>
      <xdr:spPr>
        <a:xfrm>
          <a:off x="12954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123207</xdr:rowOff>
    </xdr:from>
    <xdr:ext cx="762000" cy="259045"/>
    <xdr:sp macro="" textlink="">
      <xdr:nvSpPr>
        <xdr:cNvPr id="444" name="テキスト ボックス 443"/>
        <xdr:cNvSpPr txBox="1"/>
      </xdr:nvSpPr>
      <xdr:spPr>
        <a:xfrm>
          <a:off x="12623800" y="133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50" name="楕円 449"/>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1"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52" name="楕円 451"/>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53" name="テキスト ボックス 452"/>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41911</xdr:rowOff>
    </xdr:from>
    <xdr:to>
      <xdr:col>74</xdr:col>
      <xdr:colOff>31750</xdr:colOff>
      <xdr:row>81</xdr:row>
      <xdr:rowOff>143511</xdr:rowOff>
    </xdr:to>
    <xdr:sp macro="" textlink="">
      <xdr:nvSpPr>
        <xdr:cNvPr id="454" name="楕円 453"/>
        <xdr:cNvSpPr/>
      </xdr:nvSpPr>
      <xdr:spPr>
        <a:xfrm>
          <a:off x="14732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128288</xdr:rowOff>
    </xdr:from>
    <xdr:ext cx="762000" cy="259045"/>
    <xdr:sp macro="" textlink="">
      <xdr:nvSpPr>
        <xdr:cNvPr id="455" name="テキスト ボックス 454"/>
        <xdr:cNvSpPr txBox="1"/>
      </xdr:nvSpPr>
      <xdr:spPr>
        <a:xfrm>
          <a:off x="14401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152400</xdr:rowOff>
    </xdr:from>
    <xdr:to>
      <xdr:col>69</xdr:col>
      <xdr:colOff>142875</xdr:colOff>
      <xdr:row>81</xdr:row>
      <xdr:rowOff>82550</xdr:rowOff>
    </xdr:to>
    <xdr:sp macro="" textlink="">
      <xdr:nvSpPr>
        <xdr:cNvPr id="456" name="楕円 455"/>
        <xdr:cNvSpPr/>
      </xdr:nvSpPr>
      <xdr:spPr>
        <a:xfrm>
          <a:off x="13843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67327</xdr:rowOff>
    </xdr:from>
    <xdr:ext cx="762000" cy="259045"/>
    <xdr:sp macro="" textlink="">
      <xdr:nvSpPr>
        <xdr:cNvPr id="457" name="テキスト ボックス 456"/>
        <xdr:cNvSpPr txBox="1"/>
      </xdr:nvSpPr>
      <xdr:spPr>
        <a:xfrm>
          <a:off x="13512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58" name="楕円 457"/>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59" name="テキスト ボックス 458"/>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130648</xdr:rowOff>
    </xdr:from>
    <xdr:to>
      <xdr:col>29</xdr:col>
      <xdr:colOff>127000</xdr:colOff>
      <xdr:row>16</xdr:row>
      <xdr:rowOff>145593</xdr:rowOff>
    </xdr:to>
    <xdr:cxnSp macro="">
      <xdr:nvCxnSpPr>
        <xdr:cNvPr id="54" name="直線コネクタ 53"/>
        <xdr:cNvCxnSpPr/>
      </xdr:nvCxnSpPr>
      <xdr:spPr bwMode="auto">
        <a:xfrm flipV="1">
          <a:off x="5003800" y="2921473"/>
          <a:ext cx="647700" cy="14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145593</xdr:rowOff>
    </xdr:from>
    <xdr:to>
      <xdr:col>26</xdr:col>
      <xdr:colOff>50800</xdr:colOff>
      <xdr:row>16</xdr:row>
      <xdr:rowOff>161680</xdr:rowOff>
    </xdr:to>
    <xdr:cxnSp macro="">
      <xdr:nvCxnSpPr>
        <xdr:cNvPr id="57" name="直線コネクタ 56"/>
        <xdr:cNvCxnSpPr/>
      </xdr:nvCxnSpPr>
      <xdr:spPr bwMode="auto">
        <a:xfrm flipV="1">
          <a:off x="4305300" y="2936418"/>
          <a:ext cx="698500" cy="16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139556</xdr:rowOff>
    </xdr:from>
    <xdr:to>
      <xdr:col>26</xdr:col>
      <xdr:colOff>101600</xdr:colOff>
      <xdr:row>17</xdr:row>
      <xdr:rowOff>69706</xdr:rowOff>
    </xdr:to>
    <xdr:sp macro="" textlink="">
      <xdr:nvSpPr>
        <xdr:cNvPr id="58" name="フローチャート: 判断 57"/>
        <xdr:cNvSpPr/>
      </xdr:nvSpPr>
      <xdr:spPr bwMode="auto">
        <a:xfrm>
          <a:off x="4953000" y="2930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54483</xdr:rowOff>
    </xdr:from>
    <xdr:ext cx="736600" cy="259045"/>
    <xdr:sp macro="" textlink="">
      <xdr:nvSpPr>
        <xdr:cNvPr id="59" name="テキスト ボックス 58"/>
        <xdr:cNvSpPr txBox="1"/>
      </xdr:nvSpPr>
      <xdr:spPr>
        <a:xfrm>
          <a:off x="4622800" y="301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161680</xdr:rowOff>
    </xdr:from>
    <xdr:to>
      <xdr:col>22</xdr:col>
      <xdr:colOff>114300</xdr:colOff>
      <xdr:row>17</xdr:row>
      <xdr:rowOff>26321</xdr:rowOff>
    </xdr:to>
    <xdr:cxnSp macro="">
      <xdr:nvCxnSpPr>
        <xdr:cNvPr id="60" name="直線コネクタ 59"/>
        <xdr:cNvCxnSpPr/>
      </xdr:nvCxnSpPr>
      <xdr:spPr bwMode="auto">
        <a:xfrm flipV="1">
          <a:off x="3606800" y="2952505"/>
          <a:ext cx="698500" cy="3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31942</xdr:rowOff>
    </xdr:from>
    <xdr:to>
      <xdr:col>22</xdr:col>
      <xdr:colOff>165100</xdr:colOff>
      <xdr:row>17</xdr:row>
      <xdr:rowOff>133542</xdr:rowOff>
    </xdr:to>
    <xdr:sp macro="" textlink="">
      <xdr:nvSpPr>
        <xdr:cNvPr id="61" name="フローチャート: 判断 60"/>
        <xdr:cNvSpPr/>
      </xdr:nvSpPr>
      <xdr:spPr bwMode="auto">
        <a:xfrm>
          <a:off x="4254500" y="2994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118319</xdr:rowOff>
    </xdr:from>
    <xdr:ext cx="762000" cy="259045"/>
    <xdr:sp macro="" textlink="">
      <xdr:nvSpPr>
        <xdr:cNvPr id="62" name="テキスト ボックス 61"/>
        <xdr:cNvSpPr txBox="1"/>
      </xdr:nvSpPr>
      <xdr:spPr>
        <a:xfrm>
          <a:off x="3924300" y="308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26321</xdr:rowOff>
    </xdr:from>
    <xdr:to>
      <xdr:col>18</xdr:col>
      <xdr:colOff>177800</xdr:colOff>
      <xdr:row>17</xdr:row>
      <xdr:rowOff>38537</xdr:rowOff>
    </xdr:to>
    <xdr:cxnSp macro="">
      <xdr:nvCxnSpPr>
        <xdr:cNvPr id="63" name="直線コネクタ 62"/>
        <xdr:cNvCxnSpPr/>
      </xdr:nvCxnSpPr>
      <xdr:spPr bwMode="auto">
        <a:xfrm flipV="1">
          <a:off x="2908300" y="2988596"/>
          <a:ext cx="698500" cy="12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56202</xdr:rowOff>
    </xdr:from>
    <xdr:to>
      <xdr:col>19</xdr:col>
      <xdr:colOff>38100</xdr:colOff>
      <xdr:row>17</xdr:row>
      <xdr:rowOff>157802</xdr:rowOff>
    </xdr:to>
    <xdr:sp macro="" textlink="">
      <xdr:nvSpPr>
        <xdr:cNvPr id="64" name="フローチャート: 判断 63"/>
        <xdr:cNvSpPr/>
      </xdr:nvSpPr>
      <xdr:spPr bwMode="auto">
        <a:xfrm>
          <a:off x="3556000" y="3018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142579</xdr:rowOff>
    </xdr:from>
    <xdr:ext cx="762000" cy="259045"/>
    <xdr:sp macro="" textlink="">
      <xdr:nvSpPr>
        <xdr:cNvPr id="65" name="テキスト ボックス 64"/>
        <xdr:cNvSpPr txBox="1"/>
      </xdr:nvSpPr>
      <xdr:spPr>
        <a:xfrm>
          <a:off x="3225800" y="31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65675</xdr:rowOff>
    </xdr:from>
    <xdr:to>
      <xdr:col>15</xdr:col>
      <xdr:colOff>101600</xdr:colOff>
      <xdr:row>17</xdr:row>
      <xdr:rowOff>167275</xdr:rowOff>
    </xdr:to>
    <xdr:sp macro="" textlink="">
      <xdr:nvSpPr>
        <xdr:cNvPr id="66" name="フローチャート: 判断 65"/>
        <xdr:cNvSpPr/>
      </xdr:nvSpPr>
      <xdr:spPr bwMode="auto">
        <a:xfrm>
          <a:off x="2857500" y="302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152052</xdr:rowOff>
    </xdr:from>
    <xdr:ext cx="762000" cy="259045"/>
    <xdr:sp macro="" textlink="">
      <xdr:nvSpPr>
        <xdr:cNvPr id="67" name="テキスト ボックス 66"/>
        <xdr:cNvSpPr txBox="1"/>
      </xdr:nvSpPr>
      <xdr:spPr>
        <a:xfrm>
          <a:off x="2527300" y="311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79848</xdr:rowOff>
    </xdr:from>
    <xdr:to>
      <xdr:col>29</xdr:col>
      <xdr:colOff>177800</xdr:colOff>
      <xdr:row>17</xdr:row>
      <xdr:rowOff>9998</xdr:rowOff>
    </xdr:to>
    <xdr:sp macro="" textlink="">
      <xdr:nvSpPr>
        <xdr:cNvPr id="73" name="楕円 72"/>
        <xdr:cNvSpPr/>
      </xdr:nvSpPr>
      <xdr:spPr bwMode="auto">
        <a:xfrm>
          <a:off x="5600700" y="287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51925</xdr:rowOff>
    </xdr:from>
    <xdr:ext cx="762000" cy="259045"/>
    <xdr:sp macro="" textlink="">
      <xdr:nvSpPr>
        <xdr:cNvPr id="74" name="人口1人当たり決算額の推移該当値テキスト130"/>
        <xdr:cNvSpPr txBox="1"/>
      </xdr:nvSpPr>
      <xdr:spPr>
        <a:xfrm>
          <a:off x="5740400" y="28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94793</xdr:rowOff>
    </xdr:from>
    <xdr:to>
      <xdr:col>26</xdr:col>
      <xdr:colOff>101600</xdr:colOff>
      <xdr:row>17</xdr:row>
      <xdr:rowOff>24943</xdr:rowOff>
    </xdr:to>
    <xdr:sp macro="" textlink="">
      <xdr:nvSpPr>
        <xdr:cNvPr id="75" name="楕円 74"/>
        <xdr:cNvSpPr/>
      </xdr:nvSpPr>
      <xdr:spPr bwMode="auto">
        <a:xfrm>
          <a:off x="4953000" y="288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35120</xdr:rowOff>
    </xdr:from>
    <xdr:ext cx="736600" cy="259045"/>
    <xdr:sp macro="" textlink="">
      <xdr:nvSpPr>
        <xdr:cNvPr id="76" name="テキスト ボックス 75"/>
        <xdr:cNvSpPr txBox="1"/>
      </xdr:nvSpPr>
      <xdr:spPr>
        <a:xfrm>
          <a:off x="4622800" y="2654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110880</xdr:rowOff>
    </xdr:from>
    <xdr:to>
      <xdr:col>22</xdr:col>
      <xdr:colOff>165100</xdr:colOff>
      <xdr:row>17</xdr:row>
      <xdr:rowOff>41030</xdr:rowOff>
    </xdr:to>
    <xdr:sp macro="" textlink="">
      <xdr:nvSpPr>
        <xdr:cNvPr id="77" name="楕円 76"/>
        <xdr:cNvSpPr/>
      </xdr:nvSpPr>
      <xdr:spPr bwMode="auto">
        <a:xfrm>
          <a:off x="4254500" y="290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51207</xdr:rowOff>
    </xdr:from>
    <xdr:ext cx="762000" cy="259045"/>
    <xdr:sp macro="" textlink="">
      <xdr:nvSpPr>
        <xdr:cNvPr id="78" name="テキスト ボックス 77"/>
        <xdr:cNvSpPr txBox="1"/>
      </xdr:nvSpPr>
      <xdr:spPr>
        <a:xfrm>
          <a:off x="3924300" y="267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146971</xdr:rowOff>
    </xdr:from>
    <xdr:to>
      <xdr:col>19</xdr:col>
      <xdr:colOff>38100</xdr:colOff>
      <xdr:row>17</xdr:row>
      <xdr:rowOff>77121</xdr:rowOff>
    </xdr:to>
    <xdr:sp macro="" textlink="">
      <xdr:nvSpPr>
        <xdr:cNvPr id="79" name="楕円 78"/>
        <xdr:cNvSpPr/>
      </xdr:nvSpPr>
      <xdr:spPr bwMode="auto">
        <a:xfrm>
          <a:off x="3556000" y="293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87298</xdr:rowOff>
    </xdr:from>
    <xdr:ext cx="762000" cy="259045"/>
    <xdr:sp macro="" textlink="">
      <xdr:nvSpPr>
        <xdr:cNvPr id="80" name="テキスト ボックス 79"/>
        <xdr:cNvSpPr txBox="1"/>
      </xdr:nvSpPr>
      <xdr:spPr>
        <a:xfrm>
          <a:off x="3225800" y="27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159187</xdr:rowOff>
    </xdr:from>
    <xdr:to>
      <xdr:col>15</xdr:col>
      <xdr:colOff>101600</xdr:colOff>
      <xdr:row>17</xdr:row>
      <xdr:rowOff>89337</xdr:rowOff>
    </xdr:to>
    <xdr:sp macro="" textlink="">
      <xdr:nvSpPr>
        <xdr:cNvPr id="81" name="楕円 80"/>
        <xdr:cNvSpPr/>
      </xdr:nvSpPr>
      <xdr:spPr bwMode="auto">
        <a:xfrm>
          <a:off x="2857500" y="295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99514</xdr:rowOff>
    </xdr:from>
    <xdr:ext cx="762000" cy="259045"/>
    <xdr:sp macro="" textlink="">
      <xdr:nvSpPr>
        <xdr:cNvPr id="82" name="テキスト ボックス 81"/>
        <xdr:cNvSpPr txBox="1"/>
      </xdr:nvSpPr>
      <xdr:spPr>
        <a:xfrm>
          <a:off x="2527300" y="27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284766</xdr:rowOff>
    </xdr:from>
    <xdr:to>
      <xdr:col>29</xdr:col>
      <xdr:colOff>127000</xdr:colOff>
      <xdr:row>36</xdr:row>
      <xdr:rowOff>31772</xdr:rowOff>
    </xdr:to>
    <xdr:cxnSp macro="">
      <xdr:nvCxnSpPr>
        <xdr:cNvPr id="118" name="直線コネクタ 117"/>
        <xdr:cNvCxnSpPr/>
      </xdr:nvCxnSpPr>
      <xdr:spPr bwMode="auto">
        <a:xfrm flipV="1">
          <a:off x="5003800" y="6895116"/>
          <a:ext cx="647700" cy="8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269543</xdr:rowOff>
    </xdr:from>
    <xdr:ext cx="762000" cy="259045"/>
    <xdr:sp macro="" textlink="">
      <xdr:nvSpPr>
        <xdr:cNvPr id="119" name="人口1人当たり決算額の推移平均値テキスト445"/>
        <xdr:cNvSpPr txBox="1"/>
      </xdr:nvSpPr>
      <xdr:spPr>
        <a:xfrm>
          <a:off x="5740400" y="687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31772</xdr:rowOff>
    </xdr:from>
    <xdr:to>
      <xdr:col>26</xdr:col>
      <xdr:colOff>50800</xdr:colOff>
      <xdr:row>36</xdr:row>
      <xdr:rowOff>110573</xdr:rowOff>
    </xdr:to>
    <xdr:cxnSp macro="">
      <xdr:nvCxnSpPr>
        <xdr:cNvPr id="121" name="直線コネクタ 120"/>
        <xdr:cNvCxnSpPr/>
      </xdr:nvCxnSpPr>
      <xdr:spPr bwMode="auto">
        <a:xfrm flipV="1">
          <a:off x="4305300" y="6985022"/>
          <a:ext cx="698500" cy="7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118099</xdr:rowOff>
    </xdr:from>
    <xdr:to>
      <xdr:col>26</xdr:col>
      <xdr:colOff>101600</xdr:colOff>
      <xdr:row>37</xdr:row>
      <xdr:rowOff>48249</xdr:rowOff>
    </xdr:to>
    <xdr:sp macro="" textlink="">
      <xdr:nvSpPr>
        <xdr:cNvPr id="122" name="フローチャート: 判断 121"/>
        <xdr:cNvSpPr/>
      </xdr:nvSpPr>
      <xdr:spPr bwMode="auto">
        <a:xfrm>
          <a:off x="4953000" y="7071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33026</xdr:rowOff>
    </xdr:from>
    <xdr:ext cx="736600" cy="259045"/>
    <xdr:sp macro="" textlink="">
      <xdr:nvSpPr>
        <xdr:cNvPr id="123" name="テキスト ボックス 122"/>
        <xdr:cNvSpPr txBox="1"/>
      </xdr:nvSpPr>
      <xdr:spPr>
        <a:xfrm>
          <a:off x="4622800" y="715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110573</xdr:rowOff>
    </xdr:from>
    <xdr:to>
      <xdr:col>22</xdr:col>
      <xdr:colOff>114300</xdr:colOff>
      <xdr:row>36</xdr:row>
      <xdr:rowOff>132878</xdr:rowOff>
    </xdr:to>
    <xdr:cxnSp macro="">
      <xdr:nvCxnSpPr>
        <xdr:cNvPr id="124" name="直線コネクタ 123"/>
        <xdr:cNvCxnSpPr/>
      </xdr:nvCxnSpPr>
      <xdr:spPr bwMode="auto">
        <a:xfrm flipV="1">
          <a:off x="3606800" y="7063823"/>
          <a:ext cx="698500" cy="2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61700</xdr:rowOff>
    </xdr:from>
    <xdr:to>
      <xdr:col>22</xdr:col>
      <xdr:colOff>165100</xdr:colOff>
      <xdr:row>36</xdr:row>
      <xdr:rowOff>163300</xdr:rowOff>
    </xdr:to>
    <xdr:sp macro="" textlink="">
      <xdr:nvSpPr>
        <xdr:cNvPr id="125" name="フローチャート: 判断 124"/>
        <xdr:cNvSpPr/>
      </xdr:nvSpPr>
      <xdr:spPr bwMode="auto">
        <a:xfrm>
          <a:off x="4254500" y="7014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148077</xdr:rowOff>
    </xdr:from>
    <xdr:ext cx="762000" cy="259045"/>
    <xdr:sp macro="" textlink="">
      <xdr:nvSpPr>
        <xdr:cNvPr id="126" name="テキスト ボックス 125"/>
        <xdr:cNvSpPr txBox="1"/>
      </xdr:nvSpPr>
      <xdr:spPr>
        <a:xfrm>
          <a:off x="3924300" y="710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123930</xdr:rowOff>
    </xdr:from>
    <xdr:to>
      <xdr:col>18</xdr:col>
      <xdr:colOff>177800</xdr:colOff>
      <xdr:row>36</xdr:row>
      <xdr:rowOff>132878</xdr:rowOff>
    </xdr:to>
    <xdr:cxnSp macro="">
      <xdr:nvCxnSpPr>
        <xdr:cNvPr id="127" name="直線コネクタ 126"/>
        <xdr:cNvCxnSpPr/>
      </xdr:nvCxnSpPr>
      <xdr:spPr bwMode="auto">
        <a:xfrm>
          <a:off x="2908300" y="7077180"/>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36358</xdr:rowOff>
    </xdr:from>
    <xdr:to>
      <xdr:col>19</xdr:col>
      <xdr:colOff>38100</xdr:colOff>
      <xdr:row>36</xdr:row>
      <xdr:rowOff>137958</xdr:rowOff>
    </xdr:to>
    <xdr:sp macro="" textlink="">
      <xdr:nvSpPr>
        <xdr:cNvPr id="128" name="フローチャート: 判断 127"/>
        <xdr:cNvSpPr/>
      </xdr:nvSpPr>
      <xdr:spPr bwMode="auto">
        <a:xfrm>
          <a:off x="3556000" y="6989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148135</xdr:rowOff>
    </xdr:from>
    <xdr:ext cx="762000" cy="259045"/>
    <xdr:sp macro="" textlink="">
      <xdr:nvSpPr>
        <xdr:cNvPr id="129" name="テキスト ボックス 128"/>
        <xdr:cNvSpPr txBox="1"/>
      </xdr:nvSpPr>
      <xdr:spPr>
        <a:xfrm>
          <a:off x="3225800" y="675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102914</xdr:rowOff>
    </xdr:from>
    <xdr:to>
      <xdr:col>15</xdr:col>
      <xdr:colOff>101600</xdr:colOff>
      <xdr:row>37</xdr:row>
      <xdr:rowOff>33064</xdr:rowOff>
    </xdr:to>
    <xdr:sp macro="" textlink="">
      <xdr:nvSpPr>
        <xdr:cNvPr id="130" name="フローチャート: 判断 129"/>
        <xdr:cNvSpPr/>
      </xdr:nvSpPr>
      <xdr:spPr bwMode="auto">
        <a:xfrm>
          <a:off x="2857500" y="7056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17841</xdr:rowOff>
    </xdr:from>
    <xdr:ext cx="762000" cy="259045"/>
    <xdr:sp macro="" textlink="">
      <xdr:nvSpPr>
        <xdr:cNvPr id="131" name="テキスト ボックス 130"/>
        <xdr:cNvSpPr txBox="1"/>
      </xdr:nvSpPr>
      <xdr:spPr>
        <a:xfrm>
          <a:off x="2527300" y="71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233966</xdr:rowOff>
    </xdr:from>
    <xdr:to>
      <xdr:col>29</xdr:col>
      <xdr:colOff>177800</xdr:colOff>
      <xdr:row>35</xdr:row>
      <xdr:rowOff>335566</xdr:rowOff>
    </xdr:to>
    <xdr:sp macro="" textlink="">
      <xdr:nvSpPr>
        <xdr:cNvPr id="137" name="楕円 136"/>
        <xdr:cNvSpPr/>
      </xdr:nvSpPr>
      <xdr:spPr bwMode="auto">
        <a:xfrm>
          <a:off x="5600700" y="684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79043</xdr:rowOff>
    </xdr:from>
    <xdr:ext cx="762000" cy="259045"/>
    <xdr:sp macro="" textlink="">
      <xdr:nvSpPr>
        <xdr:cNvPr id="138" name="人口1人当たり決算額の推移該当値テキスト445"/>
        <xdr:cNvSpPr txBox="1"/>
      </xdr:nvSpPr>
      <xdr:spPr>
        <a:xfrm>
          <a:off x="5740400" y="668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323872</xdr:rowOff>
    </xdr:from>
    <xdr:to>
      <xdr:col>26</xdr:col>
      <xdr:colOff>101600</xdr:colOff>
      <xdr:row>36</xdr:row>
      <xdr:rowOff>82572</xdr:rowOff>
    </xdr:to>
    <xdr:sp macro="" textlink="">
      <xdr:nvSpPr>
        <xdr:cNvPr id="139" name="楕円 138"/>
        <xdr:cNvSpPr/>
      </xdr:nvSpPr>
      <xdr:spPr bwMode="auto">
        <a:xfrm>
          <a:off x="4953000" y="693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92749</xdr:rowOff>
    </xdr:from>
    <xdr:ext cx="736600" cy="259045"/>
    <xdr:sp macro="" textlink="">
      <xdr:nvSpPr>
        <xdr:cNvPr id="140" name="テキスト ボックス 139"/>
        <xdr:cNvSpPr txBox="1"/>
      </xdr:nvSpPr>
      <xdr:spPr>
        <a:xfrm>
          <a:off x="4622800" y="670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59773</xdr:rowOff>
    </xdr:from>
    <xdr:to>
      <xdr:col>22</xdr:col>
      <xdr:colOff>165100</xdr:colOff>
      <xdr:row>36</xdr:row>
      <xdr:rowOff>161373</xdr:rowOff>
    </xdr:to>
    <xdr:sp macro="" textlink="">
      <xdr:nvSpPr>
        <xdr:cNvPr id="141" name="楕円 140"/>
        <xdr:cNvSpPr/>
      </xdr:nvSpPr>
      <xdr:spPr bwMode="auto">
        <a:xfrm>
          <a:off x="4254500" y="701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171550</xdr:rowOff>
    </xdr:from>
    <xdr:ext cx="762000" cy="259045"/>
    <xdr:sp macro="" textlink="">
      <xdr:nvSpPr>
        <xdr:cNvPr id="142" name="テキスト ボックス 141"/>
        <xdr:cNvSpPr txBox="1"/>
      </xdr:nvSpPr>
      <xdr:spPr>
        <a:xfrm>
          <a:off x="3924300" y="678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82078</xdr:rowOff>
    </xdr:from>
    <xdr:to>
      <xdr:col>19</xdr:col>
      <xdr:colOff>38100</xdr:colOff>
      <xdr:row>37</xdr:row>
      <xdr:rowOff>12228</xdr:rowOff>
    </xdr:to>
    <xdr:sp macro="" textlink="">
      <xdr:nvSpPr>
        <xdr:cNvPr id="143" name="楕円 142"/>
        <xdr:cNvSpPr/>
      </xdr:nvSpPr>
      <xdr:spPr bwMode="auto">
        <a:xfrm>
          <a:off x="3556000" y="703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168455</xdr:rowOff>
    </xdr:from>
    <xdr:ext cx="762000" cy="259045"/>
    <xdr:sp macro="" textlink="">
      <xdr:nvSpPr>
        <xdr:cNvPr id="144" name="テキスト ボックス 143"/>
        <xdr:cNvSpPr txBox="1"/>
      </xdr:nvSpPr>
      <xdr:spPr>
        <a:xfrm>
          <a:off x="3225800" y="712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73130</xdr:rowOff>
    </xdr:from>
    <xdr:to>
      <xdr:col>15</xdr:col>
      <xdr:colOff>101600</xdr:colOff>
      <xdr:row>37</xdr:row>
      <xdr:rowOff>3280</xdr:rowOff>
    </xdr:to>
    <xdr:sp macro="" textlink="">
      <xdr:nvSpPr>
        <xdr:cNvPr id="145" name="楕円 144"/>
        <xdr:cNvSpPr/>
      </xdr:nvSpPr>
      <xdr:spPr bwMode="auto">
        <a:xfrm>
          <a:off x="2857500" y="702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184907</xdr:rowOff>
    </xdr:from>
    <xdr:ext cx="762000" cy="259045"/>
    <xdr:sp macro="" textlink="">
      <xdr:nvSpPr>
        <xdr:cNvPr id="146" name="テキスト ボックス 145"/>
        <xdr:cNvSpPr txBox="1"/>
      </xdr:nvSpPr>
      <xdr:spPr>
        <a:xfrm>
          <a:off x="2527300" y="67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58,320
57,932
265.12
37,699,417
34,945,726
2,582,261
17,613,211
41,518,128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97828</xdr:rowOff>
    </xdr:from>
    <xdr:to>
      <xdr:col>24</xdr:col>
      <xdr:colOff>63500</xdr:colOff>
      <xdr:row>35</xdr:row>
      <xdr:rowOff>114402</xdr:rowOff>
    </xdr:to>
    <xdr:cxnSp macro="">
      <xdr:nvCxnSpPr>
        <xdr:cNvPr id="61" name="直線コネクタ 60"/>
        <xdr:cNvCxnSpPr/>
      </xdr:nvCxnSpPr>
      <xdr:spPr>
        <a:xfrm flipV="1">
          <a:off x="3797300" y="6098578"/>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114402</xdr:rowOff>
    </xdr:from>
    <xdr:to>
      <xdr:col>19</xdr:col>
      <xdr:colOff>177800</xdr:colOff>
      <xdr:row>36</xdr:row>
      <xdr:rowOff>82093</xdr:rowOff>
    </xdr:to>
    <xdr:cxnSp macro="">
      <xdr:nvCxnSpPr>
        <xdr:cNvPr id="64" name="直線コネクタ 63"/>
        <xdr:cNvCxnSpPr/>
      </xdr:nvCxnSpPr>
      <xdr:spPr>
        <a:xfrm flipV="1">
          <a:off x="2908300" y="6115152"/>
          <a:ext cx="8890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106985</xdr:rowOff>
    </xdr:from>
    <xdr:to>
      <xdr:col>20</xdr:col>
      <xdr:colOff>38100</xdr:colOff>
      <xdr:row>36</xdr:row>
      <xdr:rowOff>37135</xdr:rowOff>
    </xdr:to>
    <xdr:sp macro="" textlink="">
      <xdr:nvSpPr>
        <xdr:cNvPr id="65" name="フローチャート: 判断 64"/>
        <xdr:cNvSpPr/>
      </xdr:nvSpPr>
      <xdr:spPr>
        <a:xfrm>
          <a:off x="3746500" y="61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28262</xdr:rowOff>
    </xdr:from>
    <xdr:ext cx="534377" cy="259045"/>
    <xdr:sp macro="" textlink="">
      <xdr:nvSpPr>
        <xdr:cNvPr id="66" name="テキスト ボックス 65"/>
        <xdr:cNvSpPr txBox="1"/>
      </xdr:nvSpPr>
      <xdr:spPr>
        <a:xfrm>
          <a:off x="3530111" y="62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76835</xdr:rowOff>
    </xdr:from>
    <xdr:to>
      <xdr:col>15</xdr:col>
      <xdr:colOff>50800</xdr:colOff>
      <xdr:row>36</xdr:row>
      <xdr:rowOff>82093</xdr:rowOff>
    </xdr:to>
    <xdr:cxnSp macro="">
      <xdr:nvCxnSpPr>
        <xdr:cNvPr id="67" name="直線コネクタ 66"/>
        <xdr:cNvCxnSpPr/>
      </xdr:nvCxnSpPr>
      <xdr:spPr>
        <a:xfrm>
          <a:off x="2019300" y="624903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44005</xdr:rowOff>
    </xdr:from>
    <xdr:to>
      <xdr:col>15</xdr:col>
      <xdr:colOff>101600</xdr:colOff>
      <xdr:row>36</xdr:row>
      <xdr:rowOff>145605</xdr:rowOff>
    </xdr:to>
    <xdr:sp macro="" textlink="">
      <xdr:nvSpPr>
        <xdr:cNvPr id="68" name="フローチャート: 判断 67"/>
        <xdr:cNvSpPr/>
      </xdr:nvSpPr>
      <xdr:spPr>
        <a:xfrm>
          <a:off x="2857500" y="62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136732</xdr:rowOff>
    </xdr:from>
    <xdr:ext cx="534377" cy="259045"/>
    <xdr:sp macro="" textlink="">
      <xdr:nvSpPr>
        <xdr:cNvPr id="69" name="テキスト ボックス 68"/>
        <xdr:cNvSpPr txBox="1"/>
      </xdr:nvSpPr>
      <xdr:spPr>
        <a:xfrm>
          <a:off x="2641111" y="63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76835</xdr:rowOff>
    </xdr:from>
    <xdr:to>
      <xdr:col>10</xdr:col>
      <xdr:colOff>114300</xdr:colOff>
      <xdr:row>36</xdr:row>
      <xdr:rowOff>82779</xdr:rowOff>
    </xdr:to>
    <xdr:cxnSp macro="">
      <xdr:nvCxnSpPr>
        <xdr:cNvPr id="70" name="直線コネクタ 69"/>
        <xdr:cNvCxnSpPr/>
      </xdr:nvCxnSpPr>
      <xdr:spPr>
        <a:xfrm flipV="1">
          <a:off x="1130300" y="624903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47308</xdr:rowOff>
    </xdr:from>
    <xdr:to>
      <xdr:col>10</xdr:col>
      <xdr:colOff>165100</xdr:colOff>
      <xdr:row>36</xdr:row>
      <xdr:rowOff>148908</xdr:rowOff>
    </xdr:to>
    <xdr:sp macro="" textlink="">
      <xdr:nvSpPr>
        <xdr:cNvPr id="71" name="フローチャート: 判断 70"/>
        <xdr:cNvSpPr/>
      </xdr:nvSpPr>
      <xdr:spPr>
        <a:xfrm>
          <a:off x="1968500" y="621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140035</xdr:rowOff>
    </xdr:from>
    <xdr:ext cx="534377" cy="259045"/>
    <xdr:sp macro="" textlink="">
      <xdr:nvSpPr>
        <xdr:cNvPr id="72" name="テキスト ボックス 71"/>
        <xdr:cNvSpPr txBox="1"/>
      </xdr:nvSpPr>
      <xdr:spPr>
        <a:xfrm>
          <a:off x="1752111" y="6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53048</xdr:rowOff>
    </xdr:from>
    <xdr:to>
      <xdr:col>6</xdr:col>
      <xdr:colOff>38100</xdr:colOff>
      <xdr:row>36</xdr:row>
      <xdr:rowOff>154648</xdr:rowOff>
    </xdr:to>
    <xdr:sp macro="" textlink="">
      <xdr:nvSpPr>
        <xdr:cNvPr id="73" name="フローチャート: 判断 72"/>
        <xdr:cNvSpPr/>
      </xdr:nvSpPr>
      <xdr:spPr>
        <a:xfrm>
          <a:off x="1079500" y="622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145775</xdr:rowOff>
    </xdr:from>
    <xdr:ext cx="534377" cy="259045"/>
    <xdr:sp macro="" textlink="">
      <xdr:nvSpPr>
        <xdr:cNvPr id="74" name="テキスト ボックス 73"/>
        <xdr:cNvSpPr txBox="1"/>
      </xdr:nvSpPr>
      <xdr:spPr>
        <a:xfrm>
          <a:off x="863111" y="63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47028</xdr:rowOff>
    </xdr:from>
    <xdr:to>
      <xdr:col>24</xdr:col>
      <xdr:colOff>114300</xdr:colOff>
      <xdr:row>35</xdr:row>
      <xdr:rowOff>148628</xdr:rowOff>
    </xdr:to>
    <xdr:sp macro="" textlink="">
      <xdr:nvSpPr>
        <xdr:cNvPr id="80" name="楕円 79"/>
        <xdr:cNvSpPr/>
      </xdr:nvSpPr>
      <xdr:spPr>
        <a:xfrm>
          <a:off x="4584700" y="60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25455</xdr:rowOff>
    </xdr:from>
    <xdr:ext cx="534377" cy="259045"/>
    <xdr:sp macro="" textlink="">
      <xdr:nvSpPr>
        <xdr:cNvPr id="81" name="人件費該当値テキスト"/>
        <xdr:cNvSpPr txBox="1"/>
      </xdr:nvSpPr>
      <xdr:spPr>
        <a:xfrm>
          <a:off x="4686300" y="602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63602</xdr:rowOff>
    </xdr:from>
    <xdr:to>
      <xdr:col>20</xdr:col>
      <xdr:colOff>38100</xdr:colOff>
      <xdr:row>35</xdr:row>
      <xdr:rowOff>165202</xdr:rowOff>
    </xdr:to>
    <xdr:sp macro="" textlink="">
      <xdr:nvSpPr>
        <xdr:cNvPr id="82" name="楕円 81"/>
        <xdr:cNvSpPr/>
      </xdr:nvSpPr>
      <xdr:spPr>
        <a:xfrm>
          <a:off x="3746500" y="60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10279</xdr:rowOff>
    </xdr:from>
    <xdr:ext cx="534377" cy="259045"/>
    <xdr:sp macro="" textlink="">
      <xdr:nvSpPr>
        <xdr:cNvPr id="83" name="テキスト ボックス 82"/>
        <xdr:cNvSpPr txBox="1"/>
      </xdr:nvSpPr>
      <xdr:spPr>
        <a:xfrm>
          <a:off x="3530111" y="58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31293</xdr:rowOff>
    </xdr:from>
    <xdr:to>
      <xdr:col>15</xdr:col>
      <xdr:colOff>101600</xdr:colOff>
      <xdr:row>36</xdr:row>
      <xdr:rowOff>132893</xdr:rowOff>
    </xdr:to>
    <xdr:sp macro="" textlink="">
      <xdr:nvSpPr>
        <xdr:cNvPr id="84" name="楕円 83"/>
        <xdr:cNvSpPr/>
      </xdr:nvSpPr>
      <xdr:spPr>
        <a:xfrm>
          <a:off x="2857500" y="62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149420</xdr:rowOff>
    </xdr:from>
    <xdr:ext cx="534377" cy="259045"/>
    <xdr:sp macro="" textlink="">
      <xdr:nvSpPr>
        <xdr:cNvPr id="85" name="テキスト ボックス 84"/>
        <xdr:cNvSpPr txBox="1"/>
      </xdr:nvSpPr>
      <xdr:spPr>
        <a:xfrm>
          <a:off x="2641111" y="59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26035</xdr:rowOff>
    </xdr:from>
    <xdr:to>
      <xdr:col>10</xdr:col>
      <xdr:colOff>165100</xdr:colOff>
      <xdr:row>36</xdr:row>
      <xdr:rowOff>127635</xdr:rowOff>
    </xdr:to>
    <xdr:sp macro="" textlink="">
      <xdr:nvSpPr>
        <xdr:cNvPr id="86" name="楕円 85"/>
        <xdr:cNvSpPr/>
      </xdr:nvSpPr>
      <xdr:spPr>
        <a:xfrm>
          <a:off x="1968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144162</xdr:rowOff>
    </xdr:from>
    <xdr:ext cx="534377" cy="259045"/>
    <xdr:sp macro="" textlink="">
      <xdr:nvSpPr>
        <xdr:cNvPr id="87" name="テキスト ボックス 86"/>
        <xdr:cNvSpPr txBox="1"/>
      </xdr:nvSpPr>
      <xdr:spPr>
        <a:xfrm>
          <a:off x="1752111" y="59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31979</xdr:rowOff>
    </xdr:from>
    <xdr:to>
      <xdr:col>6</xdr:col>
      <xdr:colOff>38100</xdr:colOff>
      <xdr:row>36</xdr:row>
      <xdr:rowOff>133579</xdr:rowOff>
    </xdr:to>
    <xdr:sp macro="" textlink="">
      <xdr:nvSpPr>
        <xdr:cNvPr id="88" name="楕円 87"/>
        <xdr:cNvSpPr/>
      </xdr:nvSpPr>
      <xdr:spPr>
        <a:xfrm>
          <a:off x="1079500" y="62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150106</xdr:rowOff>
    </xdr:from>
    <xdr:ext cx="534377" cy="259045"/>
    <xdr:sp macro="" textlink="">
      <xdr:nvSpPr>
        <xdr:cNvPr id="89" name="テキスト ボックス 88"/>
        <xdr:cNvSpPr txBox="1"/>
      </xdr:nvSpPr>
      <xdr:spPr>
        <a:xfrm>
          <a:off x="863111" y="59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76160</xdr:rowOff>
    </xdr:from>
    <xdr:to>
      <xdr:col>24</xdr:col>
      <xdr:colOff>62865</xdr:colOff>
      <xdr:row>58</xdr:row>
      <xdr:rowOff>26140</xdr:rowOff>
    </xdr:to>
    <xdr:cxnSp macro="">
      <xdr:nvCxnSpPr>
        <xdr:cNvPr id="116" name="直線コネクタ 115"/>
        <xdr:cNvCxnSpPr/>
      </xdr:nvCxnSpPr>
      <xdr:spPr>
        <a:xfrm flipV="1">
          <a:off x="4633595" y="9163010"/>
          <a:ext cx="1270" cy="807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29967</xdr:rowOff>
    </xdr:from>
    <xdr:ext cx="534377" cy="259045"/>
    <xdr:sp macro="" textlink="">
      <xdr:nvSpPr>
        <xdr:cNvPr id="117" name="物件費最小値テキスト"/>
        <xdr:cNvSpPr txBox="1"/>
      </xdr:nvSpPr>
      <xdr:spPr>
        <a:xfrm>
          <a:off x="4686300" y="99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26140</xdr:rowOff>
    </xdr:from>
    <xdr:to>
      <xdr:col>24</xdr:col>
      <xdr:colOff>152400</xdr:colOff>
      <xdr:row>58</xdr:row>
      <xdr:rowOff>26140</xdr:rowOff>
    </xdr:to>
    <xdr:cxnSp macro="">
      <xdr:nvCxnSpPr>
        <xdr:cNvPr id="118" name="直線コネクタ 117"/>
        <xdr:cNvCxnSpPr/>
      </xdr:nvCxnSpPr>
      <xdr:spPr>
        <a:xfrm>
          <a:off x="4546600" y="997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22837</xdr:rowOff>
    </xdr:from>
    <xdr:ext cx="599010" cy="259045"/>
    <xdr:sp macro="" textlink="">
      <xdr:nvSpPr>
        <xdr:cNvPr id="119" name="物件費最大値テキスト"/>
        <xdr:cNvSpPr txBox="1"/>
      </xdr:nvSpPr>
      <xdr:spPr>
        <a:xfrm>
          <a:off x="4686300" y="89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76160</xdr:rowOff>
    </xdr:from>
    <xdr:to>
      <xdr:col>24</xdr:col>
      <xdr:colOff>152400</xdr:colOff>
      <xdr:row>53</xdr:row>
      <xdr:rowOff>76160</xdr:rowOff>
    </xdr:to>
    <xdr:cxnSp macro="">
      <xdr:nvCxnSpPr>
        <xdr:cNvPr id="120" name="直線コネクタ 119"/>
        <xdr:cNvCxnSpPr/>
      </xdr:nvCxnSpPr>
      <xdr:spPr>
        <a:xfrm>
          <a:off x="4546600" y="916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58786</xdr:rowOff>
    </xdr:from>
    <xdr:to>
      <xdr:col>24</xdr:col>
      <xdr:colOff>63500</xdr:colOff>
      <xdr:row>54</xdr:row>
      <xdr:rowOff>76584</xdr:rowOff>
    </xdr:to>
    <xdr:cxnSp macro="">
      <xdr:nvCxnSpPr>
        <xdr:cNvPr id="121" name="直線コネクタ 120"/>
        <xdr:cNvCxnSpPr/>
      </xdr:nvCxnSpPr>
      <xdr:spPr>
        <a:xfrm>
          <a:off x="3797300" y="8802736"/>
          <a:ext cx="838200" cy="53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154119</xdr:rowOff>
    </xdr:from>
    <xdr:ext cx="534377" cy="259045"/>
    <xdr:sp macro="" textlink="">
      <xdr:nvSpPr>
        <xdr:cNvPr id="122" name="物件費平均値テキスト"/>
        <xdr:cNvSpPr txBox="1"/>
      </xdr:nvSpPr>
      <xdr:spPr>
        <a:xfrm>
          <a:off x="4686300" y="95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4242</xdr:rowOff>
    </xdr:from>
    <xdr:to>
      <xdr:col>24</xdr:col>
      <xdr:colOff>114300</xdr:colOff>
      <xdr:row>56</xdr:row>
      <xdr:rowOff>105842</xdr:rowOff>
    </xdr:to>
    <xdr:sp macro="" textlink="">
      <xdr:nvSpPr>
        <xdr:cNvPr id="123" name="フローチャート: 判断 122"/>
        <xdr:cNvSpPr/>
      </xdr:nvSpPr>
      <xdr:spPr>
        <a:xfrm>
          <a:off x="4584700" y="96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58786</xdr:rowOff>
    </xdr:from>
    <xdr:to>
      <xdr:col>19</xdr:col>
      <xdr:colOff>177800</xdr:colOff>
      <xdr:row>53</xdr:row>
      <xdr:rowOff>123480</xdr:rowOff>
    </xdr:to>
    <xdr:cxnSp macro="">
      <xdr:nvCxnSpPr>
        <xdr:cNvPr id="124" name="直線コネクタ 123"/>
        <xdr:cNvCxnSpPr/>
      </xdr:nvCxnSpPr>
      <xdr:spPr>
        <a:xfrm flipV="1">
          <a:off x="2908300" y="8802736"/>
          <a:ext cx="889000" cy="4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144656</xdr:rowOff>
    </xdr:from>
    <xdr:to>
      <xdr:col>20</xdr:col>
      <xdr:colOff>38100</xdr:colOff>
      <xdr:row>56</xdr:row>
      <xdr:rowOff>74806</xdr:rowOff>
    </xdr:to>
    <xdr:sp macro="" textlink="">
      <xdr:nvSpPr>
        <xdr:cNvPr id="125" name="フローチャート: 判断 124"/>
        <xdr:cNvSpPr/>
      </xdr:nvSpPr>
      <xdr:spPr>
        <a:xfrm>
          <a:off x="37465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65933</xdr:rowOff>
    </xdr:from>
    <xdr:ext cx="534377" cy="259045"/>
    <xdr:sp macro="" textlink="">
      <xdr:nvSpPr>
        <xdr:cNvPr id="126" name="テキスト ボックス 125"/>
        <xdr:cNvSpPr txBox="1"/>
      </xdr:nvSpPr>
      <xdr:spPr>
        <a:xfrm>
          <a:off x="3530111" y="966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123480</xdr:rowOff>
    </xdr:from>
    <xdr:to>
      <xdr:col>15</xdr:col>
      <xdr:colOff>50800</xdr:colOff>
      <xdr:row>54</xdr:row>
      <xdr:rowOff>129968</xdr:rowOff>
    </xdr:to>
    <xdr:cxnSp macro="">
      <xdr:nvCxnSpPr>
        <xdr:cNvPr id="127" name="直線コネクタ 126"/>
        <xdr:cNvCxnSpPr/>
      </xdr:nvCxnSpPr>
      <xdr:spPr>
        <a:xfrm flipV="1">
          <a:off x="2019300" y="9210330"/>
          <a:ext cx="889000" cy="1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33589</xdr:rowOff>
    </xdr:from>
    <xdr:to>
      <xdr:col>15</xdr:col>
      <xdr:colOff>101600</xdr:colOff>
      <xdr:row>56</xdr:row>
      <xdr:rowOff>135189</xdr:rowOff>
    </xdr:to>
    <xdr:sp macro="" textlink="">
      <xdr:nvSpPr>
        <xdr:cNvPr id="128" name="フローチャート: 判断 127"/>
        <xdr:cNvSpPr/>
      </xdr:nvSpPr>
      <xdr:spPr>
        <a:xfrm>
          <a:off x="2857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126316</xdr:rowOff>
    </xdr:from>
    <xdr:ext cx="534377" cy="259045"/>
    <xdr:sp macro="" textlink="">
      <xdr:nvSpPr>
        <xdr:cNvPr id="129" name="テキスト ボックス 128"/>
        <xdr:cNvSpPr txBox="1"/>
      </xdr:nvSpPr>
      <xdr:spPr>
        <a:xfrm>
          <a:off x="2641111" y="97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129968</xdr:rowOff>
    </xdr:from>
    <xdr:to>
      <xdr:col>10</xdr:col>
      <xdr:colOff>114300</xdr:colOff>
      <xdr:row>55</xdr:row>
      <xdr:rowOff>28122</xdr:rowOff>
    </xdr:to>
    <xdr:cxnSp macro="">
      <xdr:nvCxnSpPr>
        <xdr:cNvPr id="130" name="直線コネクタ 129"/>
        <xdr:cNvCxnSpPr/>
      </xdr:nvCxnSpPr>
      <xdr:spPr>
        <a:xfrm flipV="1">
          <a:off x="1130300" y="9388268"/>
          <a:ext cx="889000" cy="6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100983</xdr:rowOff>
    </xdr:from>
    <xdr:to>
      <xdr:col>10</xdr:col>
      <xdr:colOff>165100</xdr:colOff>
      <xdr:row>57</xdr:row>
      <xdr:rowOff>31133</xdr:rowOff>
    </xdr:to>
    <xdr:sp macro="" textlink="">
      <xdr:nvSpPr>
        <xdr:cNvPr id="131" name="フローチャート: 判断 130"/>
        <xdr:cNvSpPr/>
      </xdr:nvSpPr>
      <xdr:spPr>
        <a:xfrm>
          <a:off x="1968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22260</xdr:rowOff>
    </xdr:from>
    <xdr:ext cx="534377" cy="259045"/>
    <xdr:sp macro="" textlink="">
      <xdr:nvSpPr>
        <xdr:cNvPr id="132" name="テキスト ボックス 131"/>
        <xdr:cNvSpPr txBox="1"/>
      </xdr:nvSpPr>
      <xdr:spPr>
        <a:xfrm>
          <a:off x="1752111" y="97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21616</xdr:rowOff>
    </xdr:from>
    <xdr:to>
      <xdr:col>6</xdr:col>
      <xdr:colOff>38100</xdr:colOff>
      <xdr:row>56</xdr:row>
      <xdr:rowOff>123216</xdr:rowOff>
    </xdr:to>
    <xdr:sp macro="" textlink="">
      <xdr:nvSpPr>
        <xdr:cNvPr id="133" name="フローチャート: 判断 132"/>
        <xdr:cNvSpPr/>
      </xdr:nvSpPr>
      <xdr:spPr>
        <a:xfrm>
          <a:off x="1079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114343</xdr:rowOff>
    </xdr:from>
    <xdr:ext cx="534377" cy="259045"/>
    <xdr:sp macro="" textlink="">
      <xdr:nvSpPr>
        <xdr:cNvPr id="134" name="テキスト ボックス 133"/>
        <xdr:cNvSpPr txBox="1"/>
      </xdr:nvSpPr>
      <xdr:spPr>
        <a:xfrm>
          <a:off x="863111" y="97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25784</xdr:rowOff>
    </xdr:from>
    <xdr:to>
      <xdr:col>24</xdr:col>
      <xdr:colOff>114300</xdr:colOff>
      <xdr:row>54</xdr:row>
      <xdr:rowOff>127384</xdr:rowOff>
    </xdr:to>
    <xdr:sp macro="" textlink="">
      <xdr:nvSpPr>
        <xdr:cNvPr id="140" name="楕円 139"/>
        <xdr:cNvSpPr/>
      </xdr:nvSpPr>
      <xdr:spPr>
        <a:xfrm>
          <a:off x="4584700" y="92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48661</xdr:rowOff>
    </xdr:from>
    <xdr:ext cx="599010" cy="259045"/>
    <xdr:sp macro="" textlink="">
      <xdr:nvSpPr>
        <xdr:cNvPr id="141" name="物件費該当値テキスト"/>
        <xdr:cNvSpPr txBox="1"/>
      </xdr:nvSpPr>
      <xdr:spPr>
        <a:xfrm>
          <a:off x="4686300" y="913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7986</xdr:rowOff>
    </xdr:from>
    <xdr:to>
      <xdr:col>20</xdr:col>
      <xdr:colOff>38100</xdr:colOff>
      <xdr:row>51</xdr:row>
      <xdr:rowOff>109586</xdr:rowOff>
    </xdr:to>
    <xdr:sp macro="" textlink="">
      <xdr:nvSpPr>
        <xdr:cNvPr id="142" name="楕円 141"/>
        <xdr:cNvSpPr/>
      </xdr:nvSpPr>
      <xdr:spPr>
        <a:xfrm>
          <a:off x="3746500" y="87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126113</xdr:rowOff>
    </xdr:from>
    <xdr:ext cx="599010" cy="259045"/>
    <xdr:sp macro="" textlink="">
      <xdr:nvSpPr>
        <xdr:cNvPr id="143" name="テキスト ボックス 142"/>
        <xdr:cNvSpPr txBox="1"/>
      </xdr:nvSpPr>
      <xdr:spPr>
        <a:xfrm>
          <a:off x="3497795" y="85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72680</xdr:rowOff>
    </xdr:from>
    <xdr:to>
      <xdr:col>15</xdr:col>
      <xdr:colOff>101600</xdr:colOff>
      <xdr:row>54</xdr:row>
      <xdr:rowOff>2830</xdr:rowOff>
    </xdr:to>
    <xdr:sp macro="" textlink="">
      <xdr:nvSpPr>
        <xdr:cNvPr id="144" name="楕円 143"/>
        <xdr:cNvSpPr/>
      </xdr:nvSpPr>
      <xdr:spPr>
        <a:xfrm>
          <a:off x="2857500" y="91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19357</xdr:rowOff>
    </xdr:from>
    <xdr:ext cx="599010" cy="259045"/>
    <xdr:sp macro="" textlink="">
      <xdr:nvSpPr>
        <xdr:cNvPr id="145" name="テキスト ボックス 144"/>
        <xdr:cNvSpPr txBox="1"/>
      </xdr:nvSpPr>
      <xdr:spPr>
        <a:xfrm>
          <a:off x="2608795" y="893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79168</xdr:rowOff>
    </xdr:from>
    <xdr:to>
      <xdr:col>10</xdr:col>
      <xdr:colOff>165100</xdr:colOff>
      <xdr:row>55</xdr:row>
      <xdr:rowOff>9318</xdr:rowOff>
    </xdr:to>
    <xdr:sp macro="" textlink="">
      <xdr:nvSpPr>
        <xdr:cNvPr id="146" name="楕円 145"/>
        <xdr:cNvSpPr/>
      </xdr:nvSpPr>
      <xdr:spPr>
        <a:xfrm>
          <a:off x="1968500" y="93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25845</xdr:rowOff>
    </xdr:from>
    <xdr:ext cx="599010" cy="259045"/>
    <xdr:sp macro="" textlink="">
      <xdr:nvSpPr>
        <xdr:cNvPr id="147" name="テキスト ボックス 146"/>
        <xdr:cNvSpPr txBox="1"/>
      </xdr:nvSpPr>
      <xdr:spPr>
        <a:xfrm>
          <a:off x="1719795" y="91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148772</xdr:rowOff>
    </xdr:from>
    <xdr:to>
      <xdr:col>6</xdr:col>
      <xdr:colOff>38100</xdr:colOff>
      <xdr:row>55</xdr:row>
      <xdr:rowOff>78922</xdr:rowOff>
    </xdr:to>
    <xdr:sp macro="" textlink="">
      <xdr:nvSpPr>
        <xdr:cNvPr id="148" name="楕円 147"/>
        <xdr:cNvSpPr/>
      </xdr:nvSpPr>
      <xdr:spPr>
        <a:xfrm>
          <a:off x="1079500" y="94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95449</xdr:rowOff>
    </xdr:from>
    <xdr:ext cx="534377" cy="259045"/>
    <xdr:sp macro="" textlink="">
      <xdr:nvSpPr>
        <xdr:cNvPr id="149" name="テキスト ボックス 148"/>
        <xdr:cNvSpPr txBox="1"/>
      </xdr:nvSpPr>
      <xdr:spPr>
        <a:xfrm>
          <a:off x="863111" y="91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164085</xdr:rowOff>
    </xdr:from>
    <xdr:to>
      <xdr:col>24</xdr:col>
      <xdr:colOff>63500</xdr:colOff>
      <xdr:row>78</xdr:row>
      <xdr:rowOff>85103</xdr:rowOff>
    </xdr:to>
    <xdr:cxnSp macro="">
      <xdr:nvCxnSpPr>
        <xdr:cNvPr id="178" name="直線コネクタ 177"/>
        <xdr:cNvCxnSpPr/>
      </xdr:nvCxnSpPr>
      <xdr:spPr>
        <a:xfrm flipV="1">
          <a:off x="3797300" y="13365735"/>
          <a:ext cx="8382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67311</xdr:rowOff>
    </xdr:from>
    <xdr:to>
      <xdr:col>19</xdr:col>
      <xdr:colOff>177800</xdr:colOff>
      <xdr:row>78</xdr:row>
      <xdr:rowOff>85103</xdr:rowOff>
    </xdr:to>
    <xdr:cxnSp macro="">
      <xdr:nvCxnSpPr>
        <xdr:cNvPr id="181" name="直線コネクタ 180"/>
        <xdr:cNvCxnSpPr/>
      </xdr:nvCxnSpPr>
      <xdr:spPr>
        <a:xfrm>
          <a:off x="2908300" y="13440411"/>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148946</xdr:rowOff>
    </xdr:from>
    <xdr:to>
      <xdr:col>20</xdr:col>
      <xdr:colOff>38100</xdr:colOff>
      <xdr:row>78</xdr:row>
      <xdr:rowOff>79096</xdr:rowOff>
    </xdr:to>
    <xdr:sp macro="" textlink="">
      <xdr:nvSpPr>
        <xdr:cNvPr id="182" name="フローチャート: 判断 181"/>
        <xdr:cNvSpPr/>
      </xdr:nvSpPr>
      <xdr:spPr>
        <a:xfrm>
          <a:off x="3746500" y="133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95623</xdr:rowOff>
    </xdr:from>
    <xdr:ext cx="469744" cy="259045"/>
    <xdr:sp macro="" textlink="">
      <xdr:nvSpPr>
        <xdr:cNvPr id="183" name="テキスト ボックス 182"/>
        <xdr:cNvSpPr txBox="1"/>
      </xdr:nvSpPr>
      <xdr:spPr>
        <a:xfrm>
          <a:off x="3562428" y="131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67311</xdr:rowOff>
    </xdr:from>
    <xdr:to>
      <xdr:col>15</xdr:col>
      <xdr:colOff>50800</xdr:colOff>
      <xdr:row>78</xdr:row>
      <xdr:rowOff>112840</xdr:rowOff>
    </xdr:to>
    <xdr:cxnSp macro="">
      <xdr:nvCxnSpPr>
        <xdr:cNvPr id="184" name="直線コネクタ 183"/>
        <xdr:cNvCxnSpPr/>
      </xdr:nvCxnSpPr>
      <xdr:spPr>
        <a:xfrm flipV="1">
          <a:off x="2019300" y="13440411"/>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126161</xdr:rowOff>
    </xdr:from>
    <xdr:to>
      <xdr:col>15</xdr:col>
      <xdr:colOff>101600</xdr:colOff>
      <xdr:row>78</xdr:row>
      <xdr:rowOff>56311</xdr:rowOff>
    </xdr:to>
    <xdr:sp macro="" textlink="">
      <xdr:nvSpPr>
        <xdr:cNvPr id="185" name="フローチャート: 判断 184"/>
        <xdr:cNvSpPr/>
      </xdr:nvSpPr>
      <xdr:spPr>
        <a:xfrm>
          <a:off x="2857500" y="1332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72838</xdr:rowOff>
    </xdr:from>
    <xdr:ext cx="469744" cy="259045"/>
    <xdr:sp macro="" textlink="">
      <xdr:nvSpPr>
        <xdr:cNvPr id="186" name="テキスト ボックス 185"/>
        <xdr:cNvSpPr txBox="1"/>
      </xdr:nvSpPr>
      <xdr:spPr>
        <a:xfrm>
          <a:off x="2673428" y="131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104000</xdr:rowOff>
    </xdr:from>
    <xdr:to>
      <xdr:col>10</xdr:col>
      <xdr:colOff>114300</xdr:colOff>
      <xdr:row>78</xdr:row>
      <xdr:rowOff>112840</xdr:rowOff>
    </xdr:to>
    <xdr:cxnSp macro="">
      <xdr:nvCxnSpPr>
        <xdr:cNvPr id="187" name="直線コネクタ 186"/>
        <xdr:cNvCxnSpPr/>
      </xdr:nvCxnSpPr>
      <xdr:spPr>
        <a:xfrm>
          <a:off x="1130300" y="1347710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134620</xdr:rowOff>
    </xdr:from>
    <xdr:to>
      <xdr:col>10</xdr:col>
      <xdr:colOff>165100</xdr:colOff>
      <xdr:row>78</xdr:row>
      <xdr:rowOff>64770</xdr:rowOff>
    </xdr:to>
    <xdr:sp macro="" textlink="">
      <xdr:nvSpPr>
        <xdr:cNvPr id="188" name="フローチャート: 判断 187"/>
        <xdr:cNvSpPr/>
      </xdr:nvSpPr>
      <xdr:spPr>
        <a:xfrm>
          <a:off x="1968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81297</xdr:rowOff>
    </xdr:from>
    <xdr:ext cx="469744" cy="259045"/>
    <xdr:sp macro="" textlink="">
      <xdr:nvSpPr>
        <xdr:cNvPr id="189" name="テキスト ボックス 188"/>
        <xdr:cNvSpPr txBox="1"/>
      </xdr:nvSpPr>
      <xdr:spPr>
        <a:xfrm>
          <a:off x="1784428" y="131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139573</xdr:rowOff>
    </xdr:from>
    <xdr:to>
      <xdr:col>6</xdr:col>
      <xdr:colOff>38100</xdr:colOff>
      <xdr:row>78</xdr:row>
      <xdr:rowOff>69723</xdr:rowOff>
    </xdr:to>
    <xdr:sp macro="" textlink="">
      <xdr:nvSpPr>
        <xdr:cNvPr id="190" name="フローチャート: 判断 189"/>
        <xdr:cNvSpPr/>
      </xdr:nvSpPr>
      <xdr:spPr>
        <a:xfrm>
          <a:off x="1079500" y="1334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86250</xdr:rowOff>
    </xdr:from>
    <xdr:ext cx="469744" cy="259045"/>
    <xdr:sp macro="" textlink="">
      <xdr:nvSpPr>
        <xdr:cNvPr id="191" name="テキスト ボックス 190"/>
        <xdr:cNvSpPr txBox="1"/>
      </xdr:nvSpPr>
      <xdr:spPr>
        <a:xfrm>
          <a:off x="895428" y="131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113285</xdr:rowOff>
    </xdr:from>
    <xdr:to>
      <xdr:col>24</xdr:col>
      <xdr:colOff>114300</xdr:colOff>
      <xdr:row>78</xdr:row>
      <xdr:rowOff>43435</xdr:rowOff>
    </xdr:to>
    <xdr:sp macro="" textlink="">
      <xdr:nvSpPr>
        <xdr:cNvPr id="197" name="楕円 196"/>
        <xdr:cNvSpPr/>
      </xdr:nvSpPr>
      <xdr:spPr>
        <a:xfrm>
          <a:off x="4584700" y="133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469744" cy="259045"/>
    <xdr:sp macro="" textlink="">
      <xdr:nvSpPr>
        <xdr:cNvPr id="198" name="維持補修費該当値テキスト"/>
        <xdr:cNvSpPr txBox="1"/>
      </xdr:nvSpPr>
      <xdr:spPr>
        <a:xfrm>
          <a:off x="4686300" y="1329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34303</xdr:rowOff>
    </xdr:from>
    <xdr:to>
      <xdr:col>20</xdr:col>
      <xdr:colOff>38100</xdr:colOff>
      <xdr:row>78</xdr:row>
      <xdr:rowOff>135903</xdr:rowOff>
    </xdr:to>
    <xdr:sp macro="" textlink="">
      <xdr:nvSpPr>
        <xdr:cNvPr id="199" name="楕円 198"/>
        <xdr:cNvSpPr/>
      </xdr:nvSpPr>
      <xdr:spPr>
        <a:xfrm>
          <a:off x="3746500" y="134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127030</xdr:rowOff>
    </xdr:from>
    <xdr:ext cx="469744" cy="259045"/>
    <xdr:sp macro="" textlink="">
      <xdr:nvSpPr>
        <xdr:cNvPr id="200" name="テキスト ボックス 199"/>
        <xdr:cNvSpPr txBox="1"/>
      </xdr:nvSpPr>
      <xdr:spPr>
        <a:xfrm>
          <a:off x="3562428" y="135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16511</xdr:rowOff>
    </xdr:from>
    <xdr:to>
      <xdr:col>15</xdr:col>
      <xdr:colOff>101600</xdr:colOff>
      <xdr:row>78</xdr:row>
      <xdr:rowOff>118111</xdr:rowOff>
    </xdr:to>
    <xdr:sp macro="" textlink="">
      <xdr:nvSpPr>
        <xdr:cNvPr id="201" name="楕円 200"/>
        <xdr:cNvSpPr/>
      </xdr:nvSpPr>
      <xdr:spPr>
        <a:xfrm>
          <a:off x="285750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109238</xdr:rowOff>
    </xdr:from>
    <xdr:ext cx="469744" cy="259045"/>
    <xdr:sp macro="" textlink="">
      <xdr:nvSpPr>
        <xdr:cNvPr id="202" name="テキスト ボックス 201"/>
        <xdr:cNvSpPr txBox="1"/>
      </xdr:nvSpPr>
      <xdr:spPr>
        <a:xfrm>
          <a:off x="2673428" y="1348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62040</xdr:rowOff>
    </xdr:from>
    <xdr:to>
      <xdr:col>10</xdr:col>
      <xdr:colOff>165100</xdr:colOff>
      <xdr:row>78</xdr:row>
      <xdr:rowOff>163640</xdr:rowOff>
    </xdr:to>
    <xdr:sp macro="" textlink="">
      <xdr:nvSpPr>
        <xdr:cNvPr id="203" name="楕円 202"/>
        <xdr:cNvSpPr/>
      </xdr:nvSpPr>
      <xdr:spPr>
        <a:xfrm>
          <a:off x="19685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154767</xdr:rowOff>
    </xdr:from>
    <xdr:ext cx="469744" cy="259045"/>
    <xdr:sp macro="" textlink="">
      <xdr:nvSpPr>
        <xdr:cNvPr id="204" name="テキスト ボックス 203"/>
        <xdr:cNvSpPr txBox="1"/>
      </xdr:nvSpPr>
      <xdr:spPr>
        <a:xfrm>
          <a:off x="1784428" y="135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53200</xdr:rowOff>
    </xdr:from>
    <xdr:to>
      <xdr:col>6</xdr:col>
      <xdr:colOff>38100</xdr:colOff>
      <xdr:row>78</xdr:row>
      <xdr:rowOff>154800</xdr:rowOff>
    </xdr:to>
    <xdr:sp macro="" textlink="">
      <xdr:nvSpPr>
        <xdr:cNvPr id="205" name="楕円 204"/>
        <xdr:cNvSpPr/>
      </xdr:nvSpPr>
      <xdr:spPr>
        <a:xfrm>
          <a:off x="1079500" y="134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145927</xdr:rowOff>
    </xdr:from>
    <xdr:ext cx="469744" cy="259045"/>
    <xdr:sp macro="" textlink="">
      <xdr:nvSpPr>
        <xdr:cNvPr id="206" name="テキスト ボックス 205"/>
        <xdr:cNvSpPr txBox="1"/>
      </xdr:nvSpPr>
      <xdr:spPr>
        <a:xfrm>
          <a:off x="895428" y="135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143325</xdr:rowOff>
    </xdr:from>
    <xdr:to>
      <xdr:col>24</xdr:col>
      <xdr:colOff>63500</xdr:colOff>
      <xdr:row>98</xdr:row>
      <xdr:rowOff>26750</xdr:rowOff>
    </xdr:to>
    <xdr:cxnSp macro="">
      <xdr:nvCxnSpPr>
        <xdr:cNvPr id="238" name="直線コネクタ 237"/>
        <xdr:cNvCxnSpPr/>
      </xdr:nvCxnSpPr>
      <xdr:spPr>
        <a:xfrm flipV="1">
          <a:off x="3797300" y="16602525"/>
          <a:ext cx="838200" cy="2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26750</xdr:rowOff>
    </xdr:from>
    <xdr:to>
      <xdr:col>19</xdr:col>
      <xdr:colOff>177800</xdr:colOff>
      <xdr:row>98</xdr:row>
      <xdr:rowOff>60758</xdr:rowOff>
    </xdr:to>
    <xdr:cxnSp macro="">
      <xdr:nvCxnSpPr>
        <xdr:cNvPr id="241" name="直線コネクタ 240"/>
        <xdr:cNvCxnSpPr/>
      </xdr:nvCxnSpPr>
      <xdr:spPr>
        <a:xfrm flipV="1">
          <a:off x="2908300" y="16828850"/>
          <a:ext cx="889000" cy="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105021</xdr:rowOff>
    </xdr:from>
    <xdr:to>
      <xdr:col>20</xdr:col>
      <xdr:colOff>38100</xdr:colOff>
      <xdr:row>98</xdr:row>
      <xdr:rowOff>35171</xdr:rowOff>
    </xdr:to>
    <xdr:sp macro="" textlink="">
      <xdr:nvSpPr>
        <xdr:cNvPr id="242" name="フローチャート: 判断 241"/>
        <xdr:cNvSpPr/>
      </xdr:nvSpPr>
      <xdr:spPr>
        <a:xfrm>
          <a:off x="3746500" y="1673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51698</xdr:rowOff>
    </xdr:from>
    <xdr:ext cx="534377" cy="259045"/>
    <xdr:sp macro="" textlink="">
      <xdr:nvSpPr>
        <xdr:cNvPr id="243" name="テキスト ボックス 242"/>
        <xdr:cNvSpPr txBox="1"/>
      </xdr:nvSpPr>
      <xdr:spPr>
        <a:xfrm>
          <a:off x="3530111" y="165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60758</xdr:rowOff>
    </xdr:from>
    <xdr:to>
      <xdr:col>15</xdr:col>
      <xdr:colOff>50800</xdr:colOff>
      <xdr:row>98</xdr:row>
      <xdr:rowOff>131068</xdr:rowOff>
    </xdr:to>
    <xdr:cxnSp macro="">
      <xdr:nvCxnSpPr>
        <xdr:cNvPr id="244" name="直線コネクタ 243"/>
        <xdr:cNvCxnSpPr/>
      </xdr:nvCxnSpPr>
      <xdr:spPr>
        <a:xfrm flipV="1">
          <a:off x="2019300" y="16862858"/>
          <a:ext cx="889000" cy="7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132824</xdr:rowOff>
    </xdr:from>
    <xdr:to>
      <xdr:col>15</xdr:col>
      <xdr:colOff>101600</xdr:colOff>
      <xdr:row>98</xdr:row>
      <xdr:rowOff>62974</xdr:rowOff>
    </xdr:to>
    <xdr:sp macro="" textlink="">
      <xdr:nvSpPr>
        <xdr:cNvPr id="245" name="フローチャート: 判断 244"/>
        <xdr:cNvSpPr/>
      </xdr:nvSpPr>
      <xdr:spPr>
        <a:xfrm>
          <a:off x="2857500" y="1676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79501</xdr:rowOff>
    </xdr:from>
    <xdr:ext cx="534377" cy="259045"/>
    <xdr:sp macro="" textlink="">
      <xdr:nvSpPr>
        <xdr:cNvPr id="246" name="テキスト ボックス 245"/>
        <xdr:cNvSpPr txBox="1"/>
      </xdr:nvSpPr>
      <xdr:spPr>
        <a:xfrm>
          <a:off x="2641111" y="165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131068</xdr:rowOff>
    </xdr:from>
    <xdr:to>
      <xdr:col>10</xdr:col>
      <xdr:colOff>114300</xdr:colOff>
      <xdr:row>98</xdr:row>
      <xdr:rowOff>135466</xdr:rowOff>
    </xdr:to>
    <xdr:cxnSp macro="">
      <xdr:nvCxnSpPr>
        <xdr:cNvPr id="247" name="直線コネクタ 246"/>
        <xdr:cNvCxnSpPr/>
      </xdr:nvCxnSpPr>
      <xdr:spPr>
        <a:xfrm flipV="1">
          <a:off x="1130300" y="16933168"/>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16652</xdr:rowOff>
    </xdr:from>
    <xdr:to>
      <xdr:col>10</xdr:col>
      <xdr:colOff>165100</xdr:colOff>
      <xdr:row>98</xdr:row>
      <xdr:rowOff>118252</xdr:rowOff>
    </xdr:to>
    <xdr:sp macro="" textlink="">
      <xdr:nvSpPr>
        <xdr:cNvPr id="248" name="フローチャート: 判断 247"/>
        <xdr:cNvSpPr/>
      </xdr:nvSpPr>
      <xdr:spPr>
        <a:xfrm>
          <a:off x="1968500" y="1681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134779</xdr:rowOff>
    </xdr:from>
    <xdr:ext cx="534377" cy="259045"/>
    <xdr:sp macro="" textlink="">
      <xdr:nvSpPr>
        <xdr:cNvPr id="249" name="テキスト ボックス 248"/>
        <xdr:cNvSpPr txBox="1"/>
      </xdr:nvSpPr>
      <xdr:spPr>
        <a:xfrm>
          <a:off x="1752111" y="165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24043</xdr:rowOff>
    </xdr:from>
    <xdr:to>
      <xdr:col>6</xdr:col>
      <xdr:colOff>38100</xdr:colOff>
      <xdr:row>98</xdr:row>
      <xdr:rowOff>125643</xdr:rowOff>
    </xdr:to>
    <xdr:sp macro="" textlink="">
      <xdr:nvSpPr>
        <xdr:cNvPr id="250" name="フローチャート: 判断 249"/>
        <xdr:cNvSpPr/>
      </xdr:nvSpPr>
      <xdr:spPr>
        <a:xfrm>
          <a:off x="1079500" y="1682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142170</xdr:rowOff>
    </xdr:from>
    <xdr:ext cx="534377" cy="259045"/>
    <xdr:sp macro="" textlink="">
      <xdr:nvSpPr>
        <xdr:cNvPr id="251" name="テキスト ボックス 250"/>
        <xdr:cNvSpPr txBox="1"/>
      </xdr:nvSpPr>
      <xdr:spPr>
        <a:xfrm>
          <a:off x="863111" y="166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92525</xdr:rowOff>
    </xdr:from>
    <xdr:to>
      <xdr:col>24</xdr:col>
      <xdr:colOff>114300</xdr:colOff>
      <xdr:row>97</xdr:row>
      <xdr:rowOff>22675</xdr:rowOff>
    </xdr:to>
    <xdr:sp macro="" textlink="">
      <xdr:nvSpPr>
        <xdr:cNvPr id="257" name="楕円 256"/>
        <xdr:cNvSpPr/>
      </xdr:nvSpPr>
      <xdr:spPr>
        <a:xfrm>
          <a:off x="4584700" y="165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70952</xdr:rowOff>
    </xdr:from>
    <xdr:ext cx="599010" cy="259045"/>
    <xdr:sp macro="" textlink="">
      <xdr:nvSpPr>
        <xdr:cNvPr id="258" name="扶助費該当値テキスト"/>
        <xdr:cNvSpPr txBox="1"/>
      </xdr:nvSpPr>
      <xdr:spPr>
        <a:xfrm>
          <a:off x="4686300" y="165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147400</xdr:rowOff>
    </xdr:from>
    <xdr:to>
      <xdr:col>20</xdr:col>
      <xdr:colOff>38100</xdr:colOff>
      <xdr:row>98</xdr:row>
      <xdr:rowOff>77550</xdr:rowOff>
    </xdr:to>
    <xdr:sp macro="" textlink="">
      <xdr:nvSpPr>
        <xdr:cNvPr id="259" name="楕円 258"/>
        <xdr:cNvSpPr/>
      </xdr:nvSpPr>
      <xdr:spPr>
        <a:xfrm>
          <a:off x="3746500" y="167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68677</xdr:rowOff>
    </xdr:from>
    <xdr:ext cx="534377" cy="259045"/>
    <xdr:sp macro="" textlink="">
      <xdr:nvSpPr>
        <xdr:cNvPr id="260" name="テキスト ボックス 259"/>
        <xdr:cNvSpPr txBox="1"/>
      </xdr:nvSpPr>
      <xdr:spPr>
        <a:xfrm>
          <a:off x="3530111" y="168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9958</xdr:rowOff>
    </xdr:from>
    <xdr:to>
      <xdr:col>15</xdr:col>
      <xdr:colOff>101600</xdr:colOff>
      <xdr:row>98</xdr:row>
      <xdr:rowOff>111558</xdr:rowOff>
    </xdr:to>
    <xdr:sp macro="" textlink="">
      <xdr:nvSpPr>
        <xdr:cNvPr id="261" name="楕円 260"/>
        <xdr:cNvSpPr/>
      </xdr:nvSpPr>
      <xdr:spPr>
        <a:xfrm>
          <a:off x="2857500" y="16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102685</xdr:rowOff>
    </xdr:from>
    <xdr:ext cx="534377" cy="259045"/>
    <xdr:sp macro="" textlink="">
      <xdr:nvSpPr>
        <xdr:cNvPr id="262" name="テキスト ボックス 261"/>
        <xdr:cNvSpPr txBox="1"/>
      </xdr:nvSpPr>
      <xdr:spPr>
        <a:xfrm>
          <a:off x="2641111" y="169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80268</xdr:rowOff>
    </xdr:from>
    <xdr:to>
      <xdr:col>10</xdr:col>
      <xdr:colOff>165100</xdr:colOff>
      <xdr:row>99</xdr:row>
      <xdr:rowOff>10418</xdr:rowOff>
    </xdr:to>
    <xdr:sp macro="" textlink="">
      <xdr:nvSpPr>
        <xdr:cNvPr id="263" name="楕円 262"/>
        <xdr:cNvSpPr/>
      </xdr:nvSpPr>
      <xdr:spPr>
        <a:xfrm>
          <a:off x="1968500" y="16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1545</xdr:rowOff>
    </xdr:from>
    <xdr:ext cx="534377" cy="259045"/>
    <xdr:sp macro="" textlink="">
      <xdr:nvSpPr>
        <xdr:cNvPr id="264" name="テキスト ボックス 263"/>
        <xdr:cNvSpPr txBox="1"/>
      </xdr:nvSpPr>
      <xdr:spPr>
        <a:xfrm>
          <a:off x="1752111" y="1697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84666</xdr:rowOff>
    </xdr:from>
    <xdr:to>
      <xdr:col>6</xdr:col>
      <xdr:colOff>38100</xdr:colOff>
      <xdr:row>99</xdr:row>
      <xdr:rowOff>14816</xdr:rowOff>
    </xdr:to>
    <xdr:sp macro="" textlink="">
      <xdr:nvSpPr>
        <xdr:cNvPr id="265" name="楕円 264"/>
        <xdr:cNvSpPr/>
      </xdr:nvSpPr>
      <xdr:spPr>
        <a:xfrm>
          <a:off x="1079500" y="168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5943</xdr:rowOff>
    </xdr:from>
    <xdr:ext cx="534377" cy="259045"/>
    <xdr:sp macro="" textlink="">
      <xdr:nvSpPr>
        <xdr:cNvPr id="266" name="テキスト ボックス 265"/>
        <xdr:cNvSpPr txBox="1"/>
      </xdr:nvSpPr>
      <xdr:spPr>
        <a:xfrm>
          <a:off x="863111" y="1697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163314</xdr:rowOff>
    </xdr:from>
    <xdr:to>
      <xdr:col>55</xdr:col>
      <xdr:colOff>0</xdr:colOff>
      <xdr:row>36</xdr:row>
      <xdr:rowOff>50074</xdr:rowOff>
    </xdr:to>
    <xdr:cxnSp macro="">
      <xdr:nvCxnSpPr>
        <xdr:cNvPr id="295" name="直線コネクタ 294"/>
        <xdr:cNvCxnSpPr/>
      </xdr:nvCxnSpPr>
      <xdr:spPr>
        <a:xfrm>
          <a:off x="9639300" y="5478264"/>
          <a:ext cx="838200" cy="7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109765</xdr:rowOff>
    </xdr:from>
    <xdr:ext cx="534377" cy="259045"/>
    <xdr:sp macro="" textlink="">
      <xdr:nvSpPr>
        <xdr:cNvPr id="296" name="補助費等平均値テキスト"/>
        <xdr:cNvSpPr txBox="1"/>
      </xdr:nvSpPr>
      <xdr:spPr>
        <a:xfrm>
          <a:off x="10528300" y="593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163314</xdr:rowOff>
    </xdr:from>
    <xdr:to>
      <xdr:col>50</xdr:col>
      <xdr:colOff>114300</xdr:colOff>
      <xdr:row>37</xdr:row>
      <xdr:rowOff>24234</xdr:rowOff>
    </xdr:to>
    <xdr:cxnSp macro="">
      <xdr:nvCxnSpPr>
        <xdr:cNvPr id="298" name="直線コネクタ 297"/>
        <xdr:cNvCxnSpPr/>
      </xdr:nvCxnSpPr>
      <xdr:spPr>
        <a:xfrm flipV="1">
          <a:off x="8750300" y="5478264"/>
          <a:ext cx="889000" cy="88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180</xdr:rowOff>
    </xdr:from>
    <xdr:to>
      <xdr:col>50</xdr:col>
      <xdr:colOff>165100</xdr:colOff>
      <xdr:row>31</xdr:row>
      <xdr:rowOff>101780</xdr:rowOff>
    </xdr:to>
    <xdr:sp macro="" textlink="">
      <xdr:nvSpPr>
        <xdr:cNvPr id="299" name="フローチャート: 判断 298"/>
        <xdr:cNvSpPr/>
      </xdr:nvSpPr>
      <xdr:spPr>
        <a:xfrm>
          <a:off x="9588500" y="53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118307</xdr:rowOff>
    </xdr:from>
    <xdr:ext cx="599010" cy="259045"/>
    <xdr:sp macro="" textlink="">
      <xdr:nvSpPr>
        <xdr:cNvPr id="300" name="テキスト ボックス 299"/>
        <xdr:cNvSpPr txBox="1"/>
      </xdr:nvSpPr>
      <xdr:spPr>
        <a:xfrm>
          <a:off x="9339795" y="50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24234</xdr:rowOff>
    </xdr:from>
    <xdr:to>
      <xdr:col>45</xdr:col>
      <xdr:colOff>177800</xdr:colOff>
      <xdr:row>37</xdr:row>
      <xdr:rowOff>45509</xdr:rowOff>
    </xdr:to>
    <xdr:cxnSp macro="">
      <xdr:nvCxnSpPr>
        <xdr:cNvPr id="301" name="直線コネクタ 300"/>
        <xdr:cNvCxnSpPr/>
      </xdr:nvCxnSpPr>
      <xdr:spPr>
        <a:xfrm flipV="1">
          <a:off x="7861300" y="6367884"/>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94485</xdr:rowOff>
    </xdr:from>
    <xdr:to>
      <xdr:col>46</xdr:col>
      <xdr:colOff>38100</xdr:colOff>
      <xdr:row>37</xdr:row>
      <xdr:rowOff>24635</xdr:rowOff>
    </xdr:to>
    <xdr:sp macro="" textlink="">
      <xdr:nvSpPr>
        <xdr:cNvPr id="302" name="フローチャート: 判断 301"/>
        <xdr:cNvSpPr/>
      </xdr:nvSpPr>
      <xdr:spPr>
        <a:xfrm>
          <a:off x="8699500" y="626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41162</xdr:rowOff>
    </xdr:from>
    <xdr:ext cx="534377" cy="259045"/>
    <xdr:sp macro="" textlink="">
      <xdr:nvSpPr>
        <xdr:cNvPr id="303" name="テキスト ボックス 302"/>
        <xdr:cNvSpPr txBox="1"/>
      </xdr:nvSpPr>
      <xdr:spPr>
        <a:xfrm>
          <a:off x="8483111" y="60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35321</xdr:rowOff>
    </xdr:from>
    <xdr:to>
      <xdr:col>41</xdr:col>
      <xdr:colOff>50800</xdr:colOff>
      <xdr:row>37</xdr:row>
      <xdr:rowOff>45509</xdr:rowOff>
    </xdr:to>
    <xdr:cxnSp macro="">
      <xdr:nvCxnSpPr>
        <xdr:cNvPr id="304" name="直線コネクタ 303"/>
        <xdr:cNvCxnSpPr/>
      </xdr:nvCxnSpPr>
      <xdr:spPr>
        <a:xfrm>
          <a:off x="6972300" y="6378971"/>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104262</xdr:rowOff>
    </xdr:from>
    <xdr:to>
      <xdr:col>41</xdr:col>
      <xdr:colOff>101600</xdr:colOff>
      <xdr:row>37</xdr:row>
      <xdr:rowOff>34412</xdr:rowOff>
    </xdr:to>
    <xdr:sp macro="" textlink="">
      <xdr:nvSpPr>
        <xdr:cNvPr id="305" name="フローチャート: 判断 304"/>
        <xdr:cNvSpPr/>
      </xdr:nvSpPr>
      <xdr:spPr>
        <a:xfrm>
          <a:off x="7810500" y="627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50939</xdr:rowOff>
    </xdr:from>
    <xdr:ext cx="534377" cy="259045"/>
    <xdr:sp macro="" textlink="">
      <xdr:nvSpPr>
        <xdr:cNvPr id="306" name="テキスト ボックス 305"/>
        <xdr:cNvSpPr txBox="1"/>
      </xdr:nvSpPr>
      <xdr:spPr>
        <a:xfrm>
          <a:off x="7594111" y="60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125872</xdr:rowOff>
    </xdr:from>
    <xdr:to>
      <xdr:col>36</xdr:col>
      <xdr:colOff>165100</xdr:colOff>
      <xdr:row>37</xdr:row>
      <xdr:rowOff>56022</xdr:rowOff>
    </xdr:to>
    <xdr:sp macro="" textlink="">
      <xdr:nvSpPr>
        <xdr:cNvPr id="307" name="フローチャート: 判断 306"/>
        <xdr:cNvSpPr/>
      </xdr:nvSpPr>
      <xdr:spPr>
        <a:xfrm>
          <a:off x="6921500" y="629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72549</xdr:rowOff>
    </xdr:from>
    <xdr:ext cx="534377" cy="259045"/>
    <xdr:sp macro="" textlink="">
      <xdr:nvSpPr>
        <xdr:cNvPr id="308" name="テキスト ボックス 307"/>
        <xdr:cNvSpPr txBox="1"/>
      </xdr:nvSpPr>
      <xdr:spPr>
        <a:xfrm>
          <a:off x="6705111" y="60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170724</xdr:rowOff>
    </xdr:from>
    <xdr:to>
      <xdr:col>55</xdr:col>
      <xdr:colOff>50800</xdr:colOff>
      <xdr:row>36</xdr:row>
      <xdr:rowOff>100874</xdr:rowOff>
    </xdr:to>
    <xdr:sp macro="" textlink="">
      <xdr:nvSpPr>
        <xdr:cNvPr id="314" name="楕円 313"/>
        <xdr:cNvSpPr/>
      </xdr:nvSpPr>
      <xdr:spPr>
        <a:xfrm>
          <a:off x="10426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149151</xdr:rowOff>
    </xdr:from>
    <xdr:ext cx="534377" cy="259045"/>
    <xdr:sp macro="" textlink="">
      <xdr:nvSpPr>
        <xdr:cNvPr id="315" name="補助費等該当値テキスト"/>
        <xdr:cNvSpPr txBox="1"/>
      </xdr:nvSpPr>
      <xdr:spPr>
        <a:xfrm>
          <a:off x="10528300" y="61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112514</xdr:rowOff>
    </xdr:from>
    <xdr:to>
      <xdr:col>50</xdr:col>
      <xdr:colOff>165100</xdr:colOff>
      <xdr:row>32</xdr:row>
      <xdr:rowOff>42664</xdr:rowOff>
    </xdr:to>
    <xdr:sp macro="" textlink="">
      <xdr:nvSpPr>
        <xdr:cNvPr id="316" name="楕円 315"/>
        <xdr:cNvSpPr/>
      </xdr:nvSpPr>
      <xdr:spPr>
        <a:xfrm>
          <a:off x="9588500" y="54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33791</xdr:rowOff>
    </xdr:from>
    <xdr:ext cx="599010" cy="259045"/>
    <xdr:sp macro="" textlink="">
      <xdr:nvSpPr>
        <xdr:cNvPr id="317" name="テキスト ボックス 316"/>
        <xdr:cNvSpPr txBox="1"/>
      </xdr:nvSpPr>
      <xdr:spPr>
        <a:xfrm>
          <a:off x="9339795" y="552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144884</xdr:rowOff>
    </xdr:from>
    <xdr:to>
      <xdr:col>46</xdr:col>
      <xdr:colOff>38100</xdr:colOff>
      <xdr:row>37</xdr:row>
      <xdr:rowOff>75034</xdr:rowOff>
    </xdr:to>
    <xdr:sp macro="" textlink="">
      <xdr:nvSpPr>
        <xdr:cNvPr id="318" name="楕円 317"/>
        <xdr:cNvSpPr/>
      </xdr:nvSpPr>
      <xdr:spPr>
        <a:xfrm>
          <a:off x="8699500" y="63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66161</xdr:rowOff>
    </xdr:from>
    <xdr:ext cx="534377" cy="259045"/>
    <xdr:sp macro="" textlink="">
      <xdr:nvSpPr>
        <xdr:cNvPr id="319" name="テキスト ボックス 318"/>
        <xdr:cNvSpPr txBox="1"/>
      </xdr:nvSpPr>
      <xdr:spPr>
        <a:xfrm>
          <a:off x="8483111" y="64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166159</xdr:rowOff>
    </xdr:from>
    <xdr:to>
      <xdr:col>41</xdr:col>
      <xdr:colOff>101600</xdr:colOff>
      <xdr:row>37</xdr:row>
      <xdr:rowOff>96309</xdr:rowOff>
    </xdr:to>
    <xdr:sp macro="" textlink="">
      <xdr:nvSpPr>
        <xdr:cNvPr id="320" name="楕円 319"/>
        <xdr:cNvSpPr/>
      </xdr:nvSpPr>
      <xdr:spPr>
        <a:xfrm>
          <a:off x="7810500" y="63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87436</xdr:rowOff>
    </xdr:from>
    <xdr:ext cx="534377" cy="259045"/>
    <xdr:sp macro="" textlink="">
      <xdr:nvSpPr>
        <xdr:cNvPr id="321" name="テキスト ボックス 320"/>
        <xdr:cNvSpPr txBox="1"/>
      </xdr:nvSpPr>
      <xdr:spPr>
        <a:xfrm>
          <a:off x="7594111" y="64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155971</xdr:rowOff>
    </xdr:from>
    <xdr:to>
      <xdr:col>36</xdr:col>
      <xdr:colOff>165100</xdr:colOff>
      <xdr:row>37</xdr:row>
      <xdr:rowOff>86121</xdr:rowOff>
    </xdr:to>
    <xdr:sp macro="" textlink="">
      <xdr:nvSpPr>
        <xdr:cNvPr id="322" name="楕円 321"/>
        <xdr:cNvSpPr/>
      </xdr:nvSpPr>
      <xdr:spPr>
        <a:xfrm>
          <a:off x="6921500" y="6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77248</xdr:rowOff>
    </xdr:from>
    <xdr:ext cx="534377" cy="259045"/>
    <xdr:sp macro="" textlink="">
      <xdr:nvSpPr>
        <xdr:cNvPr id="323" name="テキスト ボックス 322"/>
        <xdr:cNvSpPr txBox="1"/>
      </xdr:nvSpPr>
      <xdr:spPr>
        <a:xfrm>
          <a:off x="6705111" y="64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105721</xdr:rowOff>
    </xdr:from>
    <xdr:to>
      <xdr:col>55</xdr:col>
      <xdr:colOff>0</xdr:colOff>
      <xdr:row>56</xdr:row>
      <xdr:rowOff>136367</xdr:rowOff>
    </xdr:to>
    <xdr:cxnSp macro="">
      <xdr:nvCxnSpPr>
        <xdr:cNvPr id="350" name="直線コネクタ 349"/>
        <xdr:cNvCxnSpPr/>
      </xdr:nvCxnSpPr>
      <xdr:spPr>
        <a:xfrm flipV="1">
          <a:off x="9639300" y="9706921"/>
          <a:ext cx="8382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136367</xdr:rowOff>
    </xdr:from>
    <xdr:to>
      <xdr:col>50</xdr:col>
      <xdr:colOff>114300</xdr:colOff>
      <xdr:row>56</xdr:row>
      <xdr:rowOff>171283</xdr:rowOff>
    </xdr:to>
    <xdr:cxnSp macro="">
      <xdr:nvCxnSpPr>
        <xdr:cNvPr id="353" name="直線コネクタ 352"/>
        <xdr:cNvCxnSpPr/>
      </xdr:nvCxnSpPr>
      <xdr:spPr>
        <a:xfrm flipV="1">
          <a:off x="8750300" y="9737567"/>
          <a:ext cx="889000" cy="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125435</xdr:rowOff>
    </xdr:from>
    <xdr:to>
      <xdr:col>50</xdr:col>
      <xdr:colOff>165100</xdr:colOff>
      <xdr:row>57</xdr:row>
      <xdr:rowOff>55585</xdr:rowOff>
    </xdr:to>
    <xdr:sp macro="" textlink="">
      <xdr:nvSpPr>
        <xdr:cNvPr id="354" name="フローチャート: 判断 353"/>
        <xdr:cNvSpPr/>
      </xdr:nvSpPr>
      <xdr:spPr>
        <a:xfrm>
          <a:off x="9588500" y="972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46712</xdr:rowOff>
    </xdr:from>
    <xdr:ext cx="534377" cy="259045"/>
    <xdr:sp macro="" textlink="">
      <xdr:nvSpPr>
        <xdr:cNvPr id="355" name="テキスト ボックス 354"/>
        <xdr:cNvSpPr txBox="1"/>
      </xdr:nvSpPr>
      <xdr:spPr>
        <a:xfrm>
          <a:off x="9372111" y="981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19095</xdr:rowOff>
    </xdr:from>
    <xdr:to>
      <xdr:col>45</xdr:col>
      <xdr:colOff>177800</xdr:colOff>
      <xdr:row>56</xdr:row>
      <xdr:rowOff>171283</xdr:rowOff>
    </xdr:to>
    <xdr:cxnSp macro="">
      <xdr:nvCxnSpPr>
        <xdr:cNvPr id="356" name="直線コネクタ 355"/>
        <xdr:cNvCxnSpPr/>
      </xdr:nvCxnSpPr>
      <xdr:spPr>
        <a:xfrm>
          <a:off x="7861300" y="9620295"/>
          <a:ext cx="889000" cy="15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104426</xdr:rowOff>
    </xdr:from>
    <xdr:to>
      <xdr:col>46</xdr:col>
      <xdr:colOff>38100</xdr:colOff>
      <xdr:row>57</xdr:row>
      <xdr:rowOff>34576</xdr:rowOff>
    </xdr:to>
    <xdr:sp macro="" textlink="">
      <xdr:nvSpPr>
        <xdr:cNvPr id="357" name="フローチャート: 判断 356"/>
        <xdr:cNvSpPr/>
      </xdr:nvSpPr>
      <xdr:spPr>
        <a:xfrm>
          <a:off x="8699500" y="97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51103</xdr:rowOff>
    </xdr:from>
    <xdr:ext cx="534377" cy="259045"/>
    <xdr:sp macro="" textlink="">
      <xdr:nvSpPr>
        <xdr:cNvPr id="358" name="テキスト ボックス 357"/>
        <xdr:cNvSpPr txBox="1"/>
      </xdr:nvSpPr>
      <xdr:spPr>
        <a:xfrm>
          <a:off x="8483111" y="94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19095</xdr:rowOff>
    </xdr:from>
    <xdr:to>
      <xdr:col>41</xdr:col>
      <xdr:colOff>50800</xdr:colOff>
      <xdr:row>56</xdr:row>
      <xdr:rowOff>67970</xdr:rowOff>
    </xdr:to>
    <xdr:cxnSp macro="">
      <xdr:nvCxnSpPr>
        <xdr:cNvPr id="359" name="直線コネクタ 358"/>
        <xdr:cNvCxnSpPr/>
      </xdr:nvCxnSpPr>
      <xdr:spPr>
        <a:xfrm flipV="1">
          <a:off x="6972300" y="9620295"/>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69492</xdr:rowOff>
    </xdr:from>
    <xdr:to>
      <xdr:col>41</xdr:col>
      <xdr:colOff>101600</xdr:colOff>
      <xdr:row>56</xdr:row>
      <xdr:rowOff>171092</xdr:rowOff>
    </xdr:to>
    <xdr:sp macro="" textlink="">
      <xdr:nvSpPr>
        <xdr:cNvPr id="360" name="フローチャート: 判断 359"/>
        <xdr:cNvSpPr/>
      </xdr:nvSpPr>
      <xdr:spPr>
        <a:xfrm>
          <a:off x="7810500" y="967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162219</xdr:rowOff>
    </xdr:from>
    <xdr:ext cx="534377" cy="259045"/>
    <xdr:sp macro="" textlink="">
      <xdr:nvSpPr>
        <xdr:cNvPr id="361" name="テキスト ボックス 360"/>
        <xdr:cNvSpPr txBox="1"/>
      </xdr:nvSpPr>
      <xdr:spPr>
        <a:xfrm>
          <a:off x="7594111" y="976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145145</xdr:rowOff>
    </xdr:from>
    <xdr:to>
      <xdr:col>36</xdr:col>
      <xdr:colOff>165100</xdr:colOff>
      <xdr:row>57</xdr:row>
      <xdr:rowOff>75295</xdr:rowOff>
    </xdr:to>
    <xdr:sp macro="" textlink="">
      <xdr:nvSpPr>
        <xdr:cNvPr id="362" name="フローチャート: 判断 361"/>
        <xdr:cNvSpPr/>
      </xdr:nvSpPr>
      <xdr:spPr>
        <a:xfrm>
          <a:off x="6921500" y="974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66422</xdr:rowOff>
    </xdr:from>
    <xdr:ext cx="534377" cy="259045"/>
    <xdr:sp macro="" textlink="">
      <xdr:nvSpPr>
        <xdr:cNvPr id="363" name="テキスト ボックス 362"/>
        <xdr:cNvSpPr txBox="1"/>
      </xdr:nvSpPr>
      <xdr:spPr>
        <a:xfrm>
          <a:off x="6705111" y="98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54921</xdr:rowOff>
    </xdr:from>
    <xdr:to>
      <xdr:col>55</xdr:col>
      <xdr:colOff>50800</xdr:colOff>
      <xdr:row>56</xdr:row>
      <xdr:rowOff>156521</xdr:rowOff>
    </xdr:to>
    <xdr:sp macro="" textlink="">
      <xdr:nvSpPr>
        <xdr:cNvPr id="369" name="楕円 368"/>
        <xdr:cNvSpPr/>
      </xdr:nvSpPr>
      <xdr:spPr>
        <a:xfrm>
          <a:off x="10426700" y="9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77798</xdr:rowOff>
    </xdr:from>
    <xdr:ext cx="534377" cy="259045"/>
    <xdr:sp macro="" textlink="">
      <xdr:nvSpPr>
        <xdr:cNvPr id="370" name="普通建設事業費該当値テキスト"/>
        <xdr:cNvSpPr txBox="1"/>
      </xdr:nvSpPr>
      <xdr:spPr>
        <a:xfrm>
          <a:off x="10528300" y="95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85567</xdr:rowOff>
    </xdr:from>
    <xdr:to>
      <xdr:col>50</xdr:col>
      <xdr:colOff>165100</xdr:colOff>
      <xdr:row>57</xdr:row>
      <xdr:rowOff>15717</xdr:rowOff>
    </xdr:to>
    <xdr:sp macro="" textlink="">
      <xdr:nvSpPr>
        <xdr:cNvPr id="371" name="楕円 370"/>
        <xdr:cNvSpPr/>
      </xdr:nvSpPr>
      <xdr:spPr>
        <a:xfrm>
          <a:off x="9588500" y="96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32244</xdr:rowOff>
    </xdr:from>
    <xdr:ext cx="534377" cy="259045"/>
    <xdr:sp macro="" textlink="">
      <xdr:nvSpPr>
        <xdr:cNvPr id="372" name="テキスト ボックス 371"/>
        <xdr:cNvSpPr txBox="1"/>
      </xdr:nvSpPr>
      <xdr:spPr>
        <a:xfrm>
          <a:off x="9372111" y="946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120483</xdr:rowOff>
    </xdr:from>
    <xdr:to>
      <xdr:col>46</xdr:col>
      <xdr:colOff>38100</xdr:colOff>
      <xdr:row>57</xdr:row>
      <xdr:rowOff>50633</xdr:rowOff>
    </xdr:to>
    <xdr:sp macro="" textlink="">
      <xdr:nvSpPr>
        <xdr:cNvPr id="373" name="楕円 372"/>
        <xdr:cNvSpPr/>
      </xdr:nvSpPr>
      <xdr:spPr>
        <a:xfrm>
          <a:off x="8699500" y="97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41760</xdr:rowOff>
    </xdr:from>
    <xdr:ext cx="534377" cy="259045"/>
    <xdr:sp macro="" textlink="">
      <xdr:nvSpPr>
        <xdr:cNvPr id="374" name="テキスト ボックス 373"/>
        <xdr:cNvSpPr txBox="1"/>
      </xdr:nvSpPr>
      <xdr:spPr>
        <a:xfrm>
          <a:off x="8483111" y="981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139745</xdr:rowOff>
    </xdr:from>
    <xdr:to>
      <xdr:col>41</xdr:col>
      <xdr:colOff>101600</xdr:colOff>
      <xdr:row>56</xdr:row>
      <xdr:rowOff>69895</xdr:rowOff>
    </xdr:to>
    <xdr:sp macro="" textlink="">
      <xdr:nvSpPr>
        <xdr:cNvPr id="375" name="楕円 374"/>
        <xdr:cNvSpPr/>
      </xdr:nvSpPr>
      <xdr:spPr>
        <a:xfrm>
          <a:off x="7810500" y="95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86422</xdr:rowOff>
    </xdr:from>
    <xdr:ext cx="599010" cy="259045"/>
    <xdr:sp macro="" textlink="">
      <xdr:nvSpPr>
        <xdr:cNvPr id="376" name="テキスト ボックス 375"/>
        <xdr:cNvSpPr txBox="1"/>
      </xdr:nvSpPr>
      <xdr:spPr>
        <a:xfrm>
          <a:off x="7561795" y="934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17170</xdr:rowOff>
    </xdr:from>
    <xdr:to>
      <xdr:col>36</xdr:col>
      <xdr:colOff>165100</xdr:colOff>
      <xdr:row>56</xdr:row>
      <xdr:rowOff>118770</xdr:rowOff>
    </xdr:to>
    <xdr:sp macro="" textlink="">
      <xdr:nvSpPr>
        <xdr:cNvPr id="377" name="楕円 376"/>
        <xdr:cNvSpPr/>
      </xdr:nvSpPr>
      <xdr:spPr>
        <a:xfrm>
          <a:off x="6921500" y="96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135297</xdr:rowOff>
    </xdr:from>
    <xdr:ext cx="534377" cy="259045"/>
    <xdr:sp macro="" textlink="">
      <xdr:nvSpPr>
        <xdr:cNvPr id="378" name="テキスト ボックス 377"/>
        <xdr:cNvSpPr txBox="1"/>
      </xdr:nvSpPr>
      <xdr:spPr>
        <a:xfrm>
          <a:off x="6705111" y="93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79178</xdr:rowOff>
    </xdr:from>
    <xdr:to>
      <xdr:col>55</xdr:col>
      <xdr:colOff>0</xdr:colOff>
      <xdr:row>76</xdr:row>
      <xdr:rowOff>111823</xdr:rowOff>
    </xdr:to>
    <xdr:cxnSp macro="">
      <xdr:nvCxnSpPr>
        <xdr:cNvPr id="403" name="直線コネクタ 402"/>
        <xdr:cNvCxnSpPr/>
      </xdr:nvCxnSpPr>
      <xdr:spPr>
        <a:xfrm flipV="1">
          <a:off x="9639300" y="13109378"/>
          <a:ext cx="8382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111823</xdr:rowOff>
    </xdr:from>
    <xdr:to>
      <xdr:col>50</xdr:col>
      <xdr:colOff>114300</xdr:colOff>
      <xdr:row>76</xdr:row>
      <xdr:rowOff>159108</xdr:rowOff>
    </xdr:to>
    <xdr:cxnSp macro="">
      <xdr:nvCxnSpPr>
        <xdr:cNvPr id="406" name="直線コネクタ 405"/>
        <xdr:cNvCxnSpPr/>
      </xdr:nvCxnSpPr>
      <xdr:spPr>
        <a:xfrm flipV="1">
          <a:off x="8750300" y="13142023"/>
          <a:ext cx="889000" cy="4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21177</xdr:rowOff>
    </xdr:from>
    <xdr:to>
      <xdr:col>50</xdr:col>
      <xdr:colOff>165100</xdr:colOff>
      <xdr:row>77</xdr:row>
      <xdr:rowOff>122777</xdr:rowOff>
    </xdr:to>
    <xdr:sp macro="" textlink="">
      <xdr:nvSpPr>
        <xdr:cNvPr id="407" name="フローチャート: 判断 406"/>
        <xdr:cNvSpPr/>
      </xdr:nvSpPr>
      <xdr:spPr>
        <a:xfrm>
          <a:off x="9588500" y="132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113904</xdr:rowOff>
    </xdr:from>
    <xdr:ext cx="534377" cy="259045"/>
    <xdr:sp macro="" textlink="">
      <xdr:nvSpPr>
        <xdr:cNvPr id="408" name="テキスト ボックス 407"/>
        <xdr:cNvSpPr txBox="1"/>
      </xdr:nvSpPr>
      <xdr:spPr>
        <a:xfrm>
          <a:off x="9372111" y="133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120641</xdr:rowOff>
    </xdr:from>
    <xdr:to>
      <xdr:col>45</xdr:col>
      <xdr:colOff>177800</xdr:colOff>
      <xdr:row>76</xdr:row>
      <xdr:rowOff>159108</xdr:rowOff>
    </xdr:to>
    <xdr:cxnSp macro="">
      <xdr:nvCxnSpPr>
        <xdr:cNvPr id="409" name="直線コネクタ 408"/>
        <xdr:cNvCxnSpPr/>
      </xdr:nvCxnSpPr>
      <xdr:spPr>
        <a:xfrm>
          <a:off x="7861300" y="12979391"/>
          <a:ext cx="889000" cy="20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21955</xdr:rowOff>
    </xdr:from>
    <xdr:to>
      <xdr:col>46</xdr:col>
      <xdr:colOff>38100</xdr:colOff>
      <xdr:row>77</xdr:row>
      <xdr:rowOff>123555</xdr:rowOff>
    </xdr:to>
    <xdr:sp macro="" textlink="">
      <xdr:nvSpPr>
        <xdr:cNvPr id="410" name="フローチャート: 判断 409"/>
        <xdr:cNvSpPr/>
      </xdr:nvSpPr>
      <xdr:spPr>
        <a:xfrm>
          <a:off x="8699500" y="132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114682</xdr:rowOff>
    </xdr:from>
    <xdr:ext cx="534377" cy="259045"/>
    <xdr:sp macro="" textlink="">
      <xdr:nvSpPr>
        <xdr:cNvPr id="411" name="テキスト ボックス 410"/>
        <xdr:cNvSpPr txBox="1"/>
      </xdr:nvSpPr>
      <xdr:spPr>
        <a:xfrm>
          <a:off x="8483111" y="1331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120641</xdr:rowOff>
    </xdr:from>
    <xdr:to>
      <xdr:col>41</xdr:col>
      <xdr:colOff>50800</xdr:colOff>
      <xdr:row>76</xdr:row>
      <xdr:rowOff>8832</xdr:rowOff>
    </xdr:to>
    <xdr:cxnSp macro="">
      <xdr:nvCxnSpPr>
        <xdr:cNvPr id="412" name="直線コネクタ 411"/>
        <xdr:cNvCxnSpPr/>
      </xdr:nvCxnSpPr>
      <xdr:spPr>
        <a:xfrm flipV="1">
          <a:off x="6972300" y="12979391"/>
          <a:ext cx="8890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139357</xdr:rowOff>
    </xdr:from>
    <xdr:to>
      <xdr:col>41</xdr:col>
      <xdr:colOff>101600</xdr:colOff>
      <xdr:row>77</xdr:row>
      <xdr:rowOff>69507</xdr:rowOff>
    </xdr:to>
    <xdr:sp macro="" textlink="">
      <xdr:nvSpPr>
        <xdr:cNvPr id="413" name="フローチャート: 判断 412"/>
        <xdr:cNvSpPr/>
      </xdr:nvSpPr>
      <xdr:spPr>
        <a:xfrm>
          <a:off x="7810500" y="131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60634</xdr:rowOff>
    </xdr:from>
    <xdr:ext cx="534377" cy="259045"/>
    <xdr:sp macro="" textlink="">
      <xdr:nvSpPr>
        <xdr:cNvPr id="414" name="テキスト ボックス 413"/>
        <xdr:cNvSpPr txBox="1"/>
      </xdr:nvSpPr>
      <xdr:spPr>
        <a:xfrm>
          <a:off x="7594111" y="132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5821</xdr:rowOff>
    </xdr:from>
    <xdr:to>
      <xdr:col>36</xdr:col>
      <xdr:colOff>165100</xdr:colOff>
      <xdr:row>77</xdr:row>
      <xdr:rowOff>107421</xdr:rowOff>
    </xdr:to>
    <xdr:sp macro="" textlink="">
      <xdr:nvSpPr>
        <xdr:cNvPr id="415" name="フローチャート: 判断 414"/>
        <xdr:cNvSpPr/>
      </xdr:nvSpPr>
      <xdr:spPr>
        <a:xfrm>
          <a:off x="6921500" y="1320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98548</xdr:rowOff>
    </xdr:from>
    <xdr:ext cx="534377" cy="259045"/>
    <xdr:sp macro="" textlink="">
      <xdr:nvSpPr>
        <xdr:cNvPr id="416" name="テキスト ボックス 415"/>
        <xdr:cNvSpPr txBox="1"/>
      </xdr:nvSpPr>
      <xdr:spPr>
        <a:xfrm>
          <a:off x="6705111" y="133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28378</xdr:rowOff>
    </xdr:from>
    <xdr:to>
      <xdr:col>55</xdr:col>
      <xdr:colOff>50800</xdr:colOff>
      <xdr:row>76</xdr:row>
      <xdr:rowOff>129978</xdr:rowOff>
    </xdr:to>
    <xdr:sp macro="" textlink="">
      <xdr:nvSpPr>
        <xdr:cNvPr id="422" name="楕円 421"/>
        <xdr:cNvSpPr/>
      </xdr:nvSpPr>
      <xdr:spPr>
        <a:xfrm>
          <a:off x="10426700" y="130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51255</xdr:rowOff>
    </xdr:from>
    <xdr:ext cx="534377" cy="259045"/>
    <xdr:sp macro="" textlink="">
      <xdr:nvSpPr>
        <xdr:cNvPr id="423" name="普通建設事業費 （ うち新規整備　）該当値テキスト"/>
        <xdr:cNvSpPr txBox="1"/>
      </xdr:nvSpPr>
      <xdr:spPr>
        <a:xfrm>
          <a:off x="10528300" y="129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61023</xdr:rowOff>
    </xdr:from>
    <xdr:to>
      <xdr:col>50</xdr:col>
      <xdr:colOff>165100</xdr:colOff>
      <xdr:row>76</xdr:row>
      <xdr:rowOff>162623</xdr:rowOff>
    </xdr:to>
    <xdr:sp macro="" textlink="">
      <xdr:nvSpPr>
        <xdr:cNvPr id="424" name="楕円 423"/>
        <xdr:cNvSpPr/>
      </xdr:nvSpPr>
      <xdr:spPr>
        <a:xfrm>
          <a:off x="9588500" y="130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7699</xdr:rowOff>
    </xdr:from>
    <xdr:ext cx="534377" cy="259045"/>
    <xdr:sp macro="" textlink="">
      <xdr:nvSpPr>
        <xdr:cNvPr id="425" name="テキスト ボックス 424"/>
        <xdr:cNvSpPr txBox="1"/>
      </xdr:nvSpPr>
      <xdr:spPr>
        <a:xfrm>
          <a:off x="9372111" y="128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108308</xdr:rowOff>
    </xdr:from>
    <xdr:to>
      <xdr:col>46</xdr:col>
      <xdr:colOff>38100</xdr:colOff>
      <xdr:row>77</xdr:row>
      <xdr:rowOff>38458</xdr:rowOff>
    </xdr:to>
    <xdr:sp macro="" textlink="">
      <xdr:nvSpPr>
        <xdr:cNvPr id="426" name="楕円 425"/>
        <xdr:cNvSpPr/>
      </xdr:nvSpPr>
      <xdr:spPr>
        <a:xfrm>
          <a:off x="8699500" y="131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54985</xdr:rowOff>
    </xdr:from>
    <xdr:ext cx="534377" cy="259045"/>
    <xdr:sp macro="" textlink="">
      <xdr:nvSpPr>
        <xdr:cNvPr id="427" name="テキスト ボックス 426"/>
        <xdr:cNvSpPr txBox="1"/>
      </xdr:nvSpPr>
      <xdr:spPr>
        <a:xfrm>
          <a:off x="8483111" y="129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69841</xdr:rowOff>
    </xdr:from>
    <xdr:to>
      <xdr:col>41</xdr:col>
      <xdr:colOff>101600</xdr:colOff>
      <xdr:row>75</xdr:row>
      <xdr:rowOff>171441</xdr:rowOff>
    </xdr:to>
    <xdr:sp macro="" textlink="">
      <xdr:nvSpPr>
        <xdr:cNvPr id="428" name="楕円 427"/>
        <xdr:cNvSpPr/>
      </xdr:nvSpPr>
      <xdr:spPr>
        <a:xfrm>
          <a:off x="7810500" y="129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16518</xdr:rowOff>
    </xdr:from>
    <xdr:ext cx="534377" cy="259045"/>
    <xdr:sp macro="" textlink="">
      <xdr:nvSpPr>
        <xdr:cNvPr id="429" name="テキスト ボックス 428"/>
        <xdr:cNvSpPr txBox="1"/>
      </xdr:nvSpPr>
      <xdr:spPr>
        <a:xfrm>
          <a:off x="7594111" y="127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129482</xdr:rowOff>
    </xdr:from>
    <xdr:to>
      <xdr:col>36</xdr:col>
      <xdr:colOff>165100</xdr:colOff>
      <xdr:row>76</xdr:row>
      <xdr:rowOff>59632</xdr:rowOff>
    </xdr:to>
    <xdr:sp macro="" textlink="">
      <xdr:nvSpPr>
        <xdr:cNvPr id="430" name="楕円 429"/>
        <xdr:cNvSpPr/>
      </xdr:nvSpPr>
      <xdr:spPr>
        <a:xfrm>
          <a:off x="6921500" y="129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76159</xdr:rowOff>
    </xdr:from>
    <xdr:ext cx="534377" cy="259045"/>
    <xdr:sp macro="" textlink="">
      <xdr:nvSpPr>
        <xdr:cNvPr id="431" name="テキスト ボックス 430"/>
        <xdr:cNvSpPr txBox="1"/>
      </xdr:nvSpPr>
      <xdr:spPr>
        <a:xfrm>
          <a:off x="6705111" y="127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152679</xdr:rowOff>
    </xdr:from>
    <xdr:to>
      <xdr:col>55</xdr:col>
      <xdr:colOff>0</xdr:colOff>
      <xdr:row>98</xdr:row>
      <xdr:rowOff>7519</xdr:rowOff>
    </xdr:to>
    <xdr:cxnSp macro="">
      <xdr:nvCxnSpPr>
        <xdr:cNvPr id="460" name="直線コネクタ 459"/>
        <xdr:cNvCxnSpPr/>
      </xdr:nvCxnSpPr>
      <xdr:spPr>
        <a:xfrm flipV="1">
          <a:off x="9639300" y="16783329"/>
          <a:ext cx="8382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1" name="普通建設事業費 （ うち更新整備　）平均値テキスト"/>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7519</xdr:rowOff>
    </xdr:from>
    <xdr:to>
      <xdr:col>50</xdr:col>
      <xdr:colOff>114300</xdr:colOff>
      <xdr:row>98</xdr:row>
      <xdr:rowOff>80175</xdr:rowOff>
    </xdr:to>
    <xdr:cxnSp macro="">
      <xdr:nvCxnSpPr>
        <xdr:cNvPr id="463" name="直線コネクタ 462"/>
        <xdr:cNvCxnSpPr/>
      </xdr:nvCxnSpPr>
      <xdr:spPr>
        <a:xfrm flipV="1">
          <a:off x="8750300" y="16809619"/>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61519</xdr:rowOff>
    </xdr:from>
    <xdr:to>
      <xdr:col>50</xdr:col>
      <xdr:colOff>165100</xdr:colOff>
      <xdr:row>96</xdr:row>
      <xdr:rowOff>163119</xdr:rowOff>
    </xdr:to>
    <xdr:sp macro="" textlink="">
      <xdr:nvSpPr>
        <xdr:cNvPr id="464" name="フローチャート: 判断 463"/>
        <xdr:cNvSpPr/>
      </xdr:nvSpPr>
      <xdr:spPr>
        <a:xfrm>
          <a:off x="9588500" y="1652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8196</xdr:rowOff>
    </xdr:from>
    <xdr:ext cx="534377" cy="259045"/>
    <xdr:sp macro="" textlink="">
      <xdr:nvSpPr>
        <xdr:cNvPr id="465" name="テキスト ボックス 464"/>
        <xdr:cNvSpPr txBox="1"/>
      </xdr:nvSpPr>
      <xdr:spPr>
        <a:xfrm>
          <a:off x="9372111" y="162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146875</xdr:rowOff>
    </xdr:from>
    <xdr:to>
      <xdr:col>45</xdr:col>
      <xdr:colOff>177800</xdr:colOff>
      <xdr:row>98</xdr:row>
      <xdr:rowOff>80175</xdr:rowOff>
    </xdr:to>
    <xdr:cxnSp macro="">
      <xdr:nvCxnSpPr>
        <xdr:cNvPr id="466" name="直線コネクタ 465"/>
        <xdr:cNvCxnSpPr/>
      </xdr:nvCxnSpPr>
      <xdr:spPr>
        <a:xfrm>
          <a:off x="7861300" y="16777525"/>
          <a:ext cx="889000" cy="10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3848</xdr:rowOff>
    </xdr:from>
    <xdr:to>
      <xdr:col>46</xdr:col>
      <xdr:colOff>38100</xdr:colOff>
      <xdr:row>96</xdr:row>
      <xdr:rowOff>105448</xdr:rowOff>
    </xdr:to>
    <xdr:sp macro="" textlink="">
      <xdr:nvSpPr>
        <xdr:cNvPr id="467" name="フローチャート: 判断 466"/>
        <xdr:cNvSpPr/>
      </xdr:nvSpPr>
      <xdr:spPr>
        <a:xfrm>
          <a:off x="8699500" y="164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121975</xdr:rowOff>
    </xdr:from>
    <xdr:ext cx="534377" cy="259045"/>
    <xdr:sp macro="" textlink="">
      <xdr:nvSpPr>
        <xdr:cNvPr id="468" name="テキスト ボックス 467"/>
        <xdr:cNvSpPr txBox="1"/>
      </xdr:nvSpPr>
      <xdr:spPr>
        <a:xfrm>
          <a:off x="8483111" y="162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88278</xdr:rowOff>
    </xdr:from>
    <xdr:to>
      <xdr:col>41</xdr:col>
      <xdr:colOff>50800</xdr:colOff>
      <xdr:row>97</xdr:row>
      <xdr:rowOff>146875</xdr:rowOff>
    </xdr:to>
    <xdr:cxnSp macro="">
      <xdr:nvCxnSpPr>
        <xdr:cNvPr id="469" name="直線コネクタ 468"/>
        <xdr:cNvCxnSpPr/>
      </xdr:nvCxnSpPr>
      <xdr:spPr>
        <a:xfrm>
          <a:off x="6972300" y="16718928"/>
          <a:ext cx="889000" cy="5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39002</xdr:rowOff>
    </xdr:from>
    <xdr:to>
      <xdr:col>41</xdr:col>
      <xdr:colOff>101600</xdr:colOff>
      <xdr:row>96</xdr:row>
      <xdr:rowOff>140602</xdr:rowOff>
    </xdr:to>
    <xdr:sp macro="" textlink="">
      <xdr:nvSpPr>
        <xdr:cNvPr id="470" name="フローチャート: 判断 469"/>
        <xdr:cNvSpPr/>
      </xdr:nvSpPr>
      <xdr:spPr>
        <a:xfrm>
          <a:off x="7810500" y="164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157129</xdr:rowOff>
    </xdr:from>
    <xdr:ext cx="534377" cy="259045"/>
    <xdr:sp macro="" textlink="">
      <xdr:nvSpPr>
        <xdr:cNvPr id="471" name="テキスト ボックス 470"/>
        <xdr:cNvSpPr txBox="1"/>
      </xdr:nvSpPr>
      <xdr:spPr>
        <a:xfrm>
          <a:off x="7594111" y="162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166585</xdr:rowOff>
    </xdr:from>
    <xdr:to>
      <xdr:col>36</xdr:col>
      <xdr:colOff>165100</xdr:colOff>
      <xdr:row>97</xdr:row>
      <xdr:rowOff>96735</xdr:rowOff>
    </xdr:to>
    <xdr:sp macro="" textlink="">
      <xdr:nvSpPr>
        <xdr:cNvPr id="472" name="フローチャート: 判断 471"/>
        <xdr:cNvSpPr/>
      </xdr:nvSpPr>
      <xdr:spPr>
        <a:xfrm>
          <a:off x="6921500" y="166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113262</xdr:rowOff>
    </xdr:from>
    <xdr:ext cx="534377" cy="259045"/>
    <xdr:sp macro="" textlink="">
      <xdr:nvSpPr>
        <xdr:cNvPr id="473" name="テキスト ボックス 472"/>
        <xdr:cNvSpPr txBox="1"/>
      </xdr:nvSpPr>
      <xdr:spPr>
        <a:xfrm>
          <a:off x="6705111" y="164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101879</xdr:rowOff>
    </xdr:from>
    <xdr:to>
      <xdr:col>55</xdr:col>
      <xdr:colOff>50800</xdr:colOff>
      <xdr:row>98</xdr:row>
      <xdr:rowOff>32029</xdr:rowOff>
    </xdr:to>
    <xdr:sp macro="" textlink="">
      <xdr:nvSpPr>
        <xdr:cNvPr id="479" name="楕円 478"/>
        <xdr:cNvSpPr/>
      </xdr:nvSpPr>
      <xdr:spPr>
        <a:xfrm>
          <a:off x="10426700" y="167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16806</xdr:rowOff>
    </xdr:from>
    <xdr:ext cx="534377" cy="259045"/>
    <xdr:sp macro="" textlink="">
      <xdr:nvSpPr>
        <xdr:cNvPr id="480" name="普通建設事業費 （ うち更新整備　）該当値テキスト"/>
        <xdr:cNvSpPr txBox="1"/>
      </xdr:nvSpPr>
      <xdr:spPr>
        <a:xfrm>
          <a:off x="10528300" y="166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128169</xdr:rowOff>
    </xdr:from>
    <xdr:to>
      <xdr:col>50</xdr:col>
      <xdr:colOff>165100</xdr:colOff>
      <xdr:row>98</xdr:row>
      <xdr:rowOff>58319</xdr:rowOff>
    </xdr:to>
    <xdr:sp macro="" textlink="">
      <xdr:nvSpPr>
        <xdr:cNvPr id="481" name="楕円 480"/>
        <xdr:cNvSpPr/>
      </xdr:nvSpPr>
      <xdr:spPr>
        <a:xfrm>
          <a:off x="9588500" y="167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49446</xdr:rowOff>
    </xdr:from>
    <xdr:ext cx="534377" cy="259045"/>
    <xdr:sp macro="" textlink="">
      <xdr:nvSpPr>
        <xdr:cNvPr id="482" name="テキスト ボックス 481"/>
        <xdr:cNvSpPr txBox="1"/>
      </xdr:nvSpPr>
      <xdr:spPr>
        <a:xfrm>
          <a:off x="9372111" y="168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29375</xdr:rowOff>
    </xdr:from>
    <xdr:to>
      <xdr:col>46</xdr:col>
      <xdr:colOff>38100</xdr:colOff>
      <xdr:row>98</xdr:row>
      <xdr:rowOff>130975</xdr:rowOff>
    </xdr:to>
    <xdr:sp macro="" textlink="">
      <xdr:nvSpPr>
        <xdr:cNvPr id="483" name="楕円 482"/>
        <xdr:cNvSpPr/>
      </xdr:nvSpPr>
      <xdr:spPr>
        <a:xfrm>
          <a:off x="8699500" y="168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122102</xdr:rowOff>
    </xdr:from>
    <xdr:ext cx="534377" cy="259045"/>
    <xdr:sp macro="" textlink="">
      <xdr:nvSpPr>
        <xdr:cNvPr id="484" name="テキスト ボックス 483"/>
        <xdr:cNvSpPr txBox="1"/>
      </xdr:nvSpPr>
      <xdr:spPr>
        <a:xfrm>
          <a:off x="8483111" y="169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96075</xdr:rowOff>
    </xdr:from>
    <xdr:to>
      <xdr:col>41</xdr:col>
      <xdr:colOff>101600</xdr:colOff>
      <xdr:row>98</xdr:row>
      <xdr:rowOff>26225</xdr:rowOff>
    </xdr:to>
    <xdr:sp macro="" textlink="">
      <xdr:nvSpPr>
        <xdr:cNvPr id="485" name="楕円 484"/>
        <xdr:cNvSpPr/>
      </xdr:nvSpPr>
      <xdr:spPr>
        <a:xfrm>
          <a:off x="7810500" y="167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17352</xdr:rowOff>
    </xdr:from>
    <xdr:ext cx="534377" cy="259045"/>
    <xdr:sp macro="" textlink="">
      <xdr:nvSpPr>
        <xdr:cNvPr id="486" name="テキスト ボックス 485"/>
        <xdr:cNvSpPr txBox="1"/>
      </xdr:nvSpPr>
      <xdr:spPr>
        <a:xfrm>
          <a:off x="7594111" y="168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37478</xdr:rowOff>
    </xdr:from>
    <xdr:to>
      <xdr:col>36</xdr:col>
      <xdr:colOff>165100</xdr:colOff>
      <xdr:row>97</xdr:row>
      <xdr:rowOff>139078</xdr:rowOff>
    </xdr:to>
    <xdr:sp macro="" textlink="">
      <xdr:nvSpPr>
        <xdr:cNvPr id="487" name="楕円 486"/>
        <xdr:cNvSpPr/>
      </xdr:nvSpPr>
      <xdr:spPr>
        <a:xfrm>
          <a:off x="6921500" y="166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130205</xdr:rowOff>
    </xdr:from>
    <xdr:ext cx="534377" cy="259045"/>
    <xdr:sp macro="" textlink="">
      <xdr:nvSpPr>
        <xdr:cNvPr id="488" name="テキスト ボックス 487"/>
        <xdr:cNvSpPr txBox="1"/>
      </xdr:nvSpPr>
      <xdr:spPr>
        <a:xfrm>
          <a:off x="6705111" y="167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23457</xdr:rowOff>
    </xdr:from>
    <xdr:to>
      <xdr:col>85</xdr:col>
      <xdr:colOff>127000</xdr:colOff>
      <xdr:row>38</xdr:row>
      <xdr:rowOff>46241</xdr:rowOff>
    </xdr:to>
    <xdr:cxnSp macro="">
      <xdr:nvCxnSpPr>
        <xdr:cNvPr id="517" name="直線コネクタ 516"/>
        <xdr:cNvCxnSpPr/>
      </xdr:nvCxnSpPr>
      <xdr:spPr>
        <a:xfrm>
          <a:off x="15481300" y="6367107"/>
          <a:ext cx="838200" cy="1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18" name="災害復旧事業費平均値テキスト"/>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23457</xdr:rowOff>
    </xdr:from>
    <xdr:to>
      <xdr:col>81</xdr:col>
      <xdr:colOff>50800</xdr:colOff>
      <xdr:row>37</xdr:row>
      <xdr:rowOff>166091</xdr:rowOff>
    </xdr:to>
    <xdr:cxnSp macro="">
      <xdr:nvCxnSpPr>
        <xdr:cNvPr id="520" name="直線コネクタ 519"/>
        <xdr:cNvCxnSpPr/>
      </xdr:nvCxnSpPr>
      <xdr:spPr>
        <a:xfrm flipV="1">
          <a:off x="14592300" y="6367107"/>
          <a:ext cx="889000" cy="1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84404</xdr:rowOff>
    </xdr:from>
    <xdr:to>
      <xdr:col>81</xdr:col>
      <xdr:colOff>101600</xdr:colOff>
      <xdr:row>39</xdr:row>
      <xdr:rowOff>14554</xdr:rowOff>
    </xdr:to>
    <xdr:sp macro="" textlink="">
      <xdr:nvSpPr>
        <xdr:cNvPr id="521" name="フローチャート: 判断 520"/>
        <xdr:cNvSpPr/>
      </xdr:nvSpPr>
      <xdr:spPr>
        <a:xfrm>
          <a:off x="15430500" y="659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5681</xdr:rowOff>
    </xdr:from>
    <xdr:ext cx="469744" cy="259045"/>
    <xdr:sp macro="" textlink="">
      <xdr:nvSpPr>
        <xdr:cNvPr id="522" name="テキスト ボックス 521"/>
        <xdr:cNvSpPr txBox="1"/>
      </xdr:nvSpPr>
      <xdr:spPr>
        <a:xfrm>
          <a:off x="15246428" y="669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166091</xdr:rowOff>
    </xdr:from>
    <xdr:to>
      <xdr:col>76</xdr:col>
      <xdr:colOff>114300</xdr:colOff>
      <xdr:row>39</xdr:row>
      <xdr:rowOff>44450</xdr:rowOff>
    </xdr:to>
    <xdr:cxnSp macro="">
      <xdr:nvCxnSpPr>
        <xdr:cNvPr id="523" name="直線コネクタ 522"/>
        <xdr:cNvCxnSpPr/>
      </xdr:nvCxnSpPr>
      <xdr:spPr>
        <a:xfrm flipV="1">
          <a:off x="13703300" y="6509741"/>
          <a:ext cx="889000" cy="2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119380</xdr:rowOff>
    </xdr:from>
    <xdr:to>
      <xdr:col>76</xdr:col>
      <xdr:colOff>165100</xdr:colOff>
      <xdr:row>39</xdr:row>
      <xdr:rowOff>49530</xdr:rowOff>
    </xdr:to>
    <xdr:sp macro="" textlink="">
      <xdr:nvSpPr>
        <xdr:cNvPr id="524" name="フローチャート: 判断 523"/>
        <xdr:cNvSpPr/>
      </xdr:nvSpPr>
      <xdr:spPr>
        <a:xfrm>
          <a:off x="14541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40657</xdr:rowOff>
    </xdr:from>
    <xdr:ext cx="469744" cy="259045"/>
    <xdr:sp macro="" textlink="">
      <xdr:nvSpPr>
        <xdr:cNvPr id="525" name="テキスト ボックス 524"/>
        <xdr:cNvSpPr txBox="1"/>
      </xdr:nvSpPr>
      <xdr:spPr>
        <a:xfrm>
          <a:off x="14357428"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25082</xdr:rowOff>
    </xdr:from>
    <xdr:to>
      <xdr:col>71</xdr:col>
      <xdr:colOff>177800</xdr:colOff>
      <xdr:row>39</xdr:row>
      <xdr:rowOff>44450</xdr:rowOff>
    </xdr:to>
    <xdr:cxnSp macro="">
      <xdr:nvCxnSpPr>
        <xdr:cNvPr id="526" name="直線コネクタ 525"/>
        <xdr:cNvCxnSpPr/>
      </xdr:nvCxnSpPr>
      <xdr:spPr>
        <a:xfrm>
          <a:off x="12814300" y="6540182"/>
          <a:ext cx="889000" cy="1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102883</xdr:rowOff>
    </xdr:from>
    <xdr:to>
      <xdr:col>72</xdr:col>
      <xdr:colOff>38100</xdr:colOff>
      <xdr:row>39</xdr:row>
      <xdr:rowOff>33033</xdr:rowOff>
    </xdr:to>
    <xdr:sp macro="" textlink="">
      <xdr:nvSpPr>
        <xdr:cNvPr id="527" name="フローチャート: 判断 526"/>
        <xdr:cNvSpPr/>
      </xdr:nvSpPr>
      <xdr:spPr>
        <a:xfrm>
          <a:off x="13652500" y="661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49560</xdr:rowOff>
    </xdr:from>
    <xdr:ext cx="469744" cy="259045"/>
    <xdr:sp macro="" textlink="">
      <xdr:nvSpPr>
        <xdr:cNvPr id="528" name="テキスト ボックス 527"/>
        <xdr:cNvSpPr txBox="1"/>
      </xdr:nvSpPr>
      <xdr:spPr>
        <a:xfrm>
          <a:off x="13468428" y="639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89421</xdr:rowOff>
    </xdr:from>
    <xdr:to>
      <xdr:col>67</xdr:col>
      <xdr:colOff>101600</xdr:colOff>
      <xdr:row>39</xdr:row>
      <xdr:rowOff>19571</xdr:rowOff>
    </xdr:to>
    <xdr:sp macro="" textlink="">
      <xdr:nvSpPr>
        <xdr:cNvPr id="529" name="フローチャート: 判断 528"/>
        <xdr:cNvSpPr/>
      </xdr:nvSpPr>
      <xdr:spPr>
        <a:xfrm>
          <a:off x="12763500" y="660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10698</xdr:rowOff>
    </xdr:from>
    <xdr:ext cx="469744" cy="259045"/>
    <xdr:sp macro="" textlink="">
      <xdr:nvSpPr>
        <xdr:cNvPr id="530" name="テキスト ボックス 529"/>
        <xdr:cNvSpPr txBox="1"/>
      </xdr:nvSpPr>
      <xdr:spPr>
        <a:xfrm>
          <a:off x="12579428" y="66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166891</xdr:rowOff>
    </xdr:from>
    <xdr:to>
      <xdr:col>85</xdr:col>
      <xdr:colOff>177800</xdr:colOff>
      <xdr:row>38</xdr:row>
      <xdr:rowOff>97041</xdr:rowOff>
    </xdr:to>
    <xdr:sp macro="" textlink="">
      <xdr:nvSpPr>
        <xdr:cNvPr id="536" name="楕円 535"/>
        <xdr:cNvSpPr/>
      </xdr:nvSpPr>
      <xdr:spPr>
        <a:xfrm>
          <a:off x="16268700" y="65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18318</xdr:rowOff>
    </xdr:from>
    <xdr:ext cx="534377" cy="259045"/>
    <xdr:sp macro="" textlink="">
      <xdr:nvSpPr>
        <xdr:cNvPr id="537" name="災害復旧事業費該当値テキスト"/>
        <xdr:cNvSpPr txBox="1"/>
      </xdr:nvSpPr>
      <xdr:spPr>
        <a:xfrm>
          <a:off x="16370300" y="6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144107</xdr:rowOff>
    </xdr:from>
    <xdr:to>
      <xdr:col>81</xdr:col>
      <xdr:colOff>101600</xdr:colOff>
      <xdr:row>37</xdr:row>
      <xdr:rowOff>74257</xdr:rowOff>
    </xdr:to>
    <xdr:sp macro="" textlink="">
      <xdr:nvSpPr>
        <xdr:cNvPr id="538" name="楕円 537"/>
        <xdr:cNvSpPr/>
      </xdr:nvSpPr>
      <xdr:spPr>
        <a:xfrm>
          <a:off x="15430500" y="63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90784</xdr:rowOff>
    </xdr:from>
    <xdr:ext cx="534377" cy="259045"/>
    <xdr:sp macro="" textlink="">
      <xdr:nvSpPr>
        <xdr:cNvPr id="539" name="テキスト ボックス 538"/>
        <xdr:cNvSpPr txBox="1"/>
      </xdr:nvSpPr>
      <xdr:spPr>
        <a:xfrm>
          <a:off x="15214111" y="60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115291</xdr:rowOff>
    </xdr:from>
    <xdr:to>
      <xdr:col>76</xdr:col>
      <xdr:colOff>165100</xdr:colOff>
      <xdr:row>38</xdr:row>
      <xdr:rowOff>45441</xdr:rowOff>
    </xdr:to>
    <xdr:sp macro="" textlink="">
      <xdr:nvSpPr>
        <xdr:cNvPr id="540" name="楕円 539"/>
        <xdr:cNvSpPr/>
      </xdr:nvSpPr>
      <xdr:spPr>
        <a:xfrm>
          <a:off x="14541500" y="64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61968</xdr:rowOff>
    </xdr:from>
    <xdr:ext cx="534377" cy="259045"/>
    <xdr:sp macro="" textlink="">
      <xdr:nvSpPr>
        <xdr:cNvPr id="541" name="テキスト ボックス 540"/>
        <xdr:cNvSpPr txBox="1"/>
      </xdr:nvSpPr>
      <xdr:spPr>
        <a:xfrm>
          <a:off x="14325111" y="623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145733</xdr:rowOff>
    </xdr:from>
    <xdr:to>
      <xdr:col>67</xdr:col>
      <xdr:colOff>101600</xdr:colOff>
      <xdr:row>38</xdr:row>
      <xdr:rowOff>75882</xdr:rowOff>
    </xdr:to>
    <xdr:sp macro="" textlink="">
      <xdr:nvSpPr>
        <xdr:cNvPr id="544" name="楕円 543"/>
        <xdr:cNvSpPr/>
      </xdr:nvSpPr>
      <xdr:spPr>
        <a:xfrm>
          <a:off x="12763500" y="64893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92410</xdr:rowOff>
    </xdr:from>
    <xdr:ext cx="534377" cy="259045"/>
    <xdr:sp macro="" textlink="">
      <xdr:nvSpPr>
        <xdr:cNvPr id="545" name="テキスト ボックス 544"/>
        <xdr:cNvSpPr txBox="1"/>
      </xdr:nvSpPr>
      <xdr:spPr>
        <a:xfrm>
          <a:off x="12547111" y="62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129139</xdr:rowOff>
    </xdr:from>
    <xdr:to>
      <xdr:col>85</xdr:col>
      <xdr:colOff>127000</xdr:colOff>
      <xdr:row>76</xdr:row>
      <xdr:rowOff>161333</xdr:rowOff>
    </xdr:to>
    <xdr:cxnSp macro="">
      <xdr:nvCxnSpPr>
        <xdr:cNvPr id="623" name="直線コネクタ 622"/>
        <xdr:cNvCxnSpPr/>
      </xdr:nvCxnSpPr>
      <xdr:spPr>
        <a:xfrm flipV="1">
          <a:off x="15481300" y="13159339"/>
          <a:ext cx="8382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161333</xdr:rowOff>
    </xdr:from>
    <xdr:to>
      <xdr:col>81</xdr:col>
      <xdr:colOff>50800</xdr:colOff>
      <xdr:row>77</xdr:row>
      <xdr:rowOff>2837</xdr:rowOff>
    </xdr:to>
    <xdr:cxnSp macro="">
      <xdr:nvCxnSpPr>
        <xdr:cNvPr id="626" name="直線コネクタ 625"/>
        <xdr:cNvCxnSpPr/>
      </xdr:nvCxnSpPr>
      <xdr:spPr>
        <a:xfrm flipV="1">
          <a:off x="14592300" y="1319153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3167</xdr:rowOff>
    </xdr:from>
    <xdr:to>
      <xdr:col>81</xdr:col>
      <xdr:colOff>101600</xdr:colOff>
      <xdr:row>77</xdr:row>
      <xdr:rowOff>104767</xdr:rowOff>
    </xdr:to>
    <xdr:sp macro="" textlink="">
      <xdr:nvSpPr>
        <xdr:cNvPr id="627" name="フローチャート: 判断 626"/>
        <xdr:cNvSpPr/>
      </xdr:nvSpPr>
      <xdr:spPr>
        <a:xfrm>
          <a:off x="15430500" y="1320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95894</xdr:rowOff>
    </xdr:from>
    <xdr:ext cx="534377" cy="259045"/>
    <xdr:sp macro="" textlink="">
      <xdr:nvSpPr>
        <xdr:cNvPr id="628" name="テキスト ボックス 627"/>
        <xdr:cNvSpPr txBox="1"/>
      </xdr:nvSpPr>
      <xdr:spPr>
        <a:xfrm>
          <a:off x="15214111" y="13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166660</xdr:rowOff>
    </xdr:from>
    <xdr:to>
      <xdr:col>76</xdr:col>
      <xdr:colOff>114300</xdr:colOff>
      <xdr:row>77</xdr:row>
      <xdr:rowOff>2837</xdr:rowOff>
    </xdr:to>
    <xdr:cxnSp macro="">
      <xdr:nvCxnSpPr>
        <xdr:cNvPr id="629" name="直線コネクタ 628"/>
        <xdr:cNvCxnSpPr/>
      </xdr:nvCxnSpPr>
      <xdr:spPr>
        <a:xfrm>
          <a:off x="13703300" y="13196860"/>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11108</xdr:rowOff>
    </xdr:from>
    <xdr:to>
      <xdr:col>76</xdr:col>
      <xdr:colOff>165100</xdr:colOff>
      <xdr:row>77</xdr:row>
      <xdr:rowOff>112708</xdr:rowOff>
    </xdr:to>
    <xdr:sp macro="" textlink="">
      <xdr:nvSpPr>
        <xdr:cNvPr id="630" name="フローチャート: 判断 629"/>
        <xdr:cNvSpPr/>
      </xdr:nvSpPr>
      <xdr:spPr>
        <a:xfrm>
          <a:off x="14541500" y="132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103835</xdr:rowOff>
    </xdr:from>
    <xdr:ext cx="534377" cy="259045"/>
    <xdr:sp macro="" textlink="">
      <xdr:nvSpPr>
        <xdr:cNvPr id="631" name="テキスト ボックス 630"/>
        <xdr:cNvSpPr txBox="1"/>
      </xdr:nvSpPr>
      <xdr:spPr>
        <a:xfrm>
          <a:off x="14325111" y="133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105677</xdr:rowOff>
    </xdr:from>
    <xdr:to>
      <xdr:col>71</xdr:col>
      <xdr:colOff>177800</xdr:colOff>
      <xdr:row>76</xdr:row>
      <xdr:rowOff>166660</xdr:rowOff>
    </xdr:to>
    <xdr:cxnSp macro="">
      <xdr:nvCxnSpPr>
        <xdr:cNvPr id="632" name="直線コネクタ 631"/>
        <xdr:cNvCxnSpPr/>
      </xdr:nvCxnSpPr>
      <xdr:spPr>
        <a:xfrm>
          <a:off x="12814300" y="13135877"/>
          <a:ext cx="889000" cy="6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13463</xdr:rowOff>
    </xdr:from>
    <xdr:to>
      <xdr:col>72</xdr:col>
      <xdr:colOff>38100</xdr:colOff>
      <xdr:row>77</xdr:row>
      <xdr:rowOff>115063</xdr:rowOff>
    </xdr:to>
    <xdr:sp macro="" textlink="">
      <xdr:nvSpPr>
        <xdr:cNvPr id="633" name="フローチャート: 判断 632"/>
        <xdr:cNvSpPr/>
      </xdr:nvSpPr>
      <xdr:spPr>
        <a:xfrm>
          <a:off x="13652500" y="13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106190</xdr:rowOff>
    </xdr:from>
    <xdr:ext cx="534377" cy="259045"/>
    <xdr:sp macro="" textlink="">
      <xdr:nvSpPr>
        <xdr:cNvPr id="634" name="テキスト ボックス 633"/>
        <xdr:cNvSpPr txBox="1"/>
      </xdr:nvSpPr>
      <xdr:spPr>
        <a:xfrm>
          <a:off x="13436111" y="13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7511</xdr:rowOff>
    </xdr:from>
    <xdr:to>
      <xdr:col>67</xdr:col>
      <xdr:colOff>101600</xdr:colOff>
      <xdr:row>77</xdr:row>
      <xdr:rowOff>109111</xdr:rowOff>
    </xdr:to>
    <xdr:sp macro="" textlink="">
      <xdr:nvSpPr>
        <xdr:cNvPr id="635" name="フローチャート: 判断 634"/>
        <xdr:cNvSpPr/>
      </xdr:nvSpPr>
      <xdr:spPr>
        <a:xfrm>
          <a:off x="12763500" y="1320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100238</xdr:rowOff>
    </xdr:from>
    <xdr:ext cx="534377" cy="259045"/>
    <xdr:sp macro="" textlink="">
      <xdr:nvSpPr>
        <xdr:cNvPr id="636" name="テキスト ボックス 635"/>
        <xdr:cNvSpPr txBox="1"/>
      </xdr:nvSpPr>
      <xdr:spPr>
        <a:xfrm>
          <a:off x="12547111" y="133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78339</xdr:rowOff>
    </xdr:from>
    <xdr:to>
      <xdr:col>85</xdr:col>
      <xdr:colOff>177800</xdr:colOff>
      <xdr:row>77</xdr:row>
      <xdr:rowOff>8489</xdr:rowOff>
    </xdr:to>
    <xdr:sp macro="" textlink="">
      <xdr:nvSpPr>
        <xdr:cNvPr id="642" name="楕円 641"/>
        <xdr:cNvSpPr/>
      </xdr:nvSpPr>
      <xdr:spPr>
        <a:xfrm>
          <a:off x="16268700" y="131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56766</xdr:rowOff>
    </xdr:from>
    <xdr:ext cx="534377" cy="259045"/>
    <xdr:sp macro="" textlink="">
      <xdr:nvSpPr>
        <xdr:cNvPr id="643" name="公債費該当値テキスト"/>
        <xdr:cNvSpPr txBox="1"/>
      </xdr:nvSpPr>
      <xdr:spPr>
        <a:xfrm>
          <a:off x="16370300" y="130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110533</xdr:rowOff>
    </xdr:from>
    <xdr:to>
      <xdr:col>81</xdr:col>
      <xdr:colOff>101600</xdr:colOff>
      <xdr:row>77</xdr:row>
      <xdr:rowOff>40683</xdr:rowOff>
    </xdr:to>
    <xdr:sp macro="" textlink="">
      <xdr:nvSpPr>
        <xdr:cNvPr id="644" name="楕円 643"/>
        <xdr:cNvSpPr/>
      </xdr:nvSpPr>
      <xdr:spPr>
        <a:xfrm>
          <a:off x="15430500" y="131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57211</xdr:rowOff>
    </xdr:from>
    <xdr:ext cx="534377" cy="259045"/>
    <xdr:sp macro="" textlink="">
      <xdr:nvSpPr>
        <xdr:cNvPr id="645" name="テキスト ボックス 644"/>
        <xdr:cNvSpPr txBox="1"/>
      </xdr:nvSpPr>
      <xdr:spPr>
        <a:xfrm>
          <a:off x="15214111" y="129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123487</xdr:rowOff>
    </xdr:from>
    <xdr:to>
      <xdr:col>76</xdr:col>
      <xdr:colOff>165100</xdr:colOff>
      <xdr:row>77</xdr:row>
      <xdr:rowOff>53637</xdr:rowOff>
    </xdr:to>
    <xdr:sp macro="" textlink="">
      <xdr:nvSpPr>
        <xdr:cNvPr id="646" name="楕円 645"/>
        <xdr:cNvSpPr/>
      </xdr:nvSpPr>
      <xdr:spPr>
        <a:xfrm>
          <a:off x="14541500" y="131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70164</xdr:rowOff>
    </xdr:from>
    <xdr:ext cx="534377" cy="259045"/>
    <xdr:sp macro="" textlink="">
      <xdr:nvSpPr>
        <xdr:cNvPr id="647" name="テキスト ボックス 646"/>
        <xdr:cNvSpPr txBox="1"/>
      </xdr:nvSpPr>
      <xdr:spPr>
        <a:xfrm>
          <a:off x="14325111" y="129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115860</xdr:rowOff>
    </xdr:from>
    <xdr:to>
      <xdr:col>72</xdr:col>
      <xdr:colOff>38100</xdr:colOff>
      <xdr:row>77</xdr:row>
      <xdr:rowOff>46010</xdr:rowOff>
    </xdr:to>
    <xdr:sp macro="" textlink="">
      <xdr:nvSpPr>
        <xdr:cNvPr id="648" name="楕円 647"/>
        <xdr:cNvSpPr/>
      </xdr:nvSpPr>
      <xdr:spPr>
        <a:xfrm>
          <a:off x="13652500" y="131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62537</xdr:rowOff>
    </xdr:from>
    <xdr:ext cx="534377" cy="259045"/>
    <xdr:sp macro="" textlink="">
      <xdr:nvSpPr>
        <xdr:cNvPr id="649" name="テキスト ボックス 648"/>
        <xdr:cNvSpPr txBox="1"/>
      </xdr:nvSpPr>
      <xdr:spPr>
        <a:xfrm>
          <a:off x="13436111" y="1292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54877</xdr:rowOff>
    </xdr:from>
    <xdr:to>
      <xdr:col>67</xdr:col>
      <xdr:colOff>101600</xdr:colOff>
      <xdr:row>76</xdr:row>
      <xdr:rowOff>156477</xdr:rowOff>
    </xdr:to>
    <xdr:sp macro="" textlink="">
      <xdr:nvSpPr>
        <xdr:cNvPr id="650" name="楕円 649"/>
        <xdr:cNvSpPr/>
      </xdr:nvSpPr>
      <xdr:spPr>
        <a:xfrm>
          <a:off x="12763500" y="130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1553</xdr:rowOff>
    </xdr:from>
    <xdr:ext cx="534377" cy="259045"/>
    <xdr:sp macro="" textlink="">
      <xdr:nvSpPr>
        <xdr:cNvPr id="651" name="テキスト ボックス 650"/>
        <xdr:cNvSpPr txBox="1"/>
      </xdr:nvSpPr>
      <xdr:spPr>
        <a:xfrm>
          <a:off x="12547111" y="128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135319</xdr:rowOff>
    </xdr:from>
    <xdr:to>
      <xdr:col>85</xdr:col>
      <xdr:colOff>127000</xdr:colOff>
      <xdr:row>98</xdr:row>
      <xdr:rowOff>80138</xdr:rowOff>
    </xdr:to>
    <xdr:cxnSp macro="">
      <xdr:nvCxnSpPr>
        <xdr:cNvPr id="680" name="直線コネクタ 679"/>
        <xdr:cNvCxnSpPr/>
      </xdr:nvCxnSpPr>
      <xdr:spPr>
        <a:xfrm flipV="1">
          <a:off x="15481300" y="16594519"/>
          <a:ext cx="838200" cy="28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80138</xdr:rowOff>
    </xdr:from>
    <xdr:to>
      <xdr:col>81</xdr:col>
      <xdr:colOff>50800</xdr:colOff>
      <xdr:row>98</xdr:row>
      <xdr:rowOff>170942</xdr:rowOff>
    </xdr:to>
    <xdr:cxnSp macro="">
      <xdr:nvCxnSpPr>
        <xdr:cNvPr id="683" name="直線コネクタ 682"/>
        <xdr:cNvCxnSpPr/>
      </xdr:nvCxnSpPr>
      <xdr:spPr>
        <a:xfrm flipV="1">
          <a:off x="14592300" y="16882238"/>
          <a:ext cx="889000" cy="9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115582</xdr:rowOff>
    </xdr:from>
    <xdr:to>
      <xdr:col>81</xdr:col>
      <xdr:colOff>101600</xdr:colOff>
      <xdr:row>98</xdr:row>
      <xdr:rowOff>45732</xdr:rowOff>
    </xdr:to>
    <xdr:sp macro="" textlink="">
      <xdr:nvSpPr>
        <xdr:cNvPr id="684" name="フローチャート: 判断 683"/>
        <xdr:cNvSpPr/>
      </xdr:nvSpPr>
      <xdr:spPr>
        <a:xfrm>
          <a:off x="15430500" y="1674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62259</xdr:rowOff>
    </xdr:from>
    <xdr:ext cx="534377" cy="259045"/>
    <xdr:sp macro="" textlink="">
      <xdr:nvSpPr>
        <xdr:cNvPr id="685" name="テキスト ボックス 684"/>
        <xdr:cNvSpPr txBox="1"/>
      </xdr:nvSpPr>
      <xdr:spPr>
        <a:xfrm>
          <a:off x="15214111" y="165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143244</xdr:rowOff>
    </xdr:from>
    <xdr:to>
      <xdr:col>76</xdr:col>
      <xdr:colOff>114300</xdr:colOff>
      <xdr:row>98</xdr:row>
      <xdr:rowOff>170942</xdr:rowOff>
    </xdr:to>
    <xdr:cxnSp macro="">
      <xdr:nvCxnSpPr>
        <xdr:cNvPr id="686" name="直線コネクタ 685"/>
        <xdr:cNvCxnSpPr/>
      </xdr:nvCxnSpPr>
      <xdr:spPr>
        <a:xfrm>
          <a:off x="13703300" y="16773894"/>
          <a:ext cx="889000" cy="19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41250</xdr:rowOff>
    </xdr:from>
    <xdr:to>
      <xdr:col>76</xdr:col>
      <xdr:colOff>165100</xdr:colOff>
      <xdr:row>98</xdr:row>
      <xdr:rowOff>142850</xdr:rowOff>
    </xdr:to>
    <xdr:sp macro="" textlink="">
      <xdr:nvSpPr>
        <xdr:cNvPr id="687" name="フローチャート: 判断 686"/>
        <xdr:cNvSpPr/>
      </xdr:nvSpPr>
      <xdr:spPr>
        <a:xfrm>
          <a:off x="14541500" y="168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159377</xdr:rowOff>
    </xdr:from>
    <xdr:ext cx="469744" cy="259045"/>
    <xdr:sp macro="" textlink="">
      <xdr:nvSpPr>
        <xdr:cNvPr id="688" name="テキスト ボックス 687"/>
        <xdr:cNvSpPr txBox="1"/>
      </xdr:nvSpPr>
      <xdr:spPr>
        <a:xfrm>
          <a:off x="14357428" y="1661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143244</xdr:rowOff>
    </xdr:from>
    <xdr:to>
      <xdr:col>71</xdr:col>
      <xdr:colOff>177800</xdr:colOff>
      <xdr:row>98</xdr:row>
      <xdr:rowOff>41021</xdr:rowOff>
    </xdr:to>
    <xdr:cxnSp macro="">
      <xdr:nvCxnSpPr>
        <xdr:cNvPr id="689" name="直線コネクタ 688"/>
        <xdr:cNvCxnSpPr/>
      </xdr:nvCxnSpPr>
      <xdr:spPr>
        <a:xfrm flipV="1">
          <a:off x="12814300" y="16773894"/>
          <a:ext cx="889000" cy="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21247</xdr:rowOff>
    </xdr:from>
    <xdr:to>
      <xdr:col>72</xdr:col>
      <xdr:colOff>38100</xdr:colOff>
      <xdr:row>98</xdr:row>
      <xdr:rowOff>122847</xdr:rowOff>
    </xdr:to>
    <xdr:sp macro="" textlink="">
      <xdr:nvSpPr>
        <xdr:cNvPr id="690" name="フローチャート: 判断 689"/>
        <xdr:cNvSpPr/>
      </xdr:nvSpPr>
      <xdr:spPr>
        <a:xfrm>
          <a:off x="13652500" y="168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113974</xdr:rowOff>
    </xdr:from>
    <xdr:ext cx="534377" cy="259045"/>
    <xdr:sp macro="" textlink="">
      <xdr:nvSpPr>
        <xdr:cNvPr id="691" name="テキスト ボックス 690"/>
        <xdr:cNvSpPr txBox="1"/>
      </xdr:nvSpPr>
      <xdr:spPr>
        <a:xfrm>
          <a:off x="13436111" y="169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763</xdr:rowOff>
    </xdr:from>
    <xdr:to>
      <xdr:col>67</xdr:col>
      <xdr:colOff>101600</xdr:colOff>
      <xdr:row>98</xdr:row>
      <xdr:rowOff>102363</xdr:rowOff>
    </xdr:to>
    <xdr:sp macro="" textlink="">
      <xdr:nvSpPr>
        <xdr:cNvPr id="692" name="フローチャート: 判断 691"/>
        <xdr:cNvSpPr/>
      </xdr:nvSpPr>
      <xdr:spPr>
        <a:xfrm>
          <a:off x="12763500" y="1680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93490</xdr:rowOff>
    </xdr:from>
    <xdr:ext cx="534377" cy="259045"/>
    <xdr:sp macro="" textlink="">
      <xdr:nvSpPr>
        <xdr:cNvPr id="693" name="テキスト ボックス 692"/>
        <xdr:cNvSpPr txBox="1"/>
      </xdr:nvSpPr>
      <xdr:spPr>
        <a:xfrm>
          <a:off x="12547111" y="168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84519</xdr:rowOff>
    </xdr:from>
    <xdr:to>
      <xdr:col>85</xdr:col>
      <xdr:colOff>177800</xdr:colOff>
      <xdr:row>97</xdr:row>
      <xdr:rowOff>14669</xdr:rowOff>
    </xdr:to>
    <xdr:sp macro="" textlink="">
      <xdr:nvSpPr>
        <xdr:cNvPr id="699" name="楕円 698"/>
        <xdr:cNvSpPr/>
      </xdr:nvSpPr>
      <xdr:spPr>
        <a:xfrm>
          <a:off x="16268700" y="165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107396</xdr:rowOff>
    </xdr:from>
    <xdr:ext cx="534377" cy="259045"/>
    <xdr:sp macro="" textlink="">
      <xdr:nvSpPr>
        <xdr:cNvPr id="700" name="積立金該当値テキスト"/>
        <xdr:cNvSpPr txBox="1"/>
      </xdr:nvSpPr>
      <xdr:spPr>
        <a:xfrm>
          <a:off x="16370300" y="163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29338</xdr:rowOff>
    </xdr:from>
    <xdr:to>
      <xdr:col>81</xdr:col>
      <xdr:colOff>101600</xdr:colOff>
      <xdr:row>98</xdr:row>
      <xdr:rowOff>130938</xdr:rowOff>
    </xdr:to>
    <xdr:sp macro="" textlink="">
      <xdr:nvSpPr>
        <xdr:cNvPr id="701" name="楕円 700"/>
        <xdr:cNvSpPr/>
      </xdr:nvSpPr>
      <xdr:spPr>
        <a:xfrm>
          <a:off x="15430500" y="168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122065</xdr:rowOff>
    </xdr:from>
    <xdr:ext cx="534377" cy="259045"/>
    <xdr:sp macro="" textlink="">
      <xdr:nvSpPr>
        <xdr:cNvPr id="702" name="テキスト ボックス 701"/>
        <xdr:cNvSpPr txBox="1"/>
      </xdr:nvSpPr>
      <xdr:spPr>
        <a:xfrm>
          <a:off x="15214111" y="169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120142</xdr:rowOff>
    </xdr:from>
    <xdr:to>
      <xdr:col>76</xdr:col>
      <xdr:colOff>165100</xdr:colOff>
      <xdr:row>99</xdr:row>
      <xdr:rowOff>50292</xdr:rowOff>
    </xdr:to>
    <xdr:sp macro="" textlink="">
      <xdr:nvSpPr>
        <xdr:cNvPr id="703" name="楕円 702"/>
        <xdr:cNvSpPr/>
      </xdr:nvSpPr>
      <xdr:spPr>
        <a:xfrm>
          <a:off x="14541500" y="169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41419</xdr:rowOff>
    </xdr:from>
    <xdr:ext cx="469744" cy="259045"/>
    <xdr:sp macro="" textlink="">
      <xdr:nvSpPr>
        <xdr:cNvPr id="704" name="テキスト ボックス 703"/>
        <xdr:cNvSpPr txBox="1"/>
      </xdr:nvSpPr>
      <xdr:spPr>
        <a:xfrm>
          <a:off x="14357428" y="1701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92444</xdr:rowOff>
    </xdr:from>
    <xdr:to>
      <xdr:col>72</xdr:col>
      <xdr:colOff>38100</xdr:colOff>
      <xdr:row>98</xdr:row>
      <xdr:rowOff>22594</xdr:rowOff>
    </xdr:to>
    <xdr:sp macro="" textlink="">
      <xdr:nvSpPr>
        <xdr:cNvPr id="705" name="楕円 704"/>
        <xdr:cNvSpPr/>
      </xdr:nvSpPr>
      <xdr:spPr>
        <a:xfrm>
          <a:off x="136525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39121</xdr:rowOff>
    </xdr:from>
    <xdr:ext cx="534377" cy="259045"/>
    <xdr:sp macro="" textlink="">
      <xdr:nvSpPr>
        <xdr:cNvPr id="706" name="テキスト ボックス 705"/>
        <xdr:cNvSpPr txBox="1"/>
      </xdr:nvSpPr>
      <xdr:spPr>
        <a:xfrm>
          <a:off x="13436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161671</xdr:rowOff>
    </xdr:from>
    <xdr:to>
      <xdr:col>67</xdr:col>
      <xdr:colOff>101600</xdr:colOff>
      <xdr:row>98</xdr:row>
      <xdr:rowOff>91821</xdr:rowOff>
    </xdr:to>
    <xdr:sp macro="" textlink="">
      <xdr:nvSpPr>
        <xdr:cNvPr id="707" name="楕円 706"/>
        <xdr:cNvSpPr/>
      </xdr:nvSpPr>
      <xdr:spPr>
        <a:xfrm>
          <a:off x="12763500" y="16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108348</xdr:rowOff>
    </xdr:from>
    <xdr:ext cx="534377" cy="259045"/>
    <xdr:sp macro="" textlink="">
      <xdr:nvSpPr>
        <xdr:cNvPr id="708" name="テキスト ボックス 707"/>
        <xdr:cNvSpPr txBox="1"/>
      </xdr:nvSpPr>
      <xdr:spPr>
        <a:xfrm>
          <a:off x="12547111" y="165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92928</xdr:rowOff>
    </xdr:from>
    <xdr:to>
      <xdr:col>116</xdr:col>
      <xdr:colOff>63500</xdr:colOff>
      <xdr:row>38</xdr:row>
      <xdr:rowOff>93249</xdr:rowOff>
    </xdr:to>
    <xdr:cxnSp macro="">
      <xdr:nvCxnSpPr>
        <xdr:cNvPr id="735" name="直線コネクタ 734"/>
        <xdr:cNvCxnSpPr/>
      </xdr:nvCxnSpPr>
      <xdr:spPr>
        <a:xfrm>
          <a:off x="21323300" y="6608028"/>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92928</xdr:rowOff>
    </xdr:from>
    <xdr:to>
      <xdr:col>111</xdr:col>
      <xdr:colOff>177800</xdr:colOff>
      <xdr:row>38</xdr:row>
      <xdr:rowOff>93980</xdr:rowOff>
    </xdr:to>
    <xdr:cxnSp macro="">
      <xdr:nvCxnSpPr>
        <xdr:cNvPr id="738" name="直線コネクタ 737"/>
        <xdr:cNvCxnSpPr/>
      </xdr:nvCxnSpPr>
      <xdr:spPr>
        <a:xfrm flipV="1">
          <a:off x="20434300" y="660802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135214</xdr:rowOff>
    </xdr:from>
    <xdr:to>
      <xdr:col>112</xdr:col>
      <xdr:colOff>38100</xdr:colOff>
      <xdr:row>38</xdr:row>
      <xdr:rowOff>65364</xdr:rowOff>
    </xdr:to>
    <xdr:sp macro="" textlink="">
      <xdr:nvSpPr>
        <xdr:cNvPr id="739" name="フローチャート: 判断 738"/>
        <xdr:cNvSpPr/>
      </xdr:nvSpPr>
      <xdr:spPr>
        <a:xfrm>
          <a:off x="21272500" y="647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81891</xdr:rowOff>
    </xdr:from>
    <xdr:ext cx="469744" cy="259045"/>
    <xdr:sp macro="" textlink="">
      <xdr:nvSpPr>
        <xdr:cNvPr id="740" name="テキスト ボックス 739"/>
        <xdr:cNvSpPr txBox="1"/>
      </xdr:nvSpPr>
      <xdr:spPr>
        <a:xfrm>
          <a:off x="21088428" y="625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93980</xdr:rowOff>
    </xdr:from>
    <xdr:to>
      <xdr:col>107</xdr:col>
      <xdr:colOff>50800</xdr:colOff>
      <xdr:row>38</xdr:row>
      <xdr:rowOff>94757</xdr:rowOff>
    </xdr:to>
    <xdr:cxnSp macro="">
      <xdr:nvCxnSpPr>
        <xdr:cNvPr id="741" name="直線コネクタ 740"/>
        <xdr:cNvCxnSpPr/>
      </xdr:nvCxnSpPr>
      <xdr:spPr>
        <a:xfrm flipV="1">
          <a:off x="19545300" y="660908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34768</xdr:rowOff>
    </xdr:from>
    <xdr:to>
      <xdr:col>107</xdr:col>
      <xdr:colOff>101600</xdr:colOff>
      <xdr:row>38</xdr:row>
      <xdr:rowOff>136368</xdr:rowOff>
    </xdr:to>
    <xdr:sp macro="" textlink="">
      <xdr:nvSpPr>
        <xdr:cNvPr id="742" name="フローチャート: 判断 741"/>
        <xdr:cNvSpPr/>
      </xdr:nvSpPr>
      <xdr:spPr>
        <a:xfrm>
          <a:off x="20383500" y="654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152895</xdr:rowOff>
    </xdr:from>
    <xdr:ext cx="469744" cy="259045"/>
    <xdr:sp macro="" textlink="">
      <xdr:nvSpPr>
        <xdr:cNvPr id="743" name="テキスト ボックス 742"/>
        <xdr:cNvSpPr txBox="1"/>
      </xdr:nvSpPr>
      <xdr:spPr>
        <a:xfrm>
          <a:off x="20199428" y="632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53472</xdr:rowOff>
    </xdr:from>
    <xdr:to>
      <xdr:col>102</xdr:col>
      <xdr:colOff>114300</xdr:colOff>
      <xdr:row>38</xdr:row>
      <xdr:rowOff>94757</xdr:rowOff>
    </xdr:to>
    <xdr:cxnSp macro="">
      <xdr:nvCxnSpPr>
        <xdr:cNvPr id="744" name="直線コネクタ 743"/>
        <xdr:cNvCxnSpPr/>
      </xdr:nvCxnSpPr>
      <xdr:spPr>
        <a:xfrm>
          <a:off x="18656300" y="6568572"/>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40117</xdr:rowOff>
    </xdr:from>
    <xdr:to>
      <xdr:col>102</xdr:col>
      <xdr:colOff>165100</xdr:colOff>
      <xdr:row>38</xdr:row>
      <xdr:rowOff>141717</xdr:rowOff>
    </xdr:to>
    <xdr:sp macro="" textlink="">
      <xdr:nvSpPr>
        <xdr:cNvPr id="745" name="フローチャート: 判断 744"/>
        <xdr:cNvSpPr/>
      </xdr:nvSpPr>
      <xdr:spPr>
        <a:xfrm>
          <a:off x="194945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158244</xdr:rowOff>
    </xdr:from>
    <xdr:ext cx="469744" cy="259045"/>
    <xdr:sp macro="" textlink="">
      <xdr:nvSpPr>
        <xdr:cNvPr id="746" name="テキスト ボックス 745"/>
        <xdr:cNvSpPr txBox="1"/>
      </xdr:nvSpPr>
      <xdr:spPr>
        <a:xfrm>
          <a:off x="19310428" y="633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160132</xdr:rowOff>
    </xdr:from>
    <xdr:to>
      <xdr:col>98</xdr:col>
      <xdr:colOff>38100</xdr:colOff>
      <xdr:row>38</xdr:row>
      <xdr:rowOff>90282</xdr:rowOff>
    </xdr:to>
    <xdr:sp macro="" textlink="">
      <xdr:nvSpPr>
        <xdr:cNvPr id="747" name="フローチャート: 判断 746"/>
        <xdr:cNvSpPr/>
      </xdr:nvSpPr>
      <xdr:spPr>
        <a:xfrm>
          <a:off x="18605500" y="650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106809</xdr:rowOff>
    </xdr:from>
    <xdr:ext cx="469744" cy="259045"/>
    <xdr:sp macro="" textlink="">
      <xdr:nvSpPr>
        <xdr:cNvPr id="748" name="テキスト ボックス 747"/>
        <xdr:cNvSpPr txBox="1"/>
      </xdr:nvSpPr>
      <xdr:spPr>
        <a:xfrm>
          <a:off x="18421428" y="62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42449</xdr:rowOff>
    </xdr:from>
    <xdr:to>
      <xdr:col>116</xdr:col>
      <xdr:colOff>114300</xdr:colOff>
      <xdr:row>38</xdr:row>
      <xdr:rowOff>144049</xdr:rowOff>
    </xdr:to>
    <xdr:sp macro="" textlink="">
      <xdr:nvSpPr>
        <xdr:cNvPr id="754" name="楕円 753"/>
        <xdr:cNvSpPr/>
      </xdr:nvSpPr>
      <xdr:spPr>
        <a:xfrm>
          <a:off x="22110700" y="65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128826</xdr:rowOff>
    </xdr:from>
    <xdr:ext cx="469744" cy="259045"/>
    <xdr:sp macro="" textlink="">
      <xdr:nvSpPr>
        <xdr:cNvPr id="755" name="投資及び出資金該当値テキスト"/>
        <xdr:cNvSpPr txBox="1"/>
      </xdr:nvSpPr>
      <xdr:spPr>
        <a:xfrm>
          <a:off x="22212300" y="64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42128</xdr:rowOff>
    </xdr:from>
    <xdr:to>
      <xdr:col>112</xdr:col>
      <xdr:colOff>38100</xdr:colOff>
      <xdr:row>38</xdr:row>
      <xdr:rowOff>143728</xdr:rowOff>
    </xdr:to>
    <xdr:sp macro="" textlink="">
      <xdr:nvSpPr>
        <xdr:cNvPr id="756" name="楕円 755"/>
        <xdr:cNvSpPr/>
      </xdr:nvSpPr>
      <xdr:spPr>
        <a:xfrm>
          <a:off x="21272500" y="6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134855</xdr:rowOff>
    </xdr:from>
    <xdr:ext cx="469744" cy="259045"/>
    <xdr:sp macro="" textlink="">
      <xdr:nvSpPr>
        <xdr:cNvPr id="757" name="テキスト ボックス 756"/>
        <xdr:cNvSpPr txBox="1"/>
      </xdr:nvSpPr>
      <xdr:spPr>
        <a:xfrm>
          <a:off x="21088428" y="66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43180</xdr:rowOff>
    </xdr:from>
    <xdr:to>
      <xdr:col>107</xdr:col>
      <xdr:colOff>101600</xdr:colOff>
      <xdr:row>38</xdr:row>
      <xdr:rowOff>144780</xdr:rowOff>
    </xdr:to>
    <xdr:sp macro="" textlink="">
      <xdr:nvSpPr>
        <xdr:cNvPr id="758" name="楕円 757"/>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135907</xdr:rowOff>
    </xdr:from>
    <xdr:ext cx="469744" cy="259045"/>
    <xdr:sp macro="" textlink="">
      <xdr:nvSpPr>
        <xdr:cNvPr id="759" name="テキスト ボックス 758"/>
        <xdr:cNvSpPr txBox="1"/>
      </xdr:nvSpPr>
      <xdr:spPr>
        <a:xfrm>
          <a:off x="20199428"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43957</xdr:rowOff>
    </xdr:from>
    <xdr:to>
      <xdr:col>102</xdr:col>
      <xdr:colOff>165100</xdr:colOff>
      <xdr:row>38</xdr:row>
      <xdr:rowOff>145557</xdr:rowOff>
    </xdr:to>
    <xdr:sp macro="" textlink="">
      <xdr:nvSpPr>
        <xdr:cNvPr id="760" name="楕円 759"/>
        <xdr:cNvSpPr/>
      </xdr:nvSpPr>
      <xdr:spPr>
        <a:xfrm>
          <a:off x="19494500" y="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136684</xdr:rowOff>
    </xdr:from>
    <xdr:ext cx="378565" cy="259045"/>
    <xdr:sp macro="" textlink="">
      <xdr:nvSpPr>
        <xdr:cNvPr id="761" name="テキスト ボックス 760"/>
        <xdr:cNvSpPr txBox="1"/>
      </xdr:nvSpPr>
      <xdr:spPr>
        <a:xfrm>
          <a:off x="19356017" y="665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2672</xdr:rowOff>
    </xdr:from>
    <xdr:to>
      <xdr:col>98</xdr:col>
      <xdr:colOff>38100</xdr:colOff>
      <xdr:row>38</xdr:row>
      <xdr:rowOff>104272</xdr:rowOff>
    </xdr:to>
    <xdr:sp macro="" textlink="">
      <xdr:nvSpPr>
        <xdr:cNvPr id="762" name="楕円 761"/>
        <xdr:cNvSpPr/>
      </xdr:nvSpPr>
      <xdr:spPr>
        <a:xfrm>
          <a:off x="18605500" y="65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95399</xdr:rowOff>
    </xdr:from>
    <xdr:ext cx="469744" cy="259045"/>
    <xdr:sp macro="" textlink="">
      <xdr:nvSpPr>
        <xdr:cNvPr id="763" name="テキスト ボックス 762"/>
        <xdr:cNvSpPr txBox="1"/>
      </xdr:nvSpPr>
      <xdr:spPr>
        <a:xfrm>
          <a:off x="18421428" y="66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9855</xdr:rowOff>
    </xdr:from>
    <xdr:to>
      <xdr:col>116</xdr:col>
      <xdr:colOff>63500</xdr:colOff>
      <xdr:row>58</xdr:row>
      <xdr:rowOff>11821</xdr:rowOff>
    </xdr:to>
    <xdr:cxnSp macro="">
      <xdr:nvCxnSpPr>
        <xdr:cNvPr id="790" name="直線コネクタ 789"/>
        <xdr:cNvCxnSpPr/>
      </xdr:nvCxnSpPr>
      <xdr:spPr>
        <a:xfrm flipV="1">
          <a:off x="21323300" y="9953955"/>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11135</xdr:rowOff>
    </xdr:from>
    <xdr:to>
      <xdr:col>111</xdr:col>
      <xdr:colOff>177800</xdr:colOff>
      <xdr:row>58</xdr:row>
      <xdr:rowOff>11821</xdr:rowOff>
    </xdr:to>
    <xdr:cxnSp macro="">
      <xdr:nvCxnSpPr>
        <xdr:cNvPr id="793" name="直線コネクタ 792"/>
        <xdr:cNvCxnSpPr/>
      </xdr:nvCxnSpPr>
      <xdr:spPr>
        <a:xfrm>
          <a:off x="20434300" y="995523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118892</xdr:rowOff>
    </xdr:from>
    <xdr:to>
      <xdr:col>112</xdr:col>
      <xdr:colOff>38100</xdr:colOff>
      <xdr:row>57</xdr:row>
      <xdr:rowOff>49042</xdr:rowOff>
    </xdr:to>
    <xdr:sp macro="" textlink="">
      <xdr:nvSpPr>
        <xdr:cNvPr id="794" name="フローチャート: 判断 793"/>
        <xdr:cNvSpPr/>
      </xdr:nvSpPr>
      <xdr:spPr>
        <a:xfrm>
          <a:off x="21272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65569</xdr:rowOff>
    </xdr:from>
    <xdr:ext cx="469744" cy="259045"/>
    <xdr:sp macro="" textlink="">
      <xdr:nvSpPr>
        <xdr:cNvPr id="795" name="テキスト ボックス 794"/>
        <xdr:cNvSpPr txBox="1"/>
      </xdr:nvSpPr>
      <xdr:spPr>
        <a:xfrm>
          <a:off x="21088428" y="949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11135</xdr:rowOff>
    </xdr:from>
    <xdr:to>
      <xdr:col>107</xdr:col>
      <xdr:colOff>50800</xdr:colOff>
      <xdr:row>58</xdr:row>
      <xdr:rowOff>15204</xdr:rowOff>
    </xdr:to>
    <xdr:cxnSp macro="">
      <xdr:nvCxnSpPr>
        <xdr:cNvPr id="796" name="直線コネクタ 795"/>
        <xdr:cNvCxnSpPr/>
      </xdr:nvCxnSpPr>
      <xdr:spPr>
        <a:xfrm flipV="1">
          <a:off x="19545300" y="995523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935</xdr:rowOff>
    </xdr:from>
    <xdr:to>
      <xdr:col>107</xdr:col>
      <xdr:colOff>101600</xdr:colOff>
      <xdr:row>57</xdr:row>
      <xdr:rowOff>102535</xdr:rowOff>
    </xdr:to>
    <xdr:sp macro="" textlink="">
      <xdr:nvSpPr>
        <xdr:cNvPr id="797" name="フローチャート: 判断 796"/>
        <xdr:cNvSpPr/>
      </xdr:nvSpPr>
      <xdr:spPr>
        <a:xfrm>
          <a:off x="20383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119062</xdr:rowOff>
    </xdr:from>
    <xdr:ext cx="469744" cy="259045"/>
    <xdr:sp macro="" textlink="">
      <xdr:nvSpPr>
        <xdr:cNvPr id="798" name="テキスト ボックス 797"/>
        <xdr:cNvSpPr txBox="1"/>
      </xdr:nvSpPr>
      <xdr:spPr>
        <a:xfrm>
          <a:off x="20199428" y="954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15204</xdr:rowOff>
    </xdr:from>
    <xdr:to>
      <xdr:col>102</xdr:col>
      <xdr:colOff>114300</xdr:colOff>
      <xdr:row>58</xdr:row>
      <xdr:rowOff>16576</xdr:rowOff>
    </xdr:to>
    <xdr:cxnSp macro="">
      <xdr:nvCxnSpPr>
        <xdr:cNvPr id="799" name="直線コネクタ 798"/>
        <xdr:cNvCxnSpPr/>
      </xdr:nvCxnSpPr>
      <xdr:spPr>
        <a:xfrm flipV="1">
          <a:off x="18656300" y="99593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164933</xdr:rowOff>
    </xdr:from>
    <xdr:to>
      <xdr:col>102</xdr:col>
      <xdr:colOff>165100</xdr:colOff>
      <xdr:row>57</xdr:row>
      <xdr:rowOff>95083</xdr:rowOff>
    </xdr:to>
    <xdr:sp macro="" textlink="">
      <xdr:nvSpPr>
        <xdr:cNvPr id="800" name="フローチャート: 判断 799"/>
        <xdr:cNvSpPr/>
      </xdr:nvSpPr>
      <xdr:spPr>
        <a:xfrm>
          <a:off x="19494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111610</xdr:rowOff>
    </xdr:from>
    <xdr:ext cx="469744" cy="259045"/>
    <xdr:sp macro="" textlink="">
      <xdr:nvSpPr>
        <xdr:cNvPr id="801" name="テキスト ボックス 800"/>
        <xdr:cNvSpPr txBox="1"/>
      </xdr:nvSpPr>
      <xdr:spPr>
        <a:xfrm>
          <a:off x="19310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157160</xdr:rowOff>
    </xdr:from>
    <xdr:to>
      <xdr:col>98</xdr:col>
      <xdr:colOff>38100</xdr:colOff>
      <xdr:row>57</xdr:row>
      <xdr:rowOff>87310</xdr:rowOff>
    </xdr:to>
    <xdr:sp macro="" textlink="">
      <xdr:nvSpPr>
        <xdr:cNvPr id="802" name="フローチャート: 判断 801"/>
        <xdr:cNvSpPr/>
      </xdr:nvSpPr>
      <xdr:spPr>
        <a:xfrm>
          <a:off x="18605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103837</xdr:rowOff>
    </xdr:from>
    <xdr:ext cx="469744" cy="259045"/>
    <xdr:sp macro="" textlink="">
      <xdr:nvSpPr>
        <xdr:cNvPr id="803" name="テキスト ボックス 802"/>
        <xdr:cNvSpPr txBox="1"/>
      </xdr:nvSpPr>
      <xdr:spPr>
        <a:xfrm>
          <a:off x="18421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130505</xdr:rowOff>
    </xdr:from>
    <xdr:to>
      <xdr:col>116</xdr:col>
      <xdr:colOff>114300</xdr:colOff>
      <xdr:row>58</xdr:row>
      <xdr:rowOff>60655</xdr:rowOff>
    </xdr:to>
    <xdr:sp macro="" textlink="">
      <xdr:nvSpPr>
        <xdr:cNvPr id="809" name="楕円 808"/>
        <xdr:cNvSpPr/>
      </xdr:nvSpPr>
      <xdr:spPr>
        <a:xfrm>
          <a:off x="22110700" y="99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108932</xdr:rowOff>
    </xdr:from>
    <xdr:ext cx="469744" cy="259045"/>
    <xdr:sp macro="" textlink="">
      <xdr:nvSpPr>
        <xdr:cNvPr id="810" name="貸付金該当値テキスト"/>
        <xdr:cNvSpPr txBox="1"/>
      </xdr:nvSpPr>
      <xdr:spPr>
        <a:xfrm>
          <a:off x="22212300" y="98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132471</xdr:rowOff>
    </xdr:from>
    <xdr:to>
      <xdr:col>112</xdr:col>
      <xdr:colOff>38100</xdr:colOff>
      <xdr:row>58</xdr:row>
      <xdr:rowOff>62621</xdr:rowOff>
    </xdr:to>
    <xdr:sp macro="" textlink="">
      <xdr:nvSpPr>
        <xdr:cNvPr id="811" name="楕円 810"/>
        <xdr:cNvSpPr/>
      </xdr:nvSpPr>
      <xdr:spPr>
        <a:xfrm>
          <a:off x="21272500" y="99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53748</xdr:rowOff>
    </xdr:from>
    <xdr:ext cx="469744" cy="259045"/>
    <xdr:sp macro="" textlink="">
      <xdr:nvSpPr>
        <xdr:cNvPr id="812" name="テキスト ボックス 811"/>
        <xdr:cNvSpPr txBox="1"/>
      </xdr:nvSpPr>
      <xdr:spPr>
        <a:xfrm>
          <a:off x="21088428" y="9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131785</xdr:rowOff>
    </xdr:from>
    <xdr:to>
      <xdr:col>107</xdr:col>
      <xdr:colOff>101600</xdr:colOff>
      <xdr:row>58</xdr:row>
      <xdr:rowOff>61935</xdr:rowOff>
    </xdr:to>
    <xdr:sp macro="" textlink="">
      <xdr:nvSpPr>
        <xdr:cNvPr id="813" name="楕円 812"/>
        <xdr:cNvSpPr/>
      </xdr:nvSpPr>
      <xdr:spPr>
        <a:xfrm>
          <a:off x="20383500" y="99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53062</xdr:rowOff>
    </xdr:from>
    <xdr:ext cx="469744" cy="259045"/>
    <xdr:sp macro="" textlink="">
      <xdr:nvSpPr>
        <xdr:cNvPr id="814" name="テキスト ボックス 813"/>
        <xdr:cNvSpPr txBox="1"/>
      </xdr:nvSpPr>
      <xdr:spPr>
        <a:xfrm>
          <a:off x="20199428" y="999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135854</xdr:rowOff>
    </xdr:from>
    <xdr:to>
      <xdr:col>102</xdr:col>
      <xdr:colOff>165100</xdr:colOff>
      <xdr:row>58</xdr:row>
      <xdr:rowOff>66004</xdr:rowOff>
    </xdr:to>
    <xdr:sp macro="" textlink="">
      <xdr:nvSpPr>
        <xdr:cNvPr id="815" name="楕円 814"/>
        <xdr:cNvSpPr/>
      </xdr:nvSpPr>
      <xdr:spPr>
        <a:xfrm>
          <a:off x="19494500" y="99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57131</xdr:rowOff>
    </xdr:from>
    <xdr:ext cx="469744" cy="259045"/>
    <xdr:sp macro="" textlink="">
      <xdr:nvSpPr>
        <xdr:cNvPr id="816" name="テキスト ボックス 815"/>
        <xdr:cNvSpPr txBox="1"/>
      </xdr:nvSpPr>
      <xdr:spPr>
        <a:xfrm>
          <a:off x="19310428" y="1000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137226</xdr:rowOff>
    </xdr:from>
    <xdr:to>
      <xdr:col>98</xdr:col>
      <xdr:colOff>38100</xdr:colOff>
      <xdr:row>58</xdr:row>
      <xdr:rowOff>67376</xdr:rowOff>
    </xdr:to>
    <xdr:sp macro="" textlink="">
      <xdr:nvSpPr>
        <xdr:cNvPr id="817" name="楕円 816"/>
        <xdr:cNvSpPr/>
      </xdr:nvSpPr>
      <xdr:spPr>
        <a:xfrm>
          <a:off x="18605500" y="99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58503</xdr:rowOff>
    </xdr:from>
    <xdr:ext cx="469744" cy="259045"/>
    <xdr:sp macro="" textlink="">
      <xdr:nvSpPr>
        <xdr:cNvPr id="818" name="テキスト ボックス 817"/>
        <xdr:cNvSpPr txBox="1"/>
      </xdr:nvSpPr>
      <xdr:spPr>
        <a:xfrm>
          <a:off x="18421428" y="1000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46583</xdr:rowOff>
    </xdr:from>
    <xdr:to>
      <xdr:col>116</xdr:col>
      <xdr:colOff>63500</xdr:colOff>
      <xdr:row>76</xdr:row>
      <xdr:rowOff>81178</xdr:rowOff>
    </xdr:to>
    <xdr:cxnSp macro="">
      <xdr:nvCxnSpPr>
        <xdr:cNvPr id="848" name="直線コネクタ 847"/>
        <xdr:cNvCxnSpPr/>
      </xdr:nvCxnSpPr>
      <xdr:spPr>
        <a:xfrm flipV="1">
          <a:off x="21323300" y="13076783"/>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73482</xdr:rowOff>
    </xdr:from>
    <xdr:to>
      <xdr:col>111</xdr:col>
      <xdr:colOff>177800</xdr:colOff>
      <xdr:row>76</xdr:row>
      <xdr:rowOff>81178</xdr:rowOff>
    </xdr:to>
    <xdr:cxnSp macro="">
      <xdr:nvCxnSpPr>
        <xdr:cNvPr id="851" name="直線コネクタ 850"/>
        <xdr:cNvCxnSpPr/>
      </xdr:nvCxnSpPr>
      <xdr:spPr>
        <a:xfrm>
          <a:off x="20434300" y="12932232"/>
          <a:ext cx="889000" cy="1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101740</xdr:rowOff>
    </xdr:from>
    <xdr:to>
      <xdr:col>112</xdr:col>
      <xdr:colOff>38100</xdr:colOff>
      <xdr:row>78</xdr:row>
      <xdr:rowOff>31890</xdr:rowOff>
    </xdr:to>
    <xdr:sp macro="" textlink="">
      <xdr:nvSpPr>
        <xdr:cNvPr id="852" name="フローチャート: 判断 851"/>
        <xdr:cNvSpPr/>
      </xdr:nvSpPr>
      <xdr:spPr>
        <a:xfrm>
          <a:off x="21272500" y="133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23017</xdr:rowOff>
    </xdr:from>
    <xdr:ext cx="534377" cy="259045"/>
    <xdr:sp macro="" textlink="">
      <xdr:nvSpPr>
        <xdr:cNvPr id="853" name="テキスト ボックス 852"/>
        <xdr:cNvSpPr txBox="1"/>
      </xdr:nvSpPr>
      <xdr:spPr>
        <a:xfrm>
          <a:off x="21056111" y="133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73482</xdr:rowOff>
    </xdr:from>
    <xdr:to>
      <xdr:col>107</xdr:col>
      <xdr:colOff>50800</xdr:colOff>
      <xdr:row>75</xdr:row>
      <xdr:rowOff>130632</xdr:rowOff>
    </xdr:to>
    <xdr:cxnSp macro="">
      <xdr:nvCxnSpPr>
        <xdr:cNvPr id="854" name="直線コネクタ 853"/>
        <xdr:cNvCxnSpPr/>
      </xdr:nvCxnSpPr>
      <xdr:spPr>
        <a:xfrm flipV="1">
          <a:off x="19545300" y="129322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45656</xdr:rowOff>
    </xdr:from>
    <xdr:to>
      <xdr:col>107</xdr:col>
      <xdr:colOff>101600</xdr:colOff>
      <xdr:row>75</xdr:row>
      <xdr:rowOff>147256</xdr:rowOff>
    </xdr:to>
    <xdr:sp macro="" textlink="">
      <xdr:nvSpPr>
        <xdr:cNvPr id="855" name="フローチャート: 判断 854"/>
        <xdr:cNvSpPr/>
      </xdr:nvSpPr>
      <xdr:spPr>
        <a:xfrm>
          <a:off x="203835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138383</xdr:rowOff>
    </xdr:from>
    <xdr:ext cx="534377" cy="259045"/>
    <xdr:sp macro="" textlink="">
      <xdr:nvSpPr>
        <xdr:cNvPr id="856" name="テキスト ボックス 855"/>
        <xdr:cNvSpPr txBox="1"/>
      </xdr:nvSpPr>
      <xdr:spPr>
        <a:xfrm>
          <a:off x="20167111" y="129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130632</xdr:rowOff>
    </xdr:from>
    <xdr:to>
      <xdr:col>102</xdr:col>
      <xdr:colOff>114300</xdr:colOff>
      <xdr:row>75</xdr:row>
      <xdr:rowOff>155435</xdr:rowOff>
    </xdr:to>
    <xdr:cxnSp macro="">
      <xdr:nvCxnSpPr>
        <xdr:cNvPr id="857" name="直線コネクタ 856"/>
        <xdr:cNvCxnSpPr/>
      </xdr:nvCxnSpPr>
      <xdr:spPr>
        <a:xfrm flipV="1">
          <a:off x="18656300" y="12989382"/>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64439</xdr:rowOff>
    </xdr:from>
    <xdr:to>
      <xdr:col>102</xdr:col>
      <xdr:colOff>165100</xdr:colOff>
      <xdr:row>75</xdr:row>
      <xdr:rowOff>166039</xdr:rowOff>
    </xdr:to>
    <xdr:sp macro="" textlink="">
      <xdr:nvSpPr>
        <xdr:cNvPr id="858" name="フローチャート: 判断 857"/>
        <xdr:cNvSpPr/>
      </xdr:nvSpPr>
      <xdr:spPr>
        <a:xfrm>
          <a:off x="19494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11116</xdr:rowOff>
    </xdr:from>
    <xdr:ext cx="534377" cy="259045"/>
    <xdr:sp macro="" textlink="">
      <xdr:nvSpPr>
        <xdr:cNvPr id="859" name="テキスト ボックス 858"/>
        <xdr:cNvSpPr txBox="1"/>
      </xdr:nvSpPr>
      <xdr:spPr>
        <a:xfrm>
          <a:off x="19278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63868</xdr:rowOff>
    </xdr:from>
    <xdr:to>
      <xdr:col>98</xdr:col>
      <xdr:colOff>38100</xdr:colOff>
      <xdr:row>75</xdr:row>
      <xdr:rowOff>165469</xdr:rowOff>
    </xdr:to>
    <xdr:sp macro="" textlink="">
      <xdr:nvSpPr>
        <xdr:cNvPr id="860" name="フローチャート: 判断 859"/>
        <xdr:cNvSpPr/>
      </xdr:nvSpPr>
      <xdr:spPr>
        <a:xfrm>
          <a:off x="18605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10545</xdr:rowOff>
    </xdr:from>
    <xdr:ext cx="534377" cy="259045"/>
    <xdr:sp macro="" textlink="">
      <xdr:nvSpPr>
        <xdr:cNvPr id="861" name="テキスト ボックス 860"/>
        <xdr:cNvSpPr txBox="1"/>
      </xdr:nvSpPr>
      <xdr:spPr>
        <a:xfrm>
          <a:off x="18389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167233</xdr:rowOff>
    </xdr:from>
    <xdr:to>
      <xdr:col>116</xdr:col>
      <xdr:colOff>114300</xdr:colOff>
      <xdr:row>76</xdr:row>
      <xdr:rowOff>97383</xdr:rowOff>
    </xdr:to>
    <xdr:sp macro="" textlink="">
      <xdr:nvSpPr>
        <xdr:cNvPr id="867" name="楕円 866"/>
        <xdr:cNvSpPr/>
      </xdr:nvSpPr>
      <xdr:spPr>
        <a:xfrm>
          <a:off x="22110700" y="130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145660</xdr:rowOff>
    </xdr:from>
    <xdr:ext cx="534377" cy="259045"/>
    <xdr:sp macro="" textlink="">
      <xdr:nvSpPr>
        <xdr:cNvPr id="868" name="繰出金該当値テキスト"/>
        <xdr:cNvSpPr txBox="1"/>
      </xdr:nvSpPr>
      <xdr:spPr>
        <a:xfrm>
          <a:off x="22212300" y="130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30378</xdr:rowOff>
    </xdr:from>
    <xdr:to>
      <xdr:col>112</xdr:col>
      <xdr:colOff>38100</xdr:colOff>
      <xdr:row>76</xdr:row>
      <xdr:rowOff>131978</xdr:rowOff>
    </xdr:to>
    <xdr:sp macro="" textlink="">
      <xdr:nvSpPr>
        <xdr:cNvPr id="869" name="楕円 868"/>
        <xdr:cNvSpPr/>
      </xdr:nvSpPr>
      <xdr:spPr>
        <a:xfrm>
          <a:off x="21272500" y="130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148506</xdr:rowOff>
    </xdr:from>
    <xdr:ext cx="534377" cy="259045"/>
    <xdr:sp macro="" textlink="">
      <xdr:nvSpPr>
        <xdr:cNvPr id="870" name="テキスト ボックス 869"/>
        <xdr:cNvSpPr txBox="1"/>
      </xdr:nvSpPr>
      <xdr:spPr>
        <a:xfrm>
          <a:off x="21056111" y="128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22682</xdr:rowOff>
    </xdr:from>
    <xdr:to>
      <xdr:col>107</xdr:col>
      <xdr:colOff>101600</xdr:colOff>
      <xdr:row>75</xdr:row>
      <xdr:rowOff>124282</xdr:rowOff>
    </xdr:to>
    <xdr:sp macro="" textlink="">
      <xdr:nvSpPr>
        <xdr:cNvPr id="871" name="楕円 870"/>
        <xdr:cNvSpPr/>
      </xdr:nvSpPr>
      <xdr:spPr>
        <a:xfrm>
          <a:off x="20383500" y="12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140809</xdr:rowOff>
    </xdr:from>
    <xdr:ext cx="534377" cy="259045"/>
    <xdr:sp macro="" textlink="">
      <xdr:nvSpPr>
        <xdr:cNvPr id="872" name="テキスト ボックス 871"/>
        <xdr:cNvSpPr txBox="1"/>
      </xdr:nvSpPr>
      <xdr:spPr>
        <a:xfrm>
          <a:off x="20167111" y="126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79832</xdr:rowOff>
    </xdr:from>
    <xdr:to>
      <xdr:col>102</xdr:col>
      <xdr:colOff>165100</xdr:colOff>
      <xdr:row>76</xdr:row>
      <xdr:rowOff>9982</xdr:rowOff>
    </xdr:to>
    <xdr:sp macro="" textlink="">
      <xdr:nvSpPr>
        <xdr:cNvPr id="873" name="楕円 872"/>
        <xdr:cNvSpPr/>
      </xdr:nvSpPr>
      <xdr:spPr>
        <a:xfrm>
          <a:off x="19494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1109</xdr:rowOff>
    </xdr:from>
    <xdr:ext cx="534377" cy="259045"/>
    <xdr:sp macro="" textlink="">
      <xdr:nvSpPr>
        <xdr:cNvPr id="874" name="テキスト ボックス 873"/>
        <xdr:cNvSpPr txBox="1"/>
      </xdr:nvSpPr>
      <xdr:spPr>
        <a:xfrm>
          <a:off x="19278111" y="1303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104635</xdr:rowOff>
    </xdr:from>
    <xdr:to>
      <xdr:col>98</xdr:col>
      <xdr:colOff>38100</xdr:colOff>
      <xdr:row>76</xdr:row>
      <xdr:rowOff>34785</xdr:rowOff>
    </xdr:to>
    <xdr:sp macro="" textlink="">
      <xdr:nvSpPr>
        <xdr:cNvPr id="875" name="楕円 874"/>
        <xdr:cNvSpPr/>
      </xdr:nvSpPr>
      <xdr:spPr>
        <a:xfrm>
          <a:off x="18605500" y="129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25912</xdr:rowOff>
    </xdr:from>
    <xdr:ext cx="534377" cy="259045"/>
    <xdr:sp macro="" textlink="">
      <xdr:nvSpPr>
        <xdr:cNvPr id="876" name="テキスト ボックス 875"/>
        <xdr:cNvSpPr txBox="1"/>
      </xdr:nvSpPr>
      <xdr:spPr>
        <a:xfrm>
          <a:off x="18389111" y="130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歳出決算総額は、住民一人当たり約</a:t>
          </a:r>
          <a:r>
            <a:rPr kumimoji="1" lang="en-US" altLang="ja-JP" sz="1000">
              <a:solidFill>
                <a:schemeClr val="dk1"/>
              </a:solidFill>
              <a:effectLst/>
              <a:latin typeface="+mn-lt"/>
              <a:ea typeface="+mn-ea"/>
              <a:cs typeface="+mn-cs"/>
            </a:rPr>
            <a:t>599,000</a:t>
          </a:r>
          <a:r>
            <a:rPr kumimoji="1" lang="ja-JP" altLang="ja-JP" sz="1000">
              <a:solidFill>
                <a:schemeClr val="dk1"/>
              </a:solidFill>
              <a:effectLst/>
              <a:latin typeface="+mn-lt"/>
              <a:ea typeface="+mn-ea"/>
              <a:cs typeface="+mn-cs"/>
            </a:rPr>
            <a:t>円となっている。</a:t>
          </a:r>
          <a:endParaRPr lang="ja-JP" altLang="ja-JP" sz="1000">
            <a:effectLst/>
          </a:endParaRPr>
        </a:p>
        <a:p>
          <a:r>
            <a:rPr kumimoji="1" lang="ja-JP" altLang="ja-JP" sz="1000">
              <a:solidFill>
                <a:schemeClr val="dk1"/>
              </a:solidFill>
              <a:effectLst/>
              <a:latin typeface="+mn-lt"/>
              <a:ea typeface="+mn-ea"/>
              <a:cs typeface="+mn-cs"/>
            </a:rPr>
            <a:t>　物件費は、住民一人当たり</a:t>
          </a:r>
          <a:r>
            <a:rPr kumimoji="1" lang="en-US" altLang="ja-JP" sz="1000">
              <a:solidFill>
                <a:schemeClr val="dk1"/>
              </a:solidFill>
              <a:effectLst/>
              <a:latin typeface="+mn-lt"/>
              <a:ea typeface="+mn-ea"/>
              <a:cs typeface="+mn-cs"/>
            </a:rPr>
            <a:t>110,798</a:t>
          </a:r>
          <a:r>
            <a:rPr kumimoji="1" lang="ja-JP" altLang="ja-JP" sz="1000">
              <a:solidFill>
                <a:schemeClr val="dk1"/>
              </a:solidFill>
              <a:effectLst/>
              <a:latin typeface="+mn-lt"/>
              <a:ea typeface="+mn-ea"/>
              <a:cs typeface="+mn-cs"/>
            </a:rPr>
            <a:t>円で</a:t>
          </a:r>
          <a:r>
            <a:rPr kumimoji="1" lang="ja-JP" altLang="en-US" sz="1000">
              <a:solidFill>
                <a:schemeClr val="dk1"/>
              </a:solidFill>
              <a:effectLst/>
              <a:latin typeface="+mn-lt"/>
              <a:ea typeface="+mn-ea"/>
              <a:cs typeface="+mn-cs"/>
            </a:rPr>
            <a:t>大きく減少となったが、引き続き類似団体平均より高い水準となっている。</a:t>
          </a:r>
          <a:r>
            <a:rPr kumimoji="1" lang="ja-JP" altLang="ja-JP" sz="1000">
              <a:solidFill>
                <a:schemeClr val="dk1"/>
              </a:solidFill>
              <a:effectLst/>
              <a:latin typeface="+mn-lt"/>
              <a:ea typeface="+mn-ea"/>
              <a:cs typeface="+mn-cs"/>
            </a:rPr>
            <a:t>ため池等放射性物質対策事業</a:t>
          </a:r>
          <a:r>
            <a:rPr kumimoji="1" lang="ja-JP" altLang="en-US" sz="1000">
              <a:solidFill>
                <a:schemeClr val="dk1"/>
              </a:solidFill>
              <a:effectLst/>
              <a:latin typeface="+mn-lt"/>
              <a:ea typeface="+mn-ea"/>
              <a:cs typeface="+mn-cs"/>
            </a:rPr>
            <a:t>、除染対策事業及び</a:t>
          </a:r>
          <a:r>
            <a:rPr kumimoji="1" lang="ja-JP" altLang="ja-JP" sz="1000">
              <a:solidFill>
                <a:schemeClr val="dk1"/>
              </a:solidFill>
              <a:effectLst/>
              <a:latin typeface="+mn-lt"/>
              <a:ea typeface="+mn-ea"/>
              <a:cs typeface="+mn-cs"/>
            </a:rPr>
            <a:t>災害（防災）対策事業等</a:t>
          </a:r>
          <a:r>
            <a:rPr kumimoji="1" lang="ja-JP" altLang="en-US" sz="1000">
              <a:solidFill>
                <a:schemeClr val="dk1"/>
              </a:solidFill>
              <a:effectLst/>
              <a:latin typeface="+mn-lt"/>
              <a:ea typeface="+mn-ea"/>
              <a:cs typeface="+mn-cs"/>
            </a:rPr>
            <a:t>の事業縮小によるものであるが</a:t>
          </a:r>
          <a:r>
            <a:rPr kumimoji="1" lang="ja-JP" altLang="ja-JP" sz="1000">
              <a:solidFill>
                <a:schemeClr val="dk1"/>
              </a:solidFill>
              <a:effectLst/>
              <a:latin typeface="+mn-lt"/>
              <a:ea typeface="+mn-ea"/>
              <a:cs typeface="+mn-cs"/>
            </a:rPr>
            <a:t>、公共施設の維持管理経費が年々増加しているため、公共施設の統廃合を推進し経常経費の削減に努める。</a:t>
          </a:r>
          <a:endParaRPr lang="ja-JP" altLang="ja-JP" sz="1000">
            <a:effectLst/>
          </a:endParaRPr>
        </a:p>
        <a:p>
          <a:r>
            <a:rPr kumimoji="1" lang="ja-JP" altLang="en-US" sz="1000">
              <a:solidFill>
                <a:schemeClr val="dk1"/>
              </a:solidFill>
              <a:effectLst/>
              <a:latin typeface="+mn-lt"/>
              <a:ea typeface="+mn-ea"/>
              <a:cs typeface="+mn-cs"/>
            </a:rPr>
            <a:t>　扶助費は、住民一人当たり</a:t>
          </a:r>
          <a:r>
            <a:rPr kumimoji="1" lang="en-US" altLang="ja-JP" sz="1000">
              <a:solidFill>
                <a:schemeClr val="dk1"/>
              </a:solidFill>
              <a:effectLst/>
              <a:latin typeface="+mn-lt"/>
              <a:ea typeface="+mn-ea"/>
              <a:cs typeface="+mn-cs"/>
            </a:rPr>
            <a:t>103,167</a:t>
          </a:r>
          <a:r>
            <a:rPr kumimoji="1" lang="ja-JP" altLang="en-US" sz="1000">
              <a:solidFill>
                <a:schemeClr val="dk1"/>
              </a:solidFill>
              <a:effectLst/>
              <a:latin typeface="+mn-lt"/>
              <a:ea typeface="+mn-ea"/>
              <a:cs typeface="+mn-cs"/>
            </a:rPr>
            <a:t>円で大きく増加したが、依然として類似団体平均より低い水準となっている。主に、子育て世帯臨時特別給付金給付事業等の増によるものであるが、今後も適正な執行に努める。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補助費等は、住民一人当たり</a:t>
          </a:r>
          <a:r>
            <a:rPr kumimoji="1" lang="en-US" altLang="ja-JP" sz="1000">
              <a:solidFill>
                <a:schemeClr val="dk1"/>
              </a:solidFill>
              <a:effectLst/>
              <a:latin typeface="+mn-lt"/>
              <a:ea typeface="+mn-ea"/>
              <a:cs typeface="+mn-cs"/>
            </a:rPr>
            <a:t>66,762</a:t>
          </a:r>
          <a:r>
            <a:rPr kumimoji="1" lang="ja-JP" altLang="ja-JP" sz="1000">
              <a:solidFill>
                <a:schemeClr val="dk1"/>
              </a:solidFill>
              <a:effectLst/>
              <a:latin typeface="+mn-lt"/>
              <a:ea typeface="+mn-ea"/>
              <a:cs typeface="+mn-cs"/>
            </a:rPr>
            <a:t>円で</a:t>
          </a:r>
          <a:r>
            <a:rPr kumimoji="1" lang="ja-JP" altLang="en-US" sz="1000">
              <a:solidFill>
                <a:schemeClr val="dk1"/>
              </a:solidFill>
              <a:effectLst/>
              <a:latin typeface="+mn-lt"/>
              <a:ea typeface="+mn-ea"/>
              <a:cs typeface="+mn-cs"/>
            </a:rPr>
            <a:t>大きく減少となったが、</a:t>
          </a:r>
          <a:r>
            <a:rPr kumimoji="1" lang="ja-JP" altLang="ja-JP" sz="1000">
              <a:solidFill>
                <a:schemeClr val="dk1"/>
              </a:solidFill>
              <a:effectLst/>
              <a:latin typeface="+mn-lt"/>
              <a:ea typeface="+mn-ea"/>
              <a:cs typeface="+mn-cs"/>
            </a:rPr>
            <a:t>依然として類似団体平均より低い水準となっている。新型コロナウイルス感染症対策としての特別定額給付金給付事業の皆増</a:t>
          </a:r>
          <a:r>
            <a:rPr kumimoji="1" lang="ja-JP" altLang="en-US" sz="1000">
              <a:solidFill>
                <a:schemeClr val="dk1"/>
              </a:solidFill>
              <a:effectLst/>
              <a:latin typeface="+mn-lt"/>
              <a:ea typeface="+mn-ea"/>
              <a:cs typeface="+mn-cs"/>
            </a:rPr>
            <a:t>等によるものであるが、</a:t>
          </a:r>
          <a:r>
            <a:rPr kumimoji="1" lang="ja-JP" altLang="ja-JP" sz="1000">
              <a:solidFill>
                <a:schemeClr val="dk1"/>
              </a:solidFill>
              <a:effectLst/>
              <a:latin typeface="+mn-lt"/>
              <a:ea typeface="+mn-ea"/>
              <a:cs typeface="+mn-cs"/>
            </a:rPr>
            <a:t>引き続き補助金や負担金について見直しを行い、廃止</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統合</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縮減及び終期設定等により適正化を図り、事業費の抑制に努める</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普通建設事業費は、霊山高原構想推進事業、企業誘致推進事業</a:t>
          </a:r>
          <a:r>
            <a:rPr kumimoji="1" lang="ja-JP" altLang="en-US" sz="1000">
              <a:solidFill>
                <a:schemeClr val="dk1"/>
              </a:solidFill>
              <a:effectLst/>
              <a:latin typeface="+mn-lt"/>
              <a:ea typeface="+mn-ea"/>
              <a:cs typeface="+mn-cs"/>
            </a:rPr>
            <a:t>等により</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82,432</a:t>
          </a:r>
          <a:r>
            <a:rPr kumimoji="1" lang="ja-JP" altLang="ja-JP" sz="1000">
              <a:solidFill>
                <a:schemeClr val="dk1"/>
              </a:solidFill>
              <a:effectLst/>
              <a:latin typeface="+mn-lt"/>
              <a:ea typeface="+mn-ea"/>
              <a:cs typeface="+mn-cs"/>
            </a:rPr>
            <a:t>円で</a:t>
          </a:r>
          <a:r>
            <a:rPr kumimoji="1" lang="ja-JP" altLang="en-US" sz="1000">
              <a:solidFill>
                <a:schemeClr val="dk1"/>
              </a:solidFill>
              <a:effectLst/>
              <a:latin typeface="+mn-lt"/>
              <a:ea typeface="+mn-ea"/>
              <a:cs typeface="+mn-cs"/>
            </a:rPr>
            <a:t>増加となり、引き続き類似団体平均より高い</a:t>
          </a:r>
          <a:r>
            <a:rPr kumimoji="1" lang="ja-JP" altLang="ja-JP" sz="1000">
              <a:solidFill>
                <a:schemeClr val="dk1"/>
              </a:solidFill>
              <a:effectLst/>
              <a:latin typeface="+mn-lt"/>
              <a:ea typeface="+mn-ea"/>
              <a:cs typeface="+mn-cs"/>
            </a:rPr>
            <a:t>水準となっ</a:t>
          </a:r>
          <a:r>
            <a:rPr kumimoji="1" lang="ja-JP" altLang="en-US" sz="1000">
              <a:solidFill>
                <a:schemeClr val="dk1"/>
              </a:solidFill>
              <a:effectLst/>
              <a:latin typeface="+mn-lt"/>
              <a:ea typeface="+mn-ea"/>
              <a:cs typeface="+mn-cs"/>
            </a:rPr>
            <a:t>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災害復旧事業費は、令和３年福島県沖地震の災害復旧事業を実施した</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mn-lt"/>
              <a:ea typeface="+mn-ea"/>
              <a:cs typeface="+mn-cs"/>
            </a:rPr>
            <a:t>令和元年東日本台風による道路橋梁災害復旧事業、農林業施設災害復旧事業等</a:t>
          </a:r>
          <a:r>
            <a:rPr kumimoji="1" lang="ja-JP" altLang="en-US" sz="1000">
              <a:solidFill>
                <a:schemeClr val="dk1"/>
              </a:solidFill>
              <a:effectLst/>
              <a:latin typeface="+mn-lt"/>
              <a:ea typeface="+mn-ea"/>
              <a:cs typeface="+mn-cs"/>
            </a:rPr>
            <a:t>の事業完了により、住民一人当たり</a:t>
          </a:r>
          <a:r>
            <a:rPr kumimoji="1" lang="en-US" altLang="ja-JP" sz="1000">
              <a:solidFill>
                <a:schemeClr val="dk1"/>
              </a:solidFill>
              <a:effectLst/>
              <a:latin typeface="+mn-lt"/>
              <a:ea typeface="+mn-ea"/>
              <a:cs typeface="+mn-cs"/>
            </a:rPr>
            <a:t>13,359</a:t>
          </a:r>
          <a:r>
            <a:rPr kumimoji="1" lang="ja-JP" altLang="en-US" sz="1000">
              <a:solidFill>
                <a:schemeClr val="dk1"/>
              </a:solidFill>
              <a:effectLst/>
              <a:latin typeface="+mn-lt"/>
              <a:ea typeface="+mn-ea"/>
              <a:cs typeface="+mn-cs"/>
            </a:rPr>
            <a:t>円と</a:t>
          </a:r>
          <a:r>
            <a:rPr kumimoji="1" lang="ja-JP" altLang="ja-JP" sz="1000">
              <a:solidFill>
                <a:schemeClr val="dk1"/>
              </a:solidFill>
              <a:effectLst/>
              <a:latin typeface="+mn-lt"/>
              <a:ea typeface="+mn-ea"/>
              <a:cs typeface="+mn-cs"/>
            </a:rPr>
            <a:t>大きく</a:t>
          </a:r>
          <a:r>
            <a:rPr kumimoji="1" lang="ja-JP" altLang="en-US" sz="1000">
              <a:solidFill>
                <a:schemeClr val="dk1"/>
              </a:solidFill>
              <a:effectLst/>
              <a:latin typeface="+mn-lt"/>
              <a:ea typeface="+mn-ea"/>
              <a:cs typeface="+mn-cs"/>
            </a:rPr>
            <a:t>減少したが、引き続き</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より高い水準となっている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58,320
57,932
265.12
37,699,417
34,945,726
2,582,261
17,613,211
41,518,128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77978</xdr:rowOff>
    </xdr:from>
    <xdr:to>
      <xdr:col>24</xdr:col>
      <xdr:colOff>63500</xdr:colOff>
      <xdr:row>33</xdr:row>
      <xdr:rowOff>132842</xdr:rowOff>
    </xdr:to>
    <xdr:cxnSp macro="">
      <xdr:nvCxnSpPr>
        <xdr:cNvPr id="59" name="直線コネクタ 58"/>
        <xdr:cNvCxnSpPr/>
      </xdr:nvCxnSpPr>
      <xdr:spPr>
        <a:xfrm>
          <a:off x="3797300" y="57358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41402</xdr:rowOff>
    </xdr:from>
    <xdr:to>
      <xdr:col>19</xdr:col>
      <xdr:colOff>177800</xdr:colOff>
      <xdr:row>33</xdr:row>
      <xdr:rowOff>77978</xdr:rowOff>
    </xdr:to>
    <xdr:cxnSp macro="">
      <xdr:nvCxnSpPr>
        <xdr:cNvPr id="62" name="直線コネクタ 61"/>
        <xdr:cNvCxnSpPr/>
      </xdr:nvCxnSpPr>
      <xdr:spPr>
        <a:xfrm>
          <a:off x="2908300" y="5699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33122</xdr:rowOff>
    </xdr:from>
    <xdr:to>
      <xdr:col>20</xdr:col>
      <xdr:colOff>38100</xdr:colOff>
      <xdr:row>34</xdr:row>
      <xdr:rowOff>134722</xdr:rowOff>
    </xdr:to>
    <xdr:sp macro="" textlink="">
      <xdr:nvSpPr>
        <xdr:cNvPr id="63" name="フローチャート: 判断 62"/>
        <xdr:cNvSpPr/>
      </xdr:nvSpPr>
      <xdr:spPr>
        <a:xfrm>
          <a:off x="3746500" y="58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125849</xdr:rowOff>
    </xdr:from>
    <xdr:ext cx="469744" cy="259045"/>
    <xdr:sp macro="" textlink="">
      <xdr:nvSpPr>
        <xdr:cNvPr id="64" name="テキスト ボックス 63"/>
        <xdr:cNvSpPr txBox="1"/>
      </xdr:nvSpPr>
      <xdr:spPr>
        <a:xfrm>
          <a:off x="3562428" y="59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41402</xdr:rowOff>
    </xdr:from>
    <xdr:to>
      <xdr:col>15</xdr:col>
      <xdr:colOff>50800</xdr:colOff>
      <xdr:row>33</xdr:row>
      <xdr:rowOff>74320</xdr:rowOff>
    </xdr:to>
    <xdr:cxnSp macro="">
      <xdr:nvCxnSpPr>
        <xdr:cNvPr id="65" name="直線コネクタ 64"/>
        <xdr:cNvCxnSpPr/>
      </xdr:nvCxnSpPr>
      <xdr:spPr>
        <a:xfrm flipV="1">
          <a:off x="2019300" y="569925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31750</xdr:rowOff>
    </xdr:from>
    <xdr:to>
      <xdr:col>15</xdr:col>
      <xdr:colOff>101600</xdr:colOff>
      <xdr:row>34</xdr:row>
      <xdr:rowOff>133350</xdr:rowOff>
    </xdr:to>
    <xdr:sp macro="" textlink="">
      <xdr:nvSpPr>
        <xdr:cNvPr id="66" name="フローチャート: 判断 65"/>
        <xdr:cNvSpPr/>
      </xdr:nvSpPr>
      <xdr:spPr>
        <a:xfrm>
          <a:off x="2857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124477</xdr:rowOff>
    </xdr:from>
    <xdr:ext cx="469744" cy="259045"/>
    <xdr:sp macro="" textlink="">
      <xdr:nvSpPr>
        <xdr:cNvPr id="67" name="テキスト ボックス 66"/>
        <xdr:cNvSpPr txBox="1"/>
      </xdr:nvSpPr>
      <xdr:spPr>
        <a:xfrm>
          <a:off x="2673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130556</xdr:rowOff>
    </xdr:from>
    <xdr:to>
      <xdr:col>10</xdr:col>
      <xdr:colOff>114300</xdr:colOff>
      <xdr:row>33</xdr:row>
      <xdr:rowOff>74320</xdr:rowOff>
    </xdr:to>
    <xdr:cxnSp macro="">
      <xdr:nvCxnSpPr>
        <xdr:cNvPr id="68" name="直線コネクタ 67"/>
        <xdr:cNvCxnSpPr/>
      </xdr:nvCxnSpPr>
      <xdr:spPr>
        <a:xfrm>
          <a:off x="1130300" y="5616956"/>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47295</xdr:rowOff>
    </xdr:from>
    <xdr:to>
      <xdr:col>10</xdr:col>
      <xdr:colOff>165100</xdr:colOff>
      <xdr:row>34</xdr:row>
      <xdr:rowOff>148895</xdr:rowOff>
    </xdr:to>
    <xdr:sp macro="" textlink="">
      <xdr:nvSpPr>
        <xdr:cNvPr id="69" name="フローチャート: 判断 68"/>
        <xdr:cNvSpPr/>
      </xdr:nvSpPr>
      <xdr:spPr>
        <a:xfrm>
          <a:off x="1968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140022</xdr:rowOff>
    </xdr:from>
    <xdr:ext cx="469744" cy="259045"/>
    <xdr:sp macro="" textlink="">
      <xdr:nvSpPr>
        <xdr:cNvPr id="70" name="テキスト ボックス 69"/>
        <xdr:cNvSpPr txBox="1"/>
      </xdr:nvSpPr>
      <xdr:spPr>
        <a:xfrm>
          <a:off x="1784428"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29921</xdr:rowOff>
    </xdr:from>
    <xdr:to>
      <xdr:col>6</xdr:col>
      <xdr:colOff>38100</xdr:colOff>
      <xdr:row>34</xdr:row>
      <xdr:rowOff>131521</xdr:rowOff>
    </xdr:to>
    <xdr:sp macro="" textlink="">
      <xdr:nvSpPr>
        <xdr:cNvPr id="71" name="フローチャート: 判断 70"/>
        <xdr:cNvSpPr/>
      </xdr:nvSpPr>
      <xdr:spPr>
        <a:xfrm>
          <a:off x="1079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122648</xdr:rowOff>
    </xdr:from>
    <xdr:ext cx="469744" cy="259045"/>
    <xdr:sp macro="" textlink="">
      <xdr:nvSpPr>
        <xdr:cNvPr id="72" name="テキスト ボックス 71"/>
        <xdr:cNvSpPr txBox="1"/>
      </xdr:nvSpPr>
      <xdr:spPr>
        <a:xfrm>
          <a:off x="895428"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82042</xdr:rowOff>
    </xdr:from>
    <xdr:to>
      <xdr:col>24</xdr:col>
      <xdr:colOff>114300</xdr:colOff>
      <xdr:row>34</xdr:row>
      <xdr:rowOff>12192</xdr:rowOff>
    </xdr:to>
    <xdr:sp macro="" textlink="">
      <xdr:nvSpPr>
        <xdr:cNvPr id="78" name="楕円 77"/>
        <xdr:cNvSpPr/>
      </xdr:nvSpPr>
      <xdr:spPr>
        <a:xfrm>
          <a:off x="45847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104919</xdr:rowOff>
    </xdr:from>
    <xdr:ext cx="469744" cy="259045"/>
    <xdr:sp macro="" textlink="">
      <xdr:nvSpPr>
        <xdr:cNvPr id="79" name="議会費該当値テキスト"/>
        <xdr:cNvSpPr txBox="1"/>
      </xdr:nvSpPr>
      <xdr:spPr>
        <a:xfrm>
          <a:off x="4686300" y="559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27178</xdr:rowOff>
    </xdr:from>
    <xdr:to>
      <xdr:col>20</xdr:col>
      <xdr:colOff>38100</xdr:colOff>
      <xdr:row>33</xdr:row>
      <xdr:rowOff>128778</xdr:rowOff>
    </xdr:to>
    <xdr:sp macro="" textlink="">
      <xdr:nvSpPr>
        <xdr:cNvPr id="80" name="楕円 79"/>
        <xdr:cNvSpPr/>
      </xdr:nvSpPr>
      <xdr:spPr>
        <a:xfrm>
          <a:off x="37465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145305</xdr:rowOff>
    </xdr:from>
    <xdr:ext cx="469744" cy="259045"/>
    <xdr:sp macro="" textlink="">
      <xdr:nvSpPr>
        <xdr:cNvPr id="81" name="テキスト ボックス 80"/>
        <xdr:cNvSpPr txBox="1"/>
      </xdr:nvSpPr>
      <xdr:spPr>
        <a:xfrm>
          <a:off x="3562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162052</xdr:rowOff>
    </xdr:from>
    <xdr:to>
      <xdr:col>15</xdr:col>
      <xdr:colOff>101600</xdr:colOff>
      <xdr:row>33</xdr:row>
      <xdr:rowOff>92202</xdr:rowOff>
    </xdr:to>
    <xdr:sp macro="" textlink="">
      <xdr:nvSpPr>
        <xdr:cNvPr id="82" name="楕円 81"/>
        <xdr:cNvSpPr/>
      </xdr:nvSpPr>
      <xdr:spPr>
        <a:xfrm>
          <a:off x="2857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108729</xdr:rowOff>
    </xdr:from>
    <xdr:ext cx="469744" cy="259045"/>
    <xdr:sp macro="" textlink="">
      <xdr:nvSpPr>
        <xdr:cNvPr id="83" name="テキスト ボックス 82"/>
        <xdr:cNvSpPr txBox="1"/>
      </xdr:nvSpPr>
      <xdr:spPr>
        <a:xfrm>
          <a:off x="2673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23520</xdr:rowOff>
    </xdr:from>
    <xdr:to>
      <xdr:col>10</xdr:col>
      <xdr:colOff>165100</xdr:colOff>
      <xdr:row>33</xdr:row>
      <xdr:rowOff>125120</xdr:rowOff>
    </xdr:to>
    <xdr:sp macro="" textlink="">
      <xdr:nvSpPr>
        <xdr:cNvPr id="84" name="楕円 83"/>
        <xdr:cNvSpPr/>
      </xdr:nvSpPr>
      <xdr:spPr>
        <a:xfrm>
          <a:off x="1968500" y="56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141647</xdr:rowOff>
    </xdr:from>
    <xdr:ext cx="469744" cy="259045"/>
    <xdr:sp macro="" textlink="">
      <xdr:nvSpPr>
        <xdr:cNvPr id="85" name="テキスト ボックス 84"/>
        <xdr:cNvSpPr txBox="1"/>
      </xdr:nvSpPr>
      <xdr:spPr>
        <a:xfrm>
          <a:off x="1784428" y="54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79756</xdr:rowOff>
    </xdr:from>
    <xdr:to>
      <xdr:col>6</xdr:col>
      <xdr:colOff>38100</xdr:colOff>
      <xdr:row>33</xdr:row>
      <xdr:rowOff>9906</xdr:rowOff>
    </xdr:to>
    <xdr:sp macro="" textlink="">
      <xdr:nvSpPr>
        <xdr:cNvPr id="86" name="楕円 85"/>
        <xdr:cNvSpPr/>
      </xdr:nvSpPr>
      <xdr:spPr>
        <a:xfrm>
          <a:off x="1079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26433</xdr:rowOff>
    </xdr:from>
    <xdr:ext cx="469744" cy="259045"/>
    <xdr:sp macro="" textlink="">
      <xdr:nvSpPr>
        <xdr:cNvPr id="87" name="テキスト ボックス 86"/>
        <xdr:cNvSpPr txBox="1"/>
      </xdr:nvSpPr>
      <xdr:spPr>
        <a:xfrm>
          <a:off x="895428"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98125</xdr:rowOff>
    </xdr:from>
    <xdr:to>
      <xdr:col>24</xdr:col>
      <xdr:colOff>63500</xdr:colOff>
      <xdr:row>54</xdr:row>
      <xdr:rowOff>95733</xdr:rowOff>
    </xdr:to>
    <xdr:cxnSp macro="">
      <xdr:nvCxnSpPr>
        <xdr:cNvPr id="116" name="直線コネクタ 115"/>
        <xdr:cNvCxnSpPr/>
      </xdr:nvCxnSpPr>
      <xdr:spPr>
        <a:xfrm>
          <a:off x="3797300" y="8842075"/>
          <a:ext cx="838200" cy="5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98125</xdr:rowOff>
    </xdr:from>
    <xdr:to>
      <xdr:col>19</xdr:col>
      <xdr:colOff>177800</xdr:colOff>
      <xdr:row>55</xdr:row>
      <xdr:rowOff>158270</xdr:rowOff>
    </xdr:to>
    <xdr:cxnSp macro="">
      <xdr:nvCxnSpPr>
        <xdr:cNvPr id="119" name="直線コネクタ 118"/>
        <xdr:cNvCxnSpPr/>
      </xdr:nvCxnSpPr>
      <xdr:spPr>
        <a:xfrm flipV="1">
          <a:off x="2908300" y="8842075"/>
          <a:ext cx="889000" cy="74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40231</xdr:rowOff>
    </xdr:from>
    <xdr:to>
      <xdr:col>20</xdr:col>
      <xdr:colOff>38100</xdr:colOff>
      <xdr:row>51</xdr:row>
      <xdr:rowOff>141831</xdr:rowOff>
    </xdr:to>
    <xdr:sp macro="" textlink="">
      <xdr:nvSpPr>
        <xdr:cNvPr id="120" name="フローチャート: 判断 119"/>
        <xdr:cNvSpPr/>
      </xdr:nvSpPr>
      <xdr:spPr>
        <a:xfrm>
          <a:off x="3746500" y="87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158358</xdr:rowOff>
    </xdr:from>
    <xdr:ext cx="599010" cy="259045"/>
    <xdr:sp macro="" textlink="">
      <xdr:nvSpPr>
        <xdr:cNvPr id="121" name="テキスト ボックス 120"/>
        <xdr:cNvSpPr txBox="1"/>
      </xdr:nvSpPr>
      <xdr:spPr>
        <a:xfrm>
          <a:off x="3497795" y="85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44854</xdr:rowOff>
    </xdr:from>
    <xdr:to>
      <xdr:col>15</xdr:col>
      <xdr:colOff>50800</xdr:colOff>
      <xdr:row>55</xdr:row>
      <xdr:rowOff>158270</xdr:rowOff>
    </xdr:to>
    <xdr:cxnSp macro="">
      <xdr:nvCxnSpPr>
        <xdr:cNvPr id="122" name="直線コネクタ 121"/>
        <xdr:cNvCxnSpPr/>
      </xdr:nvCxnSpPr>
      <xdr:spPr>
        <a:xfrm>
          <a:off x="2019300" y="9474604"/>
          <a:ext cx="889000" cy="1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xdr:rowOff>
    </xdr:from>
    <xdr:to>
      <xdr:col>15</xdr:col>
      <xdr:colOff>101600</xdr:colOff>
      <xdr:row>56</xdr:row>
      <xdr:rowOff>102466</xdr:rowOff>
    </xdr:to>
    <xdr:sp macro="" textlink="">
      <xdr:nvSpPr>
        <xdr:cNvPr id="123" name="フローチャート: 判断 122"/>
        <xdr:cNvSpPr/>
      </xdr:nvSpPr>
      <xdr:spPr>
        <a:xfrm>
          <a:off x="2857500" y="96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93593</xdr:rowOff>
    </xdr:from>
    <xdr:ext cx="534377" cy="259045"/>
    <xdr:sp macro="" textlink="">
      <xdr:nvSpPr>
        <xdr:cNvPr id="124" name="テキスト ボックス 123"/>
        <xdr:cNvSpPr txBox="1"/>
      </xdr:nvSpPr>
      <xdr:spPr>
        <a:xfrm>
          <a:off x="2641111" y="96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44854</xdr:rowOff>
    </xdr:from>
    <xdr:to>
      <xdr:col>10</xdr:col>
      <xdr:colOff>114300</xdr:colOff>
      <xdr:row>55</xdr:row>
      <xdr:rowOff>59591</xdr:rowOff>
    </xdr:to>
    <xdr:cxnSp macro="">
      <xdr:nvCxnSpPr>
        <xdr:cNvPr id="125" name="直線コネクタ 124"/>
        <xdr:cNvCxnSpPr/>
      </xdr:nvCxnSpPr>
      <xdr:spPr>
        <a:xfrm flipV="1">
          <a:off x="1130300" y="9474604"/>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56492</xdr:rowOff>
    </xdr:from>
    <xdr:to>
      <xdr:col>10</xdr:col>
      <xdr:colOff>165100</xdr:colOff>
      <xdr:row>56</xdr:row>
      <xdr:rowOff>158092</xdr:rowOff>
    </xdr:to>
    <xdr:sp macro="" textlink="">
      <xdr:nvSpPr>
        <xdr:cNvPr id="126" name="フローチャート: 判断 125"/>
        <xdr:cNvSpPr/>
      </xdr:nvSpPr>
      <xdr:spPr>
        <a:xfrm>
          <a:off x="1968500" y="96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149219</xdr:rowOff>
    </xdr:from>
    <xdr:ext cx="534377" cy="259045"/>
    <xdr:sp macro="" textlink="">
      <xdr:nvSpPr>
        <xdr:cNvPr id="127" name="テキスト ボックス 126"/>
        <xdr:cNvSpPr txBox="1"/>
      </xdr:nvSpPr>
      <xdr:spPr>
        <a:xfrm>
          <a:off x="1752111" y="975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42387</xdr:rowOff>
    </xdr:from>
    <xdr:to>
      <xdr:col>6</xdr:col>
      <xdr:colOff>38100</xdr:colOff>
      <xdr:row>56</xdr:row>
      <xdr:rowOff>143987</xdr:rowOff>
    </xdr:to>
    <xdr:sp macro="" textlink="">
      <xdr:nvSpPr>
        <xdr:cNvPr id="128" name="フローチャート: 判断 127"/>
        <xdr:cNvSpPr/>
      </xdr:nvSpPr>
      <xdr:spPr>
        <a:xfrm>
          <a:off x="1079500" y="964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135114</xdr:rowOff>
    </xdr:from>
    <xdr:ext cx="534377" cy="259045"/>
    <xdr:sp macro="" textlink="">
      <xdr:nvSpPr>
        <xdr:cNvPr id="129" name="テキスト ボックス 128"/>
        <xdr:cNvSpPr txBox="1"/>
      </xdr:nvSpPr>
      <xdr:spPr>
        <a:xfrm>
          <a:off x="863111" y="97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44933</xdr:rowOff>
    </xdr:from>
    <xdr:to>
      <xdr:col>24</xdr:col>
      <xdr:colOff>114300</xdr:colOff>
      <xdr:row>54</xdr:row>
      <xdr:rowOff>146533</xdr:rowOff>
    </xdr:to>
    <xdr:sp macro="" textlink="">
      <xdr:nvSpPr>
        <xdr:cNvPr id="135" name="楕円 134"/>
        <xdr:cNvSpPr/>
      </xdr:nvSpPr>
      <xdr:spPr>
        <a:xfrm>
          <a:off x="4584700" y="93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67810</xdr:rowOff>
    </xdr:from>
    <xdr:ext cx="599010" cy="259045"/>
    <xdr:sp macro="" textlink="">
      <xdr:nvSpPr>
        <xdr:cNvPr id="136" name="総務費該当値テキスト"/>
        <xdr:cNvSpPr txBox="1"/>
      </xdr:nvSpPr>
      <xdr:spPr>
        <a:xfrm>
          <a:off x="4686300" y="915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47325</xdr:rowOff>
    </xdr:from>
    <xdr:to>
      <xdr:col>20</xdr:col>
      <xdr:colOff>38100</xdr:colOff>
      <xdr:row>51</xdr:row>
      <xdr:rowOff>148925</xdr:rowOff>
    </xdr:to>
    <xdr:sp macro="" textlink="">
      <xdr:nvSpPr>
        <xdr:cNvPr id="137" name="楕円 136"/>
        <xdr:cNvSpPr/>
      </xdr:nvSpPr>
      <xdr:spPr>
        <a:xfrm>
          <a:off x="3746500" y="87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140052</xdr:rowOff>
    </xdr:from>
    <xdr:ext cx="599010" cy="259045"/>
    <xdr:sp macro="" textlink="">
      <xdr:nvSpPr>
        <xdr:cNvPr id="138" name="テキスト ボックス 137"/>
        <xdr:cNvSpPr txBox="1"/>
      </xdr:nvSpPr>
      <xdr:spPr>
        <a:xfrm>
          <a:off x="3497795" y="888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107470</xdr:rowOff>
    </xdr:from>
    <xdr:to>
      <xdr:col>15</xdr:col>
      <xdr:colOff>101600</xdr:colOff>
      <xdr:row>56</xdr:row>
      <xdr:rowOff>37620</xdr:rowOff>
    </xdr:to>
    <xdr:sp macro="" textlink="">
      <xdr:nvSpPr>
        <xdr:cNvPr id="139" name="楕円 138"/>
        <xdr:cNvSpPr/>
      </xdr:nvSpPr>
      <xdr:spPr>
        <a:xfrm>
          <a:off x="2857500" y="95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54147</xdr:rowOff>
    </xdr:from>
    <xdr:ext cx="534377" cy="259045"/>
    <xdr:sp macro="" textlink="">
      <xdr:nvSpPr>
        <xdr:cNvPr id="140" name="テキスト ボックス 139"/>
        <xdr:cNvSpPr txBox="1"/>
      </xdr:nvSpPr>
      <xdr:spPr>
        <a:xfrm>
          <a:off x="2641111" y="93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165504</xdr:rowOff>
    </xdr:from>
    <xdr:to>
      <xdr:col>10</xdr:col>
      <xdr:colOff>165100</xdr:colOff>
      <xdr:row>55</xdr:row>
      <xdr:rowOff>95654</xdr:rowOff>
    </xdr:to>
    <xdr:sp macro="" textlink="">
      <xdr:nvSpPr>
        <xdr:cNvPr id="141" name="楕円 140"/>
        <xdr:cNvSpPr/>
      </xdr:nvSpPr>
      <xdr:spPr>
        <a:xfrm>
          <a:off x="1968500" y="94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112181</xdr:rowOff>
    </xdr:from>
    <xdr:ext cx="534377" cy="259045"/>
    <xdr:sp macro="" textlink="">
      <xdr:nvSpPr>
        <xdr:cNvPr id="142" name="テキスト ボックス 141"/>
        <xdr:cNvSpPr txBox="1"/>
      </xdr:nvSpPr>
      <xdr:spPr>
        <a:xfrm>
          <a:off x="1752111" y="91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8791</xdr:rowOff>
    </xdr:from>
    <xdr:to>
      <xdr:col>6</xdr:col>
      <xdr:colOff>38100</xdr:colOff>
      <xdr:row>55</xdr:row>
      <xdr:rowOff>110391</xdr:rowOff>
    </xdr:to>
    <xdr:sp macro="" textlink="">
      <xdr:nvSpPr>
        <xdr:cNvPr id="143" name="楕円 142"/>
        <xdr:cNvSpPr/>
      </xdr:nvSpPr>
      <xdr:spPr>
        <a:xfrm>
          <a:off x="1079500" y="943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126918</xdr:rowOff>
    </xdr:from>
    <xdr:ext cx="534377" cy="259045"/>
    <xdr:sp macro="" textlink="">
      <xdr:nvSpPr>
        <xdr:cNvPr id="144" name="テキスト ボックス 143"/>
        <xdr:cNvSpPr txBox="1"/>
      </xdr:nvSpPr>
      <xdr:spPr>
        <a:xfrm>
          <a:off x="863111" y="92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38430</xdr:rowOff>
    </xdr:from>
    <xdr:to>
      <xdr:col>24</xdr:col>
      <xdr:colOff>63500</xdr:colOff>
      <xdr:row>76</xdr:row>
      <xdr:rowOff>56477</xdr:rowOff>
    </xdr:to>
    <xdr:cxnSp macro="">
      <xdr:nvCxnSpPr>
        <xdr:cNvPr id="174" name="直線コネクタ 173"/>
        <xdr:cNvCxnSpPr/>
      </xdr:nvCxnSpPr>
      <xdr:spPr>
        <a:xfrm>
          <a:off x="3797300" y="12725730"/>
          <a:ext cx="838200" cy="3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38430</xdr:rowOff>
    </xdr:from>
    <xdr:to>
      <xdr:col>19</xdr:col>
      <xdr:colOff>177800</xdr:colOff>
      <xdr:row>78</xdr:row>
      <xdr:rowOff>23648</xdr:rowOff>
    </xdr:to>
    <xdr:cxnSp macro="">
      <xdr:nvCxnSpPr>
        <xdr:cNvPr id="177" name="直線コネクタ 176"/>
        <xdr:cNvCxnSpPr/>
      </xdr:nvCxnSpPr>
      <xdr:spPr>
        <a:xfrm flipV="1">
          <a:off x="2908300" y="12725730"/>
          <a:ext cx="889000" cy="6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2287</xdr:rowOff>
    </xdr:from>
    <xdr:to>
      <xdr:col>20</xdr:col>
      <xdr:colOff>38100</xdr:colOff>
      <xdr:row>78</xdr:row>
      <xdr:rowOff>103887</xdr:rowOff>
    </xdr:to>
    <xdr:sp macro="" textlink="">
      <xdr:nvSpPr>
        <xdr:cNvPr id="178" name="フローチャート: 判断 177"/>
        <xdr:cNvSpPr/>
      </xdr:nvSpPr>
      <xdr:spPr>
        <a:xfrm>
          <a:off x="3746500" y="133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95014</xdr:rowOff>
    </xdr:from>
    <xdr:ext cx="599010" cy="259045"/>
    <xdr:sp macro="" textlink="">
      <xdr:nvSpPr>
        <xdr:cNvPr id="179" name="テキスト ボックス 178"/>
        <xdr:cNvSpPr txBox="1"/>
      </xdr:nvSpPr>
      <xdr:spPr>
        <a:xfrm>
          <a:off x="3497795" y="1346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23648</xdr:rowOff>
    </xdr:from>
    <xdr:to>
      <xdr:col>15</xdr:col>
      <xdr:colOff>50800</xdr:colOff>
      <xdr:row>79</xdr:row>
      <xdr:rowOff>5917</xdr:rowOff>
    </xdr:to>
    <xdr:cxnSp macro="">
      <xdr:nvCxnSpPr>
        <xdr:cNvPr id="180" name="直線コネクタ 179"/>
        <xdr:cNvCxnSpPr/>
      </xdr:nvCxnSpPr>
      <xdr:spPr>
        <a:xfrm flipV="1">
          <a:off x="2019300" y="13396748"/>
          <a:ext cx="889000" cy="15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145008</xdr:rowOff>
    </xdr:from>
    <xdr:to>
      <xdr:col>15</xdr:col>
      <xdr:colOff>101600</xdr:colOff>
      <xdr:row>79</xdr:row>
      <xdr:rowOff>75158</xdr:rowOff>
    </xdr:to>
    <xdr:sp macro="" textlink="">
      <xdr:nvSpPr>
        <xdr:cNvPr id="181" name="フローチャート: 判断 180"/>
        <xdr:cNvSpPr/>
      </xdr:nvSpPr>
      <xdr:spPr>
        <a:xfrm>
          <a:off x="2857500" y="1351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66285</xdr:rowOff>
    </xdr:from>
    <xdr:ext cx="599010" cy="259045"/>
    <xdr:sp macro="" textlink="">
      <xdr:nvSpPr>
        <xdr:cNvPr id="182" name="テキスト ボックス 181"/>
        <xdr:cNvSpPr txBox="1"/>
      </xdr:nvSpPr>
      <xdr:spPr>
        <a:xfrm>
          <a:off x="2608795" y="1361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5917</xdr:rowOff>
    </xdr:from>
    <xdr:to>
      <xdr:col>10</xdr:col>
      <xdr:colOff>114300</xdr:colOff>
      <xdr:row>79</xdr:row>
      <xdr:rowOff>13094</xdr:rowOff>
    </xdr:to>
    <xdr:cxnSp macro="">
      <xdr:nvCxnSpPr>
        <xdr:cNvPr id="183" name="直線コネクタ 182"/>
        <xdr:cNvCxnSpPr/>
      </xdr:nvCxnSpPr>
      <xdr:spPr>
        <a:xfrm flipV="1">
          <a:off x="1130300" y="13550467"/>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50076</xdr:rowOff>
    </xdr:from>
    <xdr:to>
      <xdr:col>10</xdr:col>
      <xdr:colOff>165100</xdr:colOff>
      <xdr:row>79</xdr:row>
      <xdr:rowOff>151676</xdr:rowOff>
    </xdr:to>
    <xdr:sp macro="" textlink="">
      <xdr:nvSpPr>
        <xdr:cNvPr id="184" name="フローチャート: 判断 183"/>
        <xdr:cNvSpPr/>
      </xdr:nvSpPr>
      <xdr:spPr>
        <a:xfrm>
          <a:off x="1968500" y="1359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142803</xdr:rowOff>
    </xdr:from>
    <xdr:ext cx="599010" cy="259045"/>
    <xdr:sp macro="" textlink="">
      <xdr:nvSpPr>
        <xdr:cNvPr id="185" name="テキスト ボックス 184"/>
        <xdr:cNvSpPr txBox="1"/>
      </xdr:nvSpPr>
      <xdr:spPr>
        <a:xfrm>
          <a:off x="1719795" y="1368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114795</xdr:rowOff>
    </xdr:from>
    <xdr:to>
      <xdr:col>6</xdr:col>
      <xdr:colOff>38100</xdr:colOff>
      <xdr:row>79</xdr:row>
      <xdr:rowOff>44945</xdr:rowOff>
    </xdr:to>
    <xdr:sp macro="" textlink="">
      <xdr:nvSpPr>
        <xdr:cNvPr id="186" name="フローチャート: 判断 185"/>
        <xdr:cNvSpPr/>
      </xdr:nvSpPr>
      <xdr:spPr>
        <a:xfrm>
          <a:off x="1079500" y="134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61472</xdr:rowOff>
    </xdr:from>
    <xdr:ext cx="599010" cy="259045"/>
    <xdr:sp macro="" textlink="">
      <xdr:nvSpPr>
        <xdr:cNvPr id="187" name="テキスト ボックス 186"/>
        <xdr:cNvSpPr txBox="1"/>
      </xdr:nvSpPr>
      <xdr:spPr>
        <a:xfrm>
          <a:off x="830795" y="1326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5677</xdr:rowOff>
    </xdr:from>
    <xdr:to>
      <xdr:col>24</xdr:col>
      <xdr:colOff>114300</xdr:colOff>
      <xdr:row>76</xdr:row>
      <xdr:rowOff>107277</xdr:rowOff>
    </xdr:to>
    <xdr:sp macro="" textlink="">
      <xdr:nvSpPr>
        <xdr:cNvPr id="193" name="楕円 192"/>
        <xdr:cNvSpPr/>
      </xdr:nvSpPr>
      <xdr:spPr>
        <a:xfrm>
          <a:off x="4584700" y="130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155554</xdr:rowOff>
    </xdr:from>
    <xdr:ext cx="599010" cy="259045"/>
    <xdr:sp macro="" textlink="">
      <xdr:nvSpPr>
        <xdr:cNvPr id="194" name="民生費該当値テキスト"/>
        <xdr:cNvSpPr txBox="1"/>
      </xdr:nvSpPr>
      <xdr:spPr>
        <a:xfrm>
          <a:off x="4686300" y="1301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159080</xdr:rowOff>
    </xdr:from>
    <xdr:to>
      <xdr:col>20</xdr:col>
      <xdr:colOff>38100</xdr:colOff>
      <xdr:row>74</xdr:row>
      <xdr:rowOff>89230</xdr:rowOff>
    </xdr:to>
    <xdr:sp macro="" textlink="">
      <xdr:nvSpPr>
        <xdr:cNvPr id="195" name="楕円 194"/>
        <xdr:cNvSpPr/>
      </xdr:nvSpPr>
      <xdr:spPr>
        <a:xfrm>
          <a:off x="37465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105757</xdr:rowOff>
    </xdr:from>
    <xdr:ext cx="599010" cy="259045"/>
    <xdr:sp macro="" textlink="">
      <xdr:nvSpPr>
        <xdr:cNvPr id="196" name="テキスト ボックス 195"/>
        <xdr:cNvSpPr txBox="1"/>
      </xdr:nvSpPr>
      <xdr:spPr>
        <a:xfrm>
          <a:off x="3497795" y="1245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144298</xdr:rowOff>
    </xdr:from>
    <xdr:to>
      <xdr:col>15</xdr:col>
      <xdr:colOff>101600</xdr:colOff>
      <xdr:row>78</xdr:row>
      <xdr:rowOff>74448</xdr:rowOff>
    </xdr:to>
    <xdr:sp macro="" textlink="">
      <xdr:nvSpPr>
        <xdr:cNvPr id="197" name="楕円 196"/>
        <xdr:cNvSpPr/>
      </xdr:nvSpPr>
      <xdr:spPr>
        <a:xfrm>
          <a:off x="2857500" y="133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90975</xdr:rowOff>
    </xdr:from>
    <xdr:ext cx="599010" cy="259045"/>
    <xdr:sp macro="" textlink="">
      <xdr:nvSpPr>
        <xdr:cNvPr id="198" name="テキスト ボックス 197"/>
        <xdr:cNvSpPr txBox="1"/>
      </xdr:nvSpPr>
      <xdr:spPr>
        <a:xfrm>
          <a:off x="2608795" y="1312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126567</xdr:rowOff>
    </xdr:from>
    <xdr:to>
      <xdr:col>10</xdr:col>
      <xdr:colOff>165100</xdr:colOff>
      <xdr:row>79</xdr:row>
      <xdr:rowOff>56717</xdr:rowOff>
    </xdr:to>
    <xdr:sp macro="" textlink="">
      <xdr:nvSpPr>
        <xdr:cNvPr id="199" name="楕円 198"/>
        <xdr:cNvSpPr/>
      </xdr:nvSpPr>
      <xdr:spPr>
        <a:xfrm>
          <a:off x="1968500" y="134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73244</xdr:rowOff>
    </xdr:from>
    <xdr:ext cx="599010" cy="259045"/>
    <xdr:sp macro="" textlink="">
      <xdr:nvSpPr>
        <xdr:cNvPr id="200" name="テキスト ボックス 199"/>
        <xdr:cNvSpPr txBox="1"/>
      </xdr:nvSpPr>
      <xdr:spPr>
        <a:xfrm>
          <a:off x="1719795" y="1327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133744</xdr:rowOff>
    </xdr:from>
    <xdr:to>
      <xdr:col>6</xdr:col>
      <xdr:colOff>38100</xdr:colOff>
      <xdr:row>79</xdr:row>
      <xdr:rowOff>63894</xdr:rowOff>
    </xdr:to>
    <xdr:sp macro="" textlink="">
      <xdr:nvSpPr>
        <xdr:cNvPr id="201" name="楕円 200"/>
        <xdr:cNvSpPr/>
      </xdr:nvSpPr>
      <xdr:spPr>
        <a:xfrm>
          <a:off x="1079500" y="135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55021</xdr:rowOff>
    </xdr:from>
    <xdr:ext cx="599010" cy="259045"/>
    <xdr:sp macro="" textlink="">
      <xdr:nvSpPr>
        <xdr:cNvPr id="202" name="テキスト ボックス 201"/>
        <xdr:cNvSpPr txBox="1"/>
      </xdr:nvSpPr>
      <xdr:spPr>
        <a:xfrm>
          <a:off x="830795" y="1359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9120</xdr:rowOff>
    </xdr:from>
    <xdr:to>
      <xdr:col>24</xdr:col>
      <xdr:colOff>63500</xdr:colOff>
      <xdr:row>98</xdr:row>
      <xdr:rowOff>48293</xdr:rowOff>
    </xdr:to>
    <xdr:cxnSp macro="">
      <xdr:nvCxnSpPr>
        <xdr:cNvPr id="234" name="直線コネクタ 233"/>
        <xdr:cNvCxnSpPr/>
      </xdr:nvCxnSpPr>
      <xdr:spPr>
        <a:xfrm flipV="1">
          <a:off x="3797300" y="16468320"/>
          <a:ext cx="838200" cy="38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41925</xdr:rowOff>
    </xdr:from>
    <xdr:to>
      <xdr:col>19</xdr:col>
      <xdr:colOff>177800</xdr:colOff>
      <xdr:row>98</xdr:row>
      <xdr:rowOff>48293</xdr:rowOff>
    </xdr:to>
    <xdr:cxnSp macro="">
      <xdr:nvCxnSpPr>
        <xdr:cNvPr id="237" name="直線コネクタ 236"/>
        <xdr:cNvCxnSpPr/>
      </xdr:nvCxnSpPr>
      <xdr:spPr>
        <a:xfrm>
          <a:off x="2908300" y="16844025"/>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121459</xdr:rowOff>
    </xdr:from>
    <xdr:to>
      <xdr:col>20</xdr:col>
      <xdr:colOff>38100</xdr:colOff>
      <xdr:row>97</xdr:row>
      <xdr:rowOff>51609</xdr:rowOff>
    </xdr:to>
    <xdr:sp macro="" textlink="">
      <xdr:nvSpPr>
        <xdr:cNvPr id="238" name="フローチャート: 判断 237"/>
        <xdr:cNvSpPr/>
      </xdr:nvSpPr>
      <xdr:spPr>
        <a:xfrm>
          <a:off x="3746500" y="1658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68136</xdr:rowOff>
    </xdr:from>
    <xdr:ext cx="534377" cy="259045"/>
    <xdr:sp macro="" textlink="">
      <xdr:nvSpPr>
        <xdr:cNvPr id="239" name="テキスト ボックス 238"/>
        <xdr:cNvSpPr txBox="1"/>
      </xdr:nvSpPr>
      <xdr:spPr>
        <a:xfrm>
          <a:off x="3530111" y="163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35965</xdr:rowOff>
    </xdr:from>
    <xdr:to>
      <xdr:col>15</xdr:col>
      <xdr:colOff>50800</xdr:colOff>
      <xdr:row>98</xdr:row>
      <xdr:rowOff>41925</xdr:rowOff>
    </xdr:to>
    <xdr:cxnSp macro="">
      <xdr:nvCxnSpPr>
        <xdr:cNvPr id="240" name="直線コネクタ 239"/>
        <xdr:cNvCxnSpPr/>
      </xdr:nvCxnSpPr>
      <xdr:spPr>
        <a:xfrm>
          <a:off x="2019300" y="16838065"/>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22769</xdr:rowOff>
    </xdr:from>
    <xdr:to>
      <xdr:col>15</xdr:col>
      <xdr:colOff>101600</xdr:colOff>
      <xdr:row>97</xdr:row>
      <xdr:rowOff>124369</xdr:rowOff>
    </xdr:to>
    <xdr:sp macro="" textlink="">
      <xdr:nvSpPr>
        <xdr:cNvPr id="241" name="フローチャート: 判断 240"/>
        <xdr:cNvSpPr/>
      </xdr:nvSpPr>
      <xdr:spPr>
        <a:xfrm>
          <a:off x="2857500" y="1665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140896</xdr:rowOff>
    </xdr:from>
    <xdr:ext cx="534377" cy="259045"/>
    <xdr:sp macro="" textlink="">
      <xdr:nvSpPr>
        <xdr:cNvPr id="242" name="テキスト ボックス 241"/>
        <xdr:cNvSpPr txBox="1"/>
      </xdr:nvSpPr>
      <xdr:spPr>
        <a:xfrm>
          <a:off x="2641111" y="164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31654</xdr:rowOff>
    </xdr:from>
    <xdr:to>
      <xdr:col>10</xdr:col>
      <xdr:colOff>114300</xdr:colOff>
      <xdr:row>98</xdr:row>
      <xdr:rowOff>35965</xdr:rowOff>
    </xdr:to>
    <xdr:cxnSp macro="">
      <xdr:nvCxnSpPr>
        <xdr:cNvPr id="243" name="直線コネクタ 242"/>
        <xdr:cNvCxnSpPr/>
      </xdr:nvCxnSpPr>
      <xdr:spPr>
        <a:xfrm>
          <a:off x="1130300" y="16833754"/>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117622</xdr:rowOff>
    </xdr:from>
    <xdr:to>
      <xdr:col>10</xdr:col>
      <xdr:colOff>165100</xdr:colOff>
      <xdr:row>97</xdr:row>
      <xdr:rowOff>47772</xdr:rowOff>
    </xdr:to>
    <xdr:sp macro="" textlink="">
      <xdr:nvSpPr>
        <xdr:cNvPr id="244" name="フローチャート: 判断 243"/>
        <xdr:cNvSpPr/>
      </xdr:nvSpPr>
      <xdr:spPr>
        <a:xfrm>
          <a:off x="1968500" y="1657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64299</xdr:rowOff>
    </xdr:from>
    <xdr:ext cx="534377" cy="259045"/>
    <xdr:sp macro="" textlink="">
      <xdr:nvSpPr>
        <xdr:cNvPr id="245" name="テキスト ボックス 244"/>
        <xdr:cNvSpPr txBox="1"/>
      </xdr:nvSpPr>
      <xdr:spPr>
        <a:xfrm>
          <a:off x="1752111" y="163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97701</xdr:rowOff>
    </xdr:from>
    <xdr:to>
      <xdr:col>6</xdr:col>
      <xdr:colOff>38100</xdr:colOff>
      <xdr:row>98</xdr:row>
      <xdr:rowOff>27851</xdr:rowOff>
    </xdr:to>
    <xdr:sp macro="" textlink="">
      <xdr:nvSpPr>
        <xdr:cNvPr id="246" name="フローチャート: 判断 245"/>
        <xdr:cNvSpPr/>
      </xdr:nvSpPr>
      <xdr:spPr>
        <a:xfrm>
          <a:off x="1079500" y="167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44378</xdr:rowOff>
    </xdr:from>
    <xdr:ext cx="534377" cy="259045"/>
    <xdr:sp macro="" textlink="">
      <xdr:nvSpPr>
        <xdr:cNvPr id="247" name="テキスト ボックス 246"/>
        <xdr:cNvSpPr txBox="1"/>
      </xdr:nvSpPr>
      <xdr:spPr>
        <a:xfrm>
          <a:off x="863111" y="165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129770</xdr:rowOff>
    </xdr:from>
    <xdr:to>
      <xdr:col>24</xdr:col>
      <xdr:colOff>114300</xdr:colOff>
      <xdr:row>96</xdr:row>
      <xdr:rowOff>59920</xdr:rowOff>
    </xdr:to>
    <xdr:sp macro="" textlink="">
      <xdr:nvSpPr>
        <xdr:cNvPr id="253" name="楕円 252"/>
        <xdr:cNvSpPr/>
      </xdr:nvSpPr>
      <xdr:spPr>
        <a:xfrm>
          <a:off x="4584700" y="1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152647</xdr:rowOff>
    </xdr:from>
    <xdr:ext cx="534377" cy="259045"/>
    <xdr:sp macro="" textlink="">
      <xdr:nvSpPr>
        <xdr:cNvPr id="254" name="衛生費該当値テキスト"/>
        <xdr:cNvSpPr txBox="1"/>
      </xdr:nvSpPr>
      <xdr:spPr>
        <a:xfrm>
          <a:off x="4686300" y="162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168943</xdr:rowOff>
    </xdr:from>
    <xdr:to>
      <xdr:col>20</xdr:col>
      <xdr:colOff>38100</xdr:colOff>
      <xdr:row>98</xdr:row>
      <xdr:rowOff>99093</xdr:rowOff>
    </xdr:to>
    <xdr:sp macro="" textlink="">
      <xdr:nvSpPr>
        <xdr:cNvPr id="255" name="楕円 254"/>
        <xdr:cNvSpPr/>
      </xdr:nvSpPr>
      <xdr:spPr>
        <a:xfrm>
          <a:off x="3746500" y="167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90220</xdr:rowOff>
    </xdr:from>
    <xdr:ext cx="534377" cy="259045"/>
    <xdr:sp macro="" textlink="">
      <xdr:nvSpPr>
        <xdr:cNvPr id="256" name="テキスト ボックス 255"/>
        <xdr:cNvSpPr txBox="1"/>
      </xdr:nvSpPr>
      <xdr:spPr>
        <a:xfrm>
          <a:off x="3530111" y="168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162575</xdr:rowOff>
    </xdr:from>
    <xdr:to>
      <xdr:col>15</xdr:col>
      <xdr:colOff>101600</xdr:colOff>
      <xdr:row>98</xdr:row>
      <xdr:rowOff>92725</xdr:rowOff>
    </xdr:to>
    <xdr:sp macro="" textlink="">
      <xdr:nvSpPr>
        <xdr:cNvPr id="257" name="楕円 256"/>
        <xdr:cNvSpPr/>
      </xdr:nvSpPr>
      <xdr:spPr>
        <a:xfrm>
          <a:off x="2857500" y="167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83852</xdr:rowOff>
    </xdr:from>
    <xdr:ext cx="534377" cy="259045"/>
    <xdr:sp macro="" textlink="">
      <xdr:nvSpPr>
        <xdr:cNvPr id="258" name="テキスト ボックス 257"/>
        <xdr:cNvSpPr txBox="1"/>
      </xdr:nvSpPr>
      <xdr:spPr>
        <a:xfrm>
          <a:off x="2641111" y="168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156615</xdr:rowOff>
    </xdr:from>
    <xdr:to>
      <xdr:col>10</xdr:col>
      <xdr:colOff>165100</xdr:colOff>
      <xdr:row>98</xdr:row>
      <xdr:rowOff>86765</xdr:rowOff>
    </xdr:to>
    <xdr:sp macro="" textlink="">
      <xdr:nvSpPr>
        <xdr:cNvPr id="259" name="楕円 258"/>
        <xdr:cNvSpPr/>
      </xdr:nvSpPr>
      <xdr:spPr>
        <a:xfrm>
          <a:off x="1968500" y="167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77892</xdr:rowOff>
    </xdr:from>
    <xdr:ext cx="534377" cy="259045"/>
    <xdr:sp macro="" textlink="">
      <xdr:nvSpPr>
        <xdr:cNvPr id="260" name="テキスト ボックス 259"/>
        <xdr:cNvSpPr txBox="1"/>
      </xdr:nvSpPr>
      <xdr:spPr>
        <a:xfrm>
          <a:off x="1752111" y="168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152304</xdr:rowOff>
    </xdr:from>
    <xdr:to>
      <xdr:col>6</xdr:col>
      <xdr:colOff>38100</xdr:colOff>
      <xdr:row>98</xdr:row>
      <xdr:rowOff>82454</xdr:rowOff>
    </xdr:to>
    <xdr:sp macro="" textlink="">
      <xdr:nvSpPr>
        <xdr:cNvPr id="261" name="楕円 260"/>
        <xdr:cNvSpPr/>
      </xdr:nvSpPr>
      <xdr:spPr>
        <a:xfrm>
          <a:off x="1079500" y="167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73581</xdr:rowOff>
    </xdr:from>
    <xdr:ext cx="534377" cy="259045"/>
    <xdr:sp macro="" textlink="">
      <xdr:nvSpPr>
        <xdr:cNvPr id="262" name="テキスト ボックス 261"/>
        <xdr:cNvSpPr txBox="1"/>
      </xdr:nvSpPr>
      <xdr:spPr>
        <a:xfrm>
          <a:off x="863111" y="168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109791</xdr:rowOff>
    </xdr:from>
    <xdr:to>
      <xdr:col>54</xdr:col>
      <xdr:colOff>189865</xdr:colOff>
      <xdr:row>39</xdr:row>
      <xdr:rowOff>44450</xdr:rowOff>
    </xdr:to>
    <xdr:cxnSp macro="">
      <xdr:nvCxnSpPr>
        <xdr:cNvPr id="286" name="直線コネクタ 285"/>
        <xdr:cNvCxnSpPr/>
      </xdr:nvCxnSpPr>
      <xdr:spPr>
        <a:xfrm flipV="1">
          <a:off x="10475595" y="5767641"/>
          <a:ext cx="1270" cy="963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56468</xdr:rowOff>
    </xdr:from>
    <xdr:ext cx="469744" cy="259045"/>
    <xdr:sp macro="" textlink="">
      <xdr:nvSpPr>
        <xdr:cNvPr id="289" name="労働費最大値テキスト"/>
        <xdr:cNvSpPr txBox="1"/>
      </xdr:nvSpPr>
      <xdr:spPr>
        <a:xfrm>
          <a:off x="10528300" y="554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109791</xdr:rowOff>
    </xdr:from>
    <xdr:to>
      <xdr:col>55</xdr:col>
      <xdr:colOff>88900</xdr:colOff>
      <xdr:row>33</xdr:row>
      <xdr:rowOff>109791</xdr:rowOff>
    </xdr:to>
    <xdr:cxnSp macro="">
      <xdr:nvCxnSpPr>
        <xdr:cNvPr id="290" name="直線コネクタ 289"/>
        <xdr:cNvCxnSpPr/>
      </xdr:nvCxnSpPr>
      <xdr:spPr>
        <a:xfrm>
          <a:off x="10388600" y="576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166560</xdr:rowOff>
    </xdr:from>
    <xdr:to>
      <xdr:col>55</xdr:col>
      <xdr:colOff>0</xdr:colOff>
      <xdr:row>39</xdr:row>
      <xdr:rowOff>1969</xdr:rowOff>
    </xdr:to>
    <xdr:cxnSp macro="">
      <xdr:nvCxnSpPr>
        <xdr:cNvPr id="291" name="直線コネクタ 290"/>
        <xdr:cNvCxnSpPr/>
      </xdr:nvCxnSpPr>
      <xdr:spPr>
        <a:xfrm>
          <a:off x="9639300" y="668166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71391</xdr:rowOff>
    </xdr:from>
    <xdr:ext cx="378565" cy="259045"/>
    <xdr:sp macro="" textlink="">
      <xdr:nvSpPr>
        <xdr:cNvPr id="292" name="労働費平均値テキスト"/>
        <xdr:cNvSpPr txBox="1"/>
      </xdr:nvSpPr>
      <xdr:spPr>
        <a:xfrm>
          <a:off x="10528300" y="64150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48514</xdr:rowOff>
    </xdr:from>
    <xdr:to>
      <xdr:col>55</xdr:col>
      <xdr:colOff>50800</xdr:colOff>
      <xdr:row>38</xdr:row>
      <xdr:rowOff>150114</xdr:rowOff>
    </xdr:to>
    <xdr:sp macro="" textlink="">
      <xdr:nvSpPr>
        <xdr:cNvPr id="293" name="フローチャート: 判断 292"/>
        <xdr:cNvSpPr/>
      </xdr:nvSpPr>
      <xdr:spPr>
        <a:xfrm>
          <a:off x="104267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161417</xdr:rowOff>
    </xdr:from>
    <xdr:to>
      <xdr:col>50</xdr:col>
      <xdr:colOff>114300</xdr:colOff>
      <xdr:row>38</xdr:row>
      <xdr:rowOff>166560</xdr:rowOff>
    </xdr:to>
    <xdr:cxnSp macro="">
      <xdr:nvCxnSpPr>
        <xdr:cNvPr id="294" name="直線コネクタ 293"/>
        <xdr:cNvCxnSpPr/>
      </xdr:nvCxnSpPr>
      <xdr:spPr>
        <a:xfrm>
          <a:off x="8750300" y="667651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90805</xdr:rowOff>
    </xdr:from>
    <xdr:to>
      <xdr:col>50</xdr:col>
      <xdr:colOff>165100</xdr:colOff>
      <xdr:row>39</xdr:row>
      <xdr:rowOff>20955</xdr:rowOff>
    </xdr:to>
    <xdr:sp macro="" textlink="">
      <xdr:nvSpPr>
        <xdr:cNvPr id="295" name="フローチャート: 判断 294"/>
        <xdr:cNvSpPr/>
      </xdr:nvSpPr>
      <xdr:spPr>
        <a:xfrm>
          <a:off x="9588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37482</xdr:rowOff>
    </xdr:from>
    <xdr:ext cx="378565" cy="259045"/>
    <xdr:sp macro="" textlink="">
      <xdr:nvSpPr>
        <xdr:cNvPr id="296" name="テキスト ボックス 295"/>
        <xdr:cNvSpPr txBox="1"/>
      </xdr:nvSpPr>
      <xdr:spPr>
        <a:xfrm>
          <a:off x="9450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113030</xdr:rowOff>
    </xdr:from>
    <xdr:to>
      <xdr:col>45</xdr:col>
      <xdr:colOff>177800</xdr:colOff>
      <xdr:row>38</xdr:row>
      <xdr:rowOff>161417</xdr:rowOff>
    </xdr:to>
    <xdr:cxnSp macro="">
      <xdr:nvCxnSpPr>
        <xdr:cNvPr id="297" name="直線コネクタ 296"/>
        <xdr:cNvCxnSpPr/>
      </xdr:nvCxnSpPr>
      <xdr:spPr>
        <a:xfrm>
          <a:off x="7861300" y="5427980"/>
          <a:ext cx="889000" cy="12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91377</xdr:rowOff>
    </xdr:from>
    <xdr:to>
      <xdr:col>46</xdr:col>
      <xdr:colOff>38100</xdr:colOff>
      <xdr:row>39</xdr:row>
      <xdr:rowOff>21527</xdr:rowOff>
    </xdr:to>
    <xdr:sp macro="" textlink="">
      <xdr:nvSpPr>
        <xdr:cNvPr id="298" name="フローチャート: 判断 297"/>
        <xdr:cNvSpPr/>
      </xdr:nvSpPr>
      <xdr:spPr>
        <a:xfrm>
          <a:off x="8699500" y="660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38054</xdr:rowOff>
    </xdr:from>
    <xdr:ext cx="378565" cy="259045"/>
    <xdr:sp macro="" textlink="">
      <xdr:nvSpPr>
        <xdr:cNvPr id="299" name="テキスト ボックス 298"/>
        <xdr:cNvSpPr txBox="1"/>
      </xdr:nvSpPr>
      <xdr:spPr>
        <a:xfrm>
          <a:off x="8561017" y="638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113030</xdr:rowOff>
    </xdr:from>
    <xdr:to>
      <xdr:col>41</xdr:col>
      <xdr:colOff>50800</xdr:colOff>
      <xdr:row>38</xdr:row>
      <xdr:rowOff>165989</xdr:rowOff>
    </xdr:to>
    <xdr:cxnSp macro="">
      <xdr:nvCxnSpPr>
        <xdr:cNvPr id="300" name="直線コネクタ 299"/>
        <xdr:cNvCxnSpPr/>
      </xdr:nvCxnSpPr>
      <xdr:spPr>
        <a:xfrm flipV="1">
          <a:off x="6972300" y="5427980"/>
          <a:ext cx="889000" cy="125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170624</xdr:rowOff>
    </xdr:from>
    <xdr:to>
      <xdr:col>41</xdr:col>
      <xdr:colOff>101600</xdr:colOff>
      <xdr:row>38</xdr:row>
      <xdr:rowOff>100774</xdr:rowOff>
    </xdr:to>
    <xdr:sp macro="" textlink="">
      <xdr:nvSpPr>
        <xdr:cNvPr id="301" name="フローチャート: 判断 300"/>
        <xdr:cNvSpPr/>
      </xdr:nvSpPr>
      <xdr:spPr>
        <a:xfrm>
          <a:off x="78105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91901</xdr:rowOff>
    </xdr:from>
    <xdr:ext cx="378565" cy="259045"/>
    <xdr:sp macro="" textlink="">
      <xdr:nvSpPr>
        <xdr:cNvPr id="302" name="テキスト ボックス 301"/>
        <xdr:cNvSpPr txBox="1"/>
      </xdr:nvSpPr>
      <xdr:spPr>
        <a:xfrm>
          <a:off x="7672017" y="660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95758</xdr:rowOff>
    </xdr:from>
    <xdr:to>
      <xdr:col>36</xdr:col>
      <xdr:colOff>165100</xdr:colOff>
      <xdr:row>39</xdr:row>
      <xdr:rowOff>25908</xdr:rowOff>
    </xdr:to>
    <xdr:sp macro="" textlink="">
      <xdr:nvSpPr>
        <xdr:cNvPr id="303" name="フローチャート: 判断 302"/>
        <xdr:cNvSpPr/>
      </xdr:nvSpPr>
      <xdr:spPr>
        <a:xfrm>
          <a:off x="6921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42435</xdr:rowOff>
    </xdr:from>
    <xdr:ext cx="378565" cy="259045"/>
    <xdr:sp macro="" textlink="">
      <xdr:nvSpPr>
        <xdr:cNvPr id="304" name="テキスト ボックス 303"/>
        <xdr:cNvSpPr txBox="1"/>
      </xdr:nvSpPr>
      <xdr:spPr>
        <a:xfrm>
          <a:off x="6783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122619</xdr:rowOff>
    </xdr:from>
    <xdr:to>
      <xdr:col>55</xdr:col>
      <xdr:colOff>50800</xdr:colOff>
      <xdr:row>39</xdr:row>
      <xdr:rowOff>52769</xdr:rowOff>
    </xdr:to>
    <xdr:sp macro="" textlink="">
      <xdr:nvSpPr>
        <xdr:cNvPr id="310" name="楕円 309"/>
        <xdr:cNvSpPr/>
      </xdr:nvSpPr>
      <xdr:spPr>
        <a:xfrm>
          <a:off x="104267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37546</xdr:rowOff>
    </xdr:from>
    <xdr:ext cx="378565" cy="259045"/>
    <xdr:sp macro="" textlink="">
      <xdr:nvSpPr>
        <xdr:cNvPr id="311" name="労働費該当値テキスト"/>
        <xdr:cNvSpPr txBox="1"/>
      </xdr:nvSpPr>
      <xdr:spPr>
        <a:xfrm>
          <a:off x="10528300" y="655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115760</xdr:rowOff>
    </xdr:from>
    <xdr:to>
      <xdr:col>50</xdr:col>
      <xdr:colOff>165100</xdr:colOff>
      <xdr:row>39</xdr:row>
      <xdr:rowOff>45910</xdr:rowOff>
    </xdr:to>
    <xdr:sp macro="" textlink="">
      <xdr:nvSpPr>
        <xdr:cNvPr id="312" name="楕円 311"/>
        <xdr:cNvSpPr/>
      </xdr:nvSpPr>
      <xdr:spPr>
        <a:xfrm>
          <a:off x="9588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37037</xdr:rowOff>
    </xdr:from>
    <xdr:ext cx="378565" cy="259045"/>
    <xdr:sp macro="" textlink="">
      <xdr:nvSpPr>
        <xdr:cNvPr id="313" name="テキスト ボックス 312"/>
        <xdr:cNvSpPr txBox="1"/>
      </xdr:nvSpPr>
      <xdr:spPr>
        <a:xfrm>
          <a:off x="9450017" y="672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110617</xdr:rowOff>
    </xdr:from>
    <xdr:to>
      <xdr:col>46</xdr:col>
      <xdr:colOff>38100</xdr:colOff>
      <xdr:row>39</xdr:row>
      <xdr:rowOff>40767</xdr:rowOff>
    </xdr:to>
    <xdr:sp macro="" textlink="">
      <xdr:nvSpPr>
        <xdr:cNvPr id="314" name="楕円 313"/>
        <xdr:cNvSpPr/>
      </xdr:nvSpPr>
      <xdr:spPr>
        <a:xfrm>
          <a:off x="8699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31894</xdr:rowOff>
    </xdr:from>
    <xdr:ext cx="378565" cy="259045"/>
    <xdr:sp macro="" textlink="">
      <xdr:nvSpPr>
        <xdr:cNvPr id="315" name="テキスト ボックス 314"/>
        <xdr:cNvSpPr txBox="1"/>
      </xdr:nvSpPr>
      <xdr:spPr>
        <a:xfrm>
          <a:off x="8561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62230</xdr:rowOff>
    </xdr:from>
    <xdr:to>
      <xdr:col>41</xdr:col>
      <xdr:colOff>101600</xdr:colOff>
      <xdr:row>31</xdr:row>
      <xdr:rowOff>163830</xdr:rowOff>
    </xdr:to>
    <xdr:sp macro="" textlink="">
      <xdr:nvSpPr>
        <xdr:cNvPr id="316" name="楕円 315"/>
        <xdr:cNvSpPr/>
      </xdr:nvSpPr>
      <xdr:spPr>
        <a:xfrm>
          <a:off x="7810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8907</xdr:rowOff>
    </xdr:from>
    <xdr:ext cx="469744" cy="259045"/>
    <xdr:sp macro="" textlink="">
      <xdr:nvSpPr>
        <xdr:cNvPr id="317" name="テキスト ボックス 316"/>
        <xdr:cNvSpPr txBox="1"/>
      </xdr:nvSpPr>
      <xdr:spPr>
        <a:xfrm>
          <a:off x="7626428"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115189</xdr:rowOff>
    </xdr:from>
    <xdr:to>
      <xdr:col>36</xdr:col>
      <xdr:colOff>165100</xdr:colOff>
      <xdr:row>39</xdr:row>
      <xdr:rowOff>45339</xdr:rowOff>
    </xdr:to>
    <xdr:sp macro="" textlink="">
      <xdr:nvSpPr>
        <xdr:cNvPr id="318" name="楕円 317"/>
        <xdr:cNvSpPr/>
      </xdr:nvSpPr>
      <xdr:spPr>
        <a:xfrm>
          <a:off x="6921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36466</xdr:rowOff>
    </xdr:from>
    <xdr:ext cx="378565" cy="259045"/>
    <xdr:sp macro="" textlink="">
      <xdr:nvSpPr>
        <xdr:cNvPr id="319" name="テキスト ボックス 318"/>
        <xdr:cNvSpPr txBox="1"/>
      </xdr:nvSpPr>
      <xdr:spPr>
        <a:xfrm>
          <a:off x="6783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112268</xdr:rowOff>
    </xdr:from>
    <xdr:to>
      <xdr:col>55</xdr:col>
      <xdr:colOff>0</xdr:colOff>
      <xdr:row>57</xdr:row>
      <xdr:rowOff>170752</xdr:rowOff>
    </xdr:to>
    <xdr:cxnSp macro="">
      <xdr:nvCxnSpPr>
        <xdr:cNvPr id="348" name="直線コネクタ 347"/>
        <xdr:cNvCxnSpPr/>
      </xdr:nvCxnSpPr>
      <xdr:spPr>
        <a:xfrm>
          <a:off x="9639300" y="9884918"/>
          <a:ext cx="8382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112268</xdr:rowOff>
    </xdr:from>
    <xdr:to>
      <xdr:col>50</xdr:col>
      <xdr:colOff>114300</xdr:colOff>
      <xdr:row>57</xdr:row>
      <xdr:rowOff>158572</xdr:rowOff>
    </xdr:to>
    <xdr:cxnSp macro="">
      <xdr:nvCxnSpPr>
        <xdr:cNvPr id="351" name="直線コネクタ 350"/>
        <xdr:cNvCxnSpPr/>
      </xdr:nvCxnSpPr>
      <xdr:spPr>
        <a:xfrm flipV="1">
          <a:off x="8750300" y="9884918"/>
          <a:ext cx="8890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55588</xdr:rowOff>
    </xdr:from>
    <xdr:to>
      <xdr:col>50</xdr:col>
      <xdr:colOff>165100</xdr:colOff>
      <xdr:row>57</xdr:row>
      <xdr:rowOff>157188</xdr:rowOff>
    </xdr:to>
    <xdr:sp macro="" textlink="">
      <xdr:nvSpPr>
        <xdr:cNvPr id="352" name="フローチャート: 判断 351"/>
        <xdr:cNvSpPr/>
      </xdr:nvSpPr>
      <xdr:spPr>
        <a:xfrm>
          <a:off x="9588500" y="98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2265</xdr:rowOff>
    </xdr:from>
    <xdr:ext cx="534377" cy="259045"/>
    <xdr:sp macro="" textlink="">
      <xdr:nvSpPr>
        <xdr:cNvPr id="353" name="テキスト ボックス 352"/>
        <xdr:cNvSpPr txBox="1"/>
      </xdr:nvSpPr>
      <xdr:spPr>
        <a:xfrm>
          <a:off x="9372111" y="96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158572</xdr:rowOff>
    </xdr:from>
    <xdr:to>
      <xdr:col>45</xdr:col>
      <xdr:colOff>177800</xdr:colOff>
      <xdr:row>58</xdr:row>
      <xdr:rowOff>3658</xdr:rowOff>
    </xdr:to>
    <xdr:cxnSp macro="">
      <xdr:nvCxnSpPr>
        <xdr:cNvPr id="354" name="直線コネクタ 353"/>
        <xdr:cNvCxnSpPr/>
      </xdr:nvCxnSpPr>
      <xdr:spPr>
        <a:xfrm flipV="1">
          <a:off x="7861300" y="9931222"/>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67881</xdr:rowOff>
    </xdr:from>
    <xdr:to>
      <xdr:col>46</xdr:col>
      <xdr:colOff>38100</xdr:colOff>
      <xdr:row>57</xdr:row>
      <xdr:rowOff>169481</xdr:rowOff>
    </xdr:to>
    <xdr:sp macro="" textlink="">
      <xdr:nvSpPr>
        <xdr:cNvPr id="355" name="フローチャート: 判断 354"/>
        <xdr:cNvSpPr/>
      </xdr:nvSpPr>
      <xdr:spPr>
        <a:xfrm>
          <a:off x="8699500" y="984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14558</xdr:rowOff>
    </xdr:from>
    <xdr:ext cx="534377" cy="259045"/>
    <xdr:sp macro="" textlink="">
      <xdr:nvSpPr>
        <xdr:cNvPr id="356" name="テキスト ボックス 355"/>
        <xdr:cNvSpPr txBox="1"/>
      </xdr:nvSpPr>
      <xdr:spPr>
        <a:xfrm>
          <a:off x="8483111" y="96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3658</xdr:rowOff>
    </xdr:from>
    <xdr:to>
      <xdr:col>41</xdr:col>
      <xdr:colOff>50800</xdr:colOff>
      <xdr:row>58</xdr:row>
      <xdr:rowOff>39700</xdr:rowOff>
    </xdr:to>
    <xdr:cxnSp macro="">
      <xdr:nvCxnSpPr>
        <xdr:cNvPr id="357" name="直線コネクタ 356"/>
        <xdr:cNvCxnSpPr/>
      </xdr:nvCxnSpPr>
      <xdr:spPr>
        <a:xfrm flipV="1">
          <a:off x="6972300" y="9947758"/>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62268</xdr:rowOff>
    </xdr:from>
    <xdr:to>
      <xdr:col>41</xdr:col>
      <xdr:colOff>101600</xdr:colOff>
      <xdr:row>57</xdr:row>
      <xdr:rowOff>163868</xdr:rowOff>
    </xdr:to>
    <xdr:sp macro="" textlink="">
      <xdr:nvSpPr>
        <xdr:cNvPr id="358" name="フローチャート: 判断 357"/>
        <xdr:cNvSpPr/>
      </xdr:nvSpPr>
      <xdr:spPr>
        <a:xfrm>
          <a:off x="7810500" y="983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8945</xdr:rowOff>
    </xdr:from>
    <xdr:ext cx="534377" cy="259045"/>
    <xdr:sp macro="" textlink="">
      <xdr:nvSpPr>
        <xdr:cNvPr id="359" name="テキスト ボックス 358"/>
        <xdr:cNvSpPr txBox="1"/>
      </xdr:nvSpPr>
      <xdr:spPr>
        <a:xfrm>
          <a:off x="7594111" y="96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96038</xdr:rowOff>
    </xdr:from>
    <xdr:to>
      <xdr:col>36</xdr:col>
      <xdr:colOff>165100</xdr:colOff>
      <xdr:row>58</xdr:row>
      <xdr:rowOff>26188</xdr:rowOff>
    </xdr:to>
    <xdr:sp macro="" textlink="">
      <xdr:nvSpPr>
        <xdr:cNvPr id="360" name="フローチャート: 判断 359"/>
        <xdr:cNvSpPr/>
      </xdr:nvSpPr>
      <xdr:spPr>
        <a:xfrm>
          <a:off x="6921500" y="986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42715</xdr:rowOff>
    </xdr:from>
    <xdr:ext cx="534377" cy="259045"/>
    <xdr:sp macro="" textlink="">
      <xdr:nvSpPr>
        <xdr:cNvPr id="361" name="テキスト ボックス 360"/>
        <xdr:cNvSpPr txBox="1"/>
      </xdr:nvSpPr>
      <xdr:spPr>
        <a:xfrm>
          <a:off x="6705111" y="96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119952</xdr:rowOff>
    </xdr:from>
    <xdr:to>
      <xdr:col>55</xdr:col>
      <xdr:colOff>50800</xdr:colOff>
      <xdr:row>58</xdr:row>
      <xdr:rowOff>50102</xdr:rowOff>
    </xdr:to>
    <xdr:sp macro="" textlink="">
      <xdr:nvSpPr>
        <xdr:cNvPr id="367" name="楕円 366"/>
        <xdr:cNvSpPr/>
      </xdr:nvSpPr>
      <xdr:spPr>
        <a:xfrm>
          <a:off x="10426700" y="98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34879</xdr:rowOff>
    </xdr:from>
    <xdr:ext cx="534377" cy="259045"/>
    <xdr:sp macro="" textlink="">
      <xdr:nvSpPr>
        <xdr:cNvPr id="368" name="農林水産業費該当値テキスト"/>
        <xdr:cNvSpPr txBox="1"/>
      </xdr:nvSpPr>
      <xdr:spPr>
        <a:xfrm>
          <a:off x="10528300" y="980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61468</xdr:rowOff>
    </xdr:from>
    <xdr:to>
      <xdr:col>50</xdr:col>
      <xdr:colOff>165100</xdr:colOff>
      <xdr:row>57</xdr:row>
      <xdr:rowOff>163068</xdr:rowOff>
    </xdr:to>
    <xdr:sp macro="" textlink="">
      <xdr:nvSpPr>
        <xdr:cNvPr id="369" name="楕円 368"/>
        <xdr:cNvSpPr/>
      </xdr:nvSpPr>
      <xdr:spPr>
        <a:xfrm>
          <a:off x="9588500" y="98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154195</xdr:rowOff>
    </xdr:from>
    <xdr:ext cx="534377" cy="259045"/>
    <xdr:sp macro="" textlink="">
      <xdr:nvSpPr>
        <xdr:cNvPr id="370" name="テキスト ボックス 369"/>
        <xdr:cNvSpPr txBox="1"/>
      </xdr:nvSpPr>
      <xdr:spPr>
        <a:xfrm>
          <a:off x="9372111" y="99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107772</xdr:rowOff>
    </xdr:from>
    <xdr:to>
      <xdr:col>46</xdr:col>
      <xdr:colOff>38100</xdr:colOff>
      <xdr:row>58</xdr:row>
      <xdr:rowOff>37922</xdr:rowOff>
    </xdr:to>
    <xdr:sp macro="" textlink="">
      <xdr:nvSpPr>
        <xdr:cNvPr id="371" name="楕円 370"/>
        <xdr:cNvSpPr/>
      </xdr:nvSpPr>
      <xdr:spPr>
        <a:xfrm>
          <a:off x="8699500" y="98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29049</xdr:rowOff>
    </xdr:from>
    <xdr:ext cx="534377" cy="259045"/>
    <xdr:sp macro="" textlink="">
      <xdr:nvSpPr>
        <xdr:cNvPr id="372" name="テキスト ボックス 371"/>
        <xdr:cNvSpPr txBox="1"/>
      </xdr:nvSpPr>
      <xdr:spPr>
        <a:xfrm>
          <a:off x="8483111" y="99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124308</xdr:rowOff>
    </xdr:from>
    <xdr:to>
      <xdr:col>41</xdr:col>
      <xdr:colOff>101600</xdr:colOff>
      <xdr:row>58</xdr:row>
      <xdr:rowOff>54458</xdr:rowOff>
    </xdr:to>
    <xdr:sp macro="" textlink="">
      <xdr:nvSpPr>
        <xdr:cNvPr id="373" name="楕円 372"/>
        <xdr:cNvSpPr/>
      </xdr:nvSpPr>
      <xdr:spPr>
        <a:xfrm>
          <a:off x="7810500" y="98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45585</xdr:rowOff>
    </xdr:from>
    <xdr:ext cx="534377" cy="259045"/>
    <xdr:sp macro="" textlink="">
      <xdr:nvSpPr>
        <xdr:cNvPr id="374" name="テキスト ボックス 373"/>
        <xdr:cNvSpPr txBox="1"/>
      </xdr:nvSpPr>
      <xdr:spPr>
        <a:xfrm>
          <a:off x="7594111" y="99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160350</xdr:rowOff>
    </xdr:from>
    <xdr:to>
      <xdr:col>36</xdr:col>
      <xdr:colOff>165100</xdr:colOff>
      <xdr:row>58</xdr:row>
      <xdr:rowOff>90500</xdr:rowOff>
    </xdr:to>
    <xdr:sp macro="" textlink="">
      <xdr:nvSpPr>
        <xdr:cNvPr id="375" name="楕円 374"/>
        <xdr:cNvSpPr/>
      </xdr:nvSpPr>
      <xdr:spPr>
        <a:xfrm>
          <a:off x="6921500" y="99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81627</xdr:rowOff>
    </xdr:from>
    <xdr:ext cx="534377" cy="259045"/>
    <xdr:sp macro="" textlink="">
      <xdr:nvSpPr>
        <xdr:cNvPr id="376" name="テキスト ボックス 375"/>
        <xdr:cNvSpPr txBox="1"/>
      </xdr:nvSpPr>
      <xdr:spPr>
        <a:xfrm>
          <a:off x="6705111" y="100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12122</xdr:rowOff>
    </xdr:from>
    <xdr:to>
      <xdr:col>55</xdr:col>
      <xdr:colOff>0</xdr:colOff>
      <xdr:row>77</xdr:row>
      <xdr:rowOff>79539</xdr:rowOff>
    </xdr:to>
    <xdr:cxnSp macro="">
      <xdr:nvCxnSpPr>
        <xdr:cNvPr id="405" name="直線コネクタ 404"/>
        <xdr:cNvCxnSpPr/>
      </xdr:nvCxnSpPr>
      <xdr:spPr>
        <a:xfrm flipV="1">
          <a:off x="9639300" y="13213772"/>
          <a:ext cx="838200" cy="6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6" name="商工費平均値テキスト"/>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79539</xdr:rowOff>
    </xdr:from>
    <xdr:to>
      <xdr:col>50</xdr:col>
      <xdr:colOff>114300</xdr:colOff>
      <xdr:row>78</xdr:row>
      <xdr:rowOff>28544</xdr:rowOff>
    </xdr:to>
    <xdr:cxnSp macro="">
      <xdr:nvCxnSpPr>
        <xdr:cNvPr id="408" name="直線コネクタ 407"/>
        <xdr:cNvCxnSpPr/>
      </xdr:nvCxnSpPr>
      <xdr:spPr>
        <a:xfrm flipV="1">
          <a:off x="8750300" y="13281189"/>
          <a:ext cx="889000" cy="1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1175</xdr:rowOff>
    </xdr:from>
    <xdr:to>
      <xdr:col>50</xdr:col>
      <xdr:colOff>165100</xdr:colOff>
      <xdr:row>77</xdr:row>
      <xdr:rowOff>102775</xdr:rowOff>
    </xdr:to>
    <xdr:sp macro="" textlink="">
      <xdr:nvSpPr>
        <xdr:cNvPr id="409" name="フローチャート: 判断 408"/>
        <xdr:cNvSpPr/>
      </xdr:nvSpPr>
      <xdr:spPr>
        <a:xfrm>
          <a:off x="9588500" y="13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119302</xdr:rowOff>
    </xdr:from>
    <xdr:ext cx="534377" cy="259045"/>
    <xdr:sp macro="" textlink="">
      <xdr:nvSpPr>
        <xdr:cNvPr id="410" name="テキスト ボックス 409"/>
        <xdr:cNvSpPr txBox="1"/>
      </xdr:nvSpPr>
      <xdr:spPr>
        <a:xfrm>
          <a:off x="9372111" y="12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28544</xdr:rowOff>
    </xdr:from>
    <xdr:to>
      <xdr:col>45</xdr:col>
      <xdr:colOff>177800</xdr:colOff>
      <xdr:row>78</xdr:row>
      <xdr:rowOff>88075</xdr:rowOff>
    </xdr:to>
    <xdr:cxnSp macro="">
      <xdr:nvCxnSpPr>
        <xdr:cNvPr id="411" name="直線コネクタ 410"/>
        <xdr:cNvCxnSpPr/>
      </xdr:nvCxnSpPr>
      <xdr:spPr>
        <a:xfrm flipV="1">
          <a:off x="7861300" y="13401644"/>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150337</xdr:rowOff>
    </xdr:from>
    <xdr:to>
      <xdr:col>46</xdr:col>
      <xdr:colOff>38100</xdr:colOff>
      <xdr:row>78</xdr:row>
      <xdr:rowOff>80487</xdr:rowOff>
    </xdr:to>
    <xdr:sp macro="" textlink="">
      <xdr:nvSpPr>
        <xdr:cNvPr id="412" name="フローチャート: 判断 411"/>
        <xdr:cNvSpPr/>
      </xdr:nvSpPr>
      <xdr:spPr>
        <a:xfrm>
          <a:off x="8699500" y="133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71614</xdr:rowOff>
    </xdr:from>
    <xdr:ext cx="469744" cy="259045"/>
    <xdr:sp macro="" textlink="">
      <xdr:nvSpPr>
        <xdr:cNvPr id="413" name="テキスト ボックス 412"/>
        <xdr:cNvSpPr txBox="1"/>
      </xdr:nvSpPr>
      <xdr:spPr>
        <a:xfrm>
          <a:off x="8515428" y="1344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169494</xdr:rowOff>
    </xdr:from>
    <xdr:to>
      <xdr:col>41</xdr:col>
      <xdr:colOff>50800</xdr:colOff>
      <xdr:row>78</xdr:row>
      <xdr:rowOff>88075</xdr:rowOff>
    </xdr:to>
    <xdr:cxnSp macro="">
      <xdr:nvCxnSpPr>
        <xdr:cNvPr id="414" name="直線コネクタ 413"/>
        <xdr:cNvCxnSpPr/>
      </xdr:nvCxnSpPr>
      <xdr:spPr>
        <a:xfrm>
          <a:off x="6972300" y="13371144"/>
          <a:ext cx="889000" cy="9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137610</xdr:rowOff>
    </xdr:from>
    <xdr:to>
      <xdr:col>41</xdr:col>
      <xdr:colOff>101600</xdr:colOff>
      <xdr:row>78</xdr:row>
      <xdr:rowOff>67760</xdr:rowOff>
    </xdr:to>
    <xdr:sp macro="" textlink="">
      <xdr:nvSpPr>
        <xdr:cNvPr id="415" name="フローチャート: 判断 414"/>
        <xdr:cNvSpPr/>
      </xdr:nvSpPr>
      <xdr:spPr>
        <a:xfrm>
          <a:off x="7810500" y="133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84287</xdr:rowOff>
    </xdr:from>
    <xdr:ext cx="534377" cy="259045"/>
    <xdr:sp macro="" textlink="">
      <xdr:nvSpPr>
        <xdr:cNvPr id="416" name="テキスト ボックス 415"/>
        <xdr:cNvSpPr txBox="1"/>
      </xdr:nvSpPr>
      <xdr:spPr>
        <a:xfrm>
          <a:off x="7594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128657</xdr:rowOff>
    </xdr:from>
    <xdr:to>
      <xdr:col>36</xdr:col>
      <xdr:colOff>165100</xdr:colOff>
      <xdr:row>78</xdr:row>
      <xdr:rowOff>58807</xdr:rowOff>
    </xdr:to>
    <xdr:sp macro="" textlink="">
      <xdr:nvSpPr>
        <xdr:cNvPr id="417" name="フローチャート: 判断 416"/>
        <xdr:cNvSpPr/>
      </xdr:nvSpPr>
      <xdr:spPr>
        <a:xfrm>
          <a:off x="6921500" y="133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49934</xdr:rowOff>
    </xdr:from>
    <xdr:ext cx="534377" cy="259045"/>
    <xdr:sp macro="" textlink="">
      <xdr:nvSpPr>
        <xdr:cNvPr id="418" name="テキスト ボックス 417"/>
        <xdr:cNvSpPr txBox="1"/>
      </xdr:nvSpPr>
      <xdr:spPr>
        <a:xfrm>
          <a:off x="6705111" y="134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132772</xdr:rowOff>
    </xdr:from>
    <xdr:to>
      <xdr:col>55</xdr:col>
      <xdr:colOff>50800</xdr:colOff>
      <xdr:row>77</xdr:row>
      <xdr:rowOff>62922</xdr:rowOff>
    </xdr:to>
    <xdr:sp macro="" textlink="">
      <xdr:nvSpPr>
        <xdr:cNvPr id="424" name="楕円 423"/>
        <xdr:cNvSpPr/>
      </xdr:nvSpPr>
      <xdr:spPr>
        <a:xfrm>
          <a:off x="10426700" y="131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111199</xdr:rowOff>
    </xdr:from>
    <xdr:ext cx="534377" cy="259045"/>
    <xdr:sp macro="" textlink="">
      <xdr:nvSpPr>
        <xdr:cNvPr id="425" name="商工費該当値テキスト"/>
        <xdr:cNvSpPr txBox="1"/>
      </xdr:nvSpPr>
      <xdr:spPr>
        <a:xfrm>
          <a:off x="10528300" y="131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28739</xdr:rowOff>
    </xdr:from>
    <xdr:to>
      <xdr:col>50</xdr:col>
      <xdr:colOff>165100</xdr:colOff>
      <xdr:row>77</xdr:row>
      <xdr:rowOff>130339</xdr:rowOff>
    </xdr:to>
    <xdr:sp macro="" textlink="">
      <xdr:nvSpPr>
        <xdr:cNvPr id="426" name="楕円 425"/>
        <xdr:cNvSpPr/>
      </xdr:nvSpPr>
      <xdr:spPr>
        <a:xfrm>
          <a:off x="9588500" y="132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121466</xdr:rowOff>
    </xdr:from>
    <xdr:ext cx="534377" cy="259045"/>
    <xdr:sp macro="" textlink="">
      <xdr:nvSpPr>
        <xdr:cNvPr id="427" name="テキスト ボックス 426"/>
        <xdr:cNvSpPr txBox="1"/>
      </xdr:nvSpPr>
      <xdr:spPr>
        <a:xfrm>
          <a:off x="9372111" y="133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149194</xdr:rowOff>
    </xdr:from>
    <xdr:to>
      <xdr:col>46</xdr:col>
      <xdr:colOff>38100</xdr:colOff>
      <xdr:row>78</xdr:row>
      <xdr:rowOff>79344</xdr:rowOff>
    </xdr:to>
    <xdr:sp macro="" textlink="">
      <xdr:nvSpPr>
        <xdr:cNvPr id="428" name="楕円 427"/>
        <xdr:cNvSpPr/>
      </xdr:nvSpPr>
      <xdr:spPr>
        <a:xfrm>
          <a:off x="8699500" y="133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95871</xdr:rowOff>
    </xdr:from>
    <xdr:ext cx="469744" cy="259045"/>
    <xdr:sp macro="" textlink="">
      <xdr:nvSpPr>
        <xdr:cNvPr id="429" name="テキスト ボックス 428"/>
        <xdr:cNvSpPr txBox="1"/>
      </xdr:nvSpPr>
      <xdr:spPr>
        <a:xfrm>
          <a:off x="8515428" y="1312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37275</xdr:rowOff>
    </xdr:from>
    <xdr:to>
      <xdr:col>41</xdr:col>
      <xdr:colOff>101600</xdr:colOff>
      <xdr:row>78</xdr:row>
      <xdr:rowOff>138875</xdr:rowOff>
    </xdr:to>
    <xdr:sp macro="" textlink="">
      <xdr:nvSpPr>
        <xdr:cNvPr id="430" name="楕円 429"/>
        <xdr:cNvSpPr/>
      </xdr:nvSpPr>
      <xdr:spPr>
        <a:xfrm>
          <a:off x="7810500" y="134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130002</xdr:rowOff>
    </xdr:from>
    <xdr:ext cx="469744" cy="259045"/>
    <xdr:sp macro="" textlink="">
      <xdr:nvSpPr>
        <xdr:cNvPr id="431" name="テキスト ボックス 430"/>
        <xdr:cNvSpPr txBox="1"/>
      </xdr:nvSpPr>
      <xdr:spPr>
        <a:xfrm>
          <a:off x="7626428" y="135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118694</xdr:rowOff>
    </xdr:from>
    <xdr:to>
      <xdr:col>36</xdr:col>
      <xdr:colOff>165100</xdr:colOff>
      <xdr:row>78</xdr:row>
      <xdr:rowOff>48844</xdr:rowOff>
    </xdr:to>
    <xdr:sp macro="" textlink="">
      <xdr:nvSpPr>
        <xdr:cNvPr id="432" name="楕円 431"/>
        <xdr:cNvSpPr/>
      </xdr:nvSpPr>
      <xdr:spPr>
        <a:xfrm>
          <a:off x="6921500" y="133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65371</xdr:rowOff>
    </xdr:from>
    <xdr:ext cx="534377" cy="259045"/>
    <xdr:sp macro="" textlink="">
      <xdr:nvSpPr>
        <xdr:cNvPr id="433" name="テキスト ボックス 432"/>
        <xdr:cNvSpPr txBox="1"/>
      </xdr:nvSpPr>
      <xdr:spPr>
        <a:xfrm>
          <a:off x="6705111" y="130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70061</xdr:rowOff>
    </xdr:from>
    <xdr:to>
      <xdr:col>55</xdr:col>
      <xdr:colOff>0</xdr:colOff>
      <xdr:row>97</xdr:row>
      <xdr:rowOff>95535</xdr:rowOff>
    </xdr:to>
    <xdr:cxnSp macro="">
      <xdr:nvCxnSpPr>
        <xdr:cNvPr id="462" name="直線コネクタ 461"/>
        <xdr:cNvCxnSpPr/>
      </xdr:nvCxnSpPr>
      <xdr:spPr>
        <a:xfrm>
          <a:off x="9639300" y="16700711"/>
          <a:ext cx="838200" cy="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3" name="土木費平均値テキスト"/>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70061</xdr:rowOff>
    </xdr:from>
    <xdr:to>
      <xdr:col>50</xdr:col>
      <xdr:colOff>114300</xdr:colOff>
      <xdr:row>97</xdr:row>
      <xdr:rowOff>116794</xdr:rowOff>
    </xdr:to>
    <xdr:cxnSp macro="">
      <xdr:nvCxnSpPr>
        <xdr:cNvPr id="465" name="直線コネクタ 464"/>
        <xdr:cNvCxnSpPr/>
      </xdr:nvCxnSpPr>
      <xdr:spPr>
        <a:xfrm flipV="1">
          <a:off x="8750300" y="16700711"/>
          <a:ext cx="889000" cy="4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3580</xdr:rowOff>
    </xdr:from>
    <xdr:to>
      <xdr:col>50</xdr:col>
      <xdr:colOff>165100</xdr:colOff>
      <xdr:row>97</xdr:row>
      <xdr:rowOff>105180</xdr:rowOff>
    </xdr:to>
    <xdr:sp macro="" textlink="">
      <xdr:nvSpPr>
        <xdr:cNvPr id="466" name="フローチャート: 判断 465"/>
        <xdr:cNvSpPr/>
      </xdr:nvSpPr>
      <xdr:spPr>
        <a:xfrm>
          <a:off x="9588500" y="1663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121707</xdr:rowOff>
    </xdr:from>
    <xdr:ext cx="534377" cy="259045"/>
    <xdr:sp macro="" textlink="">
      <xdr:nvSpPr>
        <xdr:cNvPr id="467" name="テキスト ボックス 466"/>
        <xdr:cNvSpPr txBox="1"/>
      </xdr:nvSpPr>
      <xdr:spPr>
        <a:xfrm>
          <a:off x="9372111" y="164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107986</xdr:rowOff>
    </xdr:from>
    <xdr:to>
      <xdr:col>45</xdr:col>
      <xdr:colOff>177800</xdr:colOff>
      <xdr:row>97</xdr:row>
      <xdr:rowOff>116794</xdr:rowOff>
    </xdr:to>
    <xdr:cxnSp macro="">
      <xdr:nvCxnSpPr>
        <xdr:cNvPr id="468" name="直線コネクタ 467"/>
        <xdr:cNvCxnSpPr/>
      </xdr:nvCxnSpPr>
      <xdr:spPr>
        <a:xfrm>
          <a:off x="7861300" y="16738636"/>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13492</xdr:rowOff>
    </xdr:from>
    <xdr:to>
      <xdr:col>46</xdr:col>
      <xdr:colOff>38100</xdr:colOff>
      <xdr:row>97</xdr:row>
      <xdr:rowOff>115092</xdr:rowOff>
    </xdr:to>
    <xdr:sp macro="" textlink="">
      <xdr:nvSpPr>
        <xdr:cNvPr id="469" name="フローチャート: 判断 468"/>
        <xdr:cNvSpPr/>
      </xdr:nvSpPr>
      <xdr:spPr>
        <a:xfrm>
          <a:off x="8699500" y="166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131619</xdr:rowOff>
    </xdr:from>
    <xdr:ext cx="534377" cy="259045"/>
    <xdr:sp macro="" textlink="">
      <xdr:nvSpPr>
        <xdr:cNvPr id="470" name="テキスト ボックス 469"/>
        <xdr:cNvSpPr txBox="1"/>
      </xdr:nvSpPr>
      <xdr:spPr>
        <a:xfrm>
          <a:off x="8483111" y="164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68568</xdr:rowOff>
    </xdr:from>
    <xdr:to>
      <xdr:col>41</xdr:col>
      <xdr:colOff>50800</xdr:colOff>
      <xdr:row>97</xdr:row>
      <xdr:rowOff>107986</xdr:rowOff>
    </xdr:to>
    <xdr:cxnSp macro="">
      <xdr:nvCxnSpPr>
        <xdr:cNvPr id="471" name="直線コネクタ 470"/>
        <xdr:cNvCxnSpPr/>
      </xdr:nvCxnSpPr>
      <xdr:spPr>
        <a:xfrm>
          <a:off x="6972300" y="16699218"/>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133203</xdr:rowOff>
    </xdr:from>
    <xdr:to>
      <xdr:col>41</xdr:col>
      <xdr:colOff>101600</xdr:colOff>
      <xdr:row>97</xdr:row>
      <xdr:rowOff>63353</xdr:rowOff>
    </xdr:to>
    <xdr:sp macro="" textlink="">
      <xdr:nvSpPr>
        <xdr:cNvPr id="472" name="フローチャート: 判断 471"/>
        <xdr:cNvSpPr/>
      </xdr:nvSpPr>
      <xdr:spPr>
        <a:xfrm>
          <a:off x="7810500" y="1659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79880</xdr:rowOff>
    </xdr:from>
    <xdr:ext cx="534377" cy="259045"/>
    <xdr:sp macro="" textlink="">
      <xdr:nvSpPr>
        <xdr:cNvPr id="473" name="テキスト ボックス 472"/>
        <xdr:cNvSpPr txBox="1"/>
      </xdr:nvSpPr>
      <xdr:spPr>
        <a:xfrm>
          <a:off x="7594111" y="163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160277</xdr:rowOff>
    </xdr:from>
    <xdr:to>
      <xdr:col>36</xdr:col>
      <xdr:colOff>165100</xdr:colOff>
      <xdr:row>97</xdr:row>
      <xdr:rowOff>90427</xdr:rowOff>
    </xdr:to>
    <xdr:sp macro="" textlink="">
      <xdr:nvSpPr>
        <xdr:cNvPr id="474" name="フローチャート: 判断 473"/>
        <xdr:cNvSpPr/>
      </xdr:nvSpPr>
      <xdr:spPr>
        <a:xfrm>
          <a:off x="6921500" y="1661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106954</xdr:rowOff>
    </xdr:from>
    <xdr:ext cx="534377" cy="259045"/>
    <xdr:sp macro="" textlink="">
      <xdr:nvSpPr>
        <xdr:cNvPr id="475" name="テキスト ボックス 474"/>
        <xdr:cNvSpPr txBox="1"/>
      </xdr:nvSpPr>
      <xdr:spPr>
        <a:xfrm>
          <a:off x="6705111" y="1639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44735</xdr:rowOff>
    </xdr:from>
    <xdr:to>
      <xdr:col>55</xdr:col>
      <xdr:colOff>50800</xdr:colOff>
      <xdr:row>97</xdr:row>
      <xdr:rowOff>146335</xdr:rowOff>
    </xdr:to>
    <xdr:sp macro="" textlink="">
      <xdr:nvSpPr>
        <xdr:cNvPr id="481" name="楕円 480"/>
        <xdr:cNvSpPr/>
      </xdr:nvSpPr>
      <xdr:spPr>
        <a:xfrm>
          <a:off x="10426700" y="166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23162</xdr:rowOff>
    </xdr:from>
    <xdr:ext cx="534377" cy="259045"/>
    <xdr:sp macro="" textlink="">
      <xdr:nvSpPr>
        <xdr:cNvPr id="482" name="土木費該当値テキスト"/>
        <xdr:cNvSpPr txBox="1"/>
      </xdr:nvSpPr>
      <xdr:spPr>
        <a:xfrm>
          <a:off x="10528300" y="166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19261</xdr:rowOff>
    </xdr:from>
    <xdr:to>
      <xdr:col>50</xdr:col>
      <xdr:colOff>165100</xdr:colOff>
      <xdr:row>97</xdr:row>
      <xdr:rowOff>120861</xdr:rowOff>
    </xdr:to>
    <xdr:sp macro="" textlink="">
      <xdr:nvSpPr>
        <xdr:cNvPr id="483" name="楕円 482"/>
        <xdr:cNvSpPr/>
      </xdr:nvSpPr>
      <xdr:spPr>
        <a:xfrm>
          <a:off x="9588500" y="166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111988</xdr:rowOff>
    </xdr:from>
    <xdr:ext cx="534377" cy="259045"/>
    <xdr:sp macro="" textlink="">
      <xdr:nvSpPr>
        <xdr:cNvPr id="484" name="テキスト ボックス 483"/>
        <xdr:cNvSpPr txBox="1"/>
      </xdr:nvSpPr>
      <xdr:spPr>
        <a:xfrm>
          <a:off x="9372111" y="167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65994</xdr:rowOff>
    </xdr:from>
    <xdr:to>
      <xdr:col>46</xdr:col>
      <xdr:colOff>38100</xdr:colOff>
      <xdr:row>97</xdr:row>
      <xdr:rowOff>167594</xdr:rowOff>
    </xdr:to>
    <xdr:sp macro="" textlink="">
      <xdr:nvSpPr>
        <xdr:cNvPr id="485" name="楕円 484"/>
        <xdr:cNvSpPr/>
      </xdr:nvSpPr>
      <xdr:spPr>
        <a:xfrm>
          <a:off x="8699500" y="166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158721</xdr:rowOff>
    </xdr:from>
    <xdr:ext cx="534377" cy="259045"/>
    <xdr:sp macro="" textlink="">
      <xdr:nvSpPr>
        <xdr:cNvPr id="486" name="テキスト ボックス 485"/>
        <xdr:cNvSpPr txBox="1"/>
      </xdr:nvSpPr>
      <xdr:spPr>
        <a:xfrm>
          <a:off x="8483111" y="167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57186</xdr:rowOff>
    </xdr:from>
    <xdr:to>
      <xdr:col>41</xdr:col>
      <xdr:colOff>101600</xdr:colOff>
      <xdr:row>97</xdr:row>
      <xdr:rowOff>158786</xdr:rowOff>
    </xdr:to>
    <xdr:sp macro="" textlink="">
      <xdr:nvSpPr>
        <xdr:cNvPr id="487" name="楕円 486"/>
        <xdr:cNvSpPr/>
      </xdr:nvSpPr>
      <xdr:spPr>
        <a:xfrm>
          <a:off x="7810500" y="166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149913</xdr:rowOff>
    </xdr:from>
    <xdr:ext cx="534377" cy="259045"/>
    <xdr:sp macro="" textlink="">
      <xdr:nvSpPr>
        <xdr:cNvPr id="488" name="テキスト ボックス 487"/>
        <xdr:cNvSpPr txBox="1"/>
      </xdr:nvSpPr>
      <xdr:spPr>
        <a:xfrm>
          <a:off x="7594111" y="1678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17768</xdr:rowOff>
    </xdr:from>
    <xdr:to>
      <xdr:col>36</xdr:col>
      <xdr:colOff>165100</xdr:colOff>
      <xdr:row>97</xdr:row>
      <xdr:rowOff>119368</xdr:rowOff>
    </xdr:to>
    <xdr:sp macro="" textlink="">
      <xdr:nvSpPr>
        <xdr:cNvPr id="489" name="楕円 488"/>
        <xdr:cNvSpPr/>
      </xdr:nvSpPr>
      <xdr:spPr>
        <a:xfrm>
          <a:off x="6921500" y="166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110495</xdr:rowOff>
    </xdr:from>
    <xdr:ext cx="534377" cy="259045"/>
    <xdr:sp macro="" textlink="">
      <xdr:nvSpPr>
        <xdr:cNvPr id="490" name="テキスト ボックス 489"/>
        <xdr:cNvSpPr txBox="1"/>
      </xdr:nvSpPr>
      <xdr:spPr>
        <a:xfrm>
          <a:off x="6705111" y="167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56871</xdr:rowOff>
    </xdr:from>
    <xdr:to>
      <xdr:col>85</xdr:col>
      <xdr:colOff>127000</xdr:colOff>
      <xdr:row>35</xdr:row>
      <xdr:rowOff>72453</xdr:rowOff>
    </xdr:to>
    <xdr:cxnSp macro="">
      <xdr:nvCxnSpPr>
        <xdr:cNvPr id="520" name="直線コネクタ 519"/>
        <xdr:cNvCxnSpPr/>
      </xdr:nvCxnSpPr>
      <xdr:spPr>
        <a:xfrm>
          <a:off x="15481300" y="5371821"/>
          <a:ext cx="838200" cy="70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21" name="消防費平均値テキスト"/>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56871</xdr:rowOff>
    </xdr:from>
    <xdr:to>
      <xdr:col>81</xdr:col>
      <xdr:colOff>50800</xdr:colOff>
      <xdr:row>34</xdr:row>
      <xdr:rowOff>56680</xdr:rowOff>
    </xdr:to>
    <xdr:cxnSp macro="">
      <xdr:nvCxnSpPr>
        <xdr:cNvPr id="523" name="直線コネクタ 522"/>
        <xdr:cNvCxnSpPr/>
      </xdr:nvCxnSpPr>
      <xdr:spPr>
        <a:xfrm flipV="1">
          <a:off x="14592300" y="5371821"/>
          <a:ext cx="889000" cy="5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162814</xdr:rowOff>
    </xdr:from>
    <xdr:to>
      <xdr:col>81</xdr:col>
      <xdr:colOff>101600</xdr:colOff>
      <xdr:row>36</xdr:row>
      <xdr:rowOff>92964</xdr:rowOff>
    </xdr:to>
    <xdr:sp macro="" textlink="">
      <xdr:nvSpPr>
        <xdr:cNvPr id="524" name="フローチャート: 判断 523"/>
        <xdr:cNvSpPr/>
      </xdr:nvSpPr>
      <xdr:spPr>
        <a:xfrm>
          <a:off x="154305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84091</xdr:rowOff>
    </xdr:from>
    <xdr:ext cx="534377" cy="259045"/>
    <xdr:sp macro="" textlink="">
      <xdr:nvSpPr>
        <xdr:cNvPr id="525" name="テキスト ボックス 524"/>
        <xdr:cNvSpPr txBox="1"/>
      </xdr:nvSpPr>
      <xdr:spPr>
        <a:xfrm>
          <a:off x="15214111" y="62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56680</xdr:rowOff>
    </xdr:from>
    <xdr:to>
      <xdr:col>76</xdr:col>
      <xdr:colOff>114300</xdr:colOff>
      <xdr:row>36</xdr:row>
      <xdr:rowOff>26048</xdr:rowOff>
    </xdr:to>
    <xdr:cxnSp macro="">
      <xdr:nvCxnSpPr>
        <xdr:cNvPr id="526" name="直線コネクタ 525"/>
        <xdr:cNvCxnSpPr/>
      </xdr:nvCxnSpPr>
      <xdr:spPr>
        <a:xfrm flipV="1">
          <a:off x="13703300" y="5885980"/>
          <a:ext cx="889000" cy="3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108712</xdr:rowOff>
    </xdr:from>
    <xdr:to>
      <xdr:col>76</xdr:col>
      <xdr:colOff>165100</xdr:colOff>
      <xdr:row>37</xdr:row>
      <xdr:rowOff>38862</xdr:rowOff>
    </xdr:to>
    <xdr:sp macro="" textlink="">
      <xdr:nvSpPr>
        <xdr:cNvPr id="527" name="フローチャート: 判断 526"/>
        <xdr:cNvSpPr/>
      </xdr:nvSpPr>
      <xdr:spPr>
        <a:xfrm>
          <a:off x="14541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29989</xdr:rowOff>
    </xdr:from>
    <xdr:ext cx="534377" cy="259045"/>
    <xdr:sp macro="" textlink="">
      <xdr:nvSpPr>
        <xdr:cNvPr id="528" name="テキスト ボックス 527"/>
        <xdr:cNvSpPr txBox="1"/>
      </xdr:nvSpPr>
      <xdr:spPr>
        <a:xfrm>
          <a:off x="14325111" y="63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26048</xdr:rowOff>
    </xdr:from>
    <xdr:to>
      <xdr:col>71</xdr:col>
      <xdr:colOff>177800</xdr:colOff>
      <xdr:row>36</xdr:row>
      <xdr:rowOff>89484</xdr:rowOff>
    </xdr:to>
    <xdr:cxnSp macro="">
      <xdr:nvCxnSpPr>
        <xdr:cNvPr id="529" name="直線コネクタ 528"/>
        <xdr:cNvCxnSpPr/>
      </xdr:nvCxnSpPr>
      <xdr:spPr>
        <a:xfrm flipV="1">
          <a:off x="12814300" y="6198248"/>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101473</xdr:rowOff>
    </xdr:from>
    <xdr:to>
      <xdr:col>72</xdr:col>
      <xdr:colOff>38100</xdr:colOff>
      <xdr:row>37</xdr:row>
      <xdr:rowOff>31623</xdr:rowOff>
    </xdr:to>
    <xdr:sp macro="" textlink="">
      <xdr:nvSpPr>
        <xdr:cNvPr id="530" name="フローチャート: 判断 529"/>
        <xdr:cNvSpPr/>
      </xdr:nvSpPr>
      <xdr:spPr>
        <a:xfrm>
          <a:off x="13652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22750</xdr:rowOff>
    </xdr:from>
    <xdr:ext cx="534377" cy="259045"/>
    <xdr:sp macro="" textlink="">
      <xdr:nvSpPr>
        <xdr:cNvPr id="531" name="テキスト ボックス 530"/>
        <xdr:cNvSpPr txBox="1"/>
      </xdr:nvSpPr>
      <xdr:spPr>
        <a:xfrm>
          <a:off x="13436111" y="63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152756</xdr:rowOff>
    </xdr:from>
    <xdr:to>
      <xdr:col>67</xdr:col>
      <xdr:colOff>101600</xdr:colOff>
      <xdr:row>37</xdr:row>
      <xdr:rowOff>82906</xdr:rowOff>
    </xdr:to>
    <xdr:sp macro="" textlink="">
      <xdr:nvSpPr>
        <xdr:cNvPr id="532" name="フローチャート: 判断 531"/>
        <xdr:cNvSpPr/>
      </xdr:nvSpPr>
      <xdr:spPr>
        <a:xfrm>
          <a:off x="12763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74033</xdr:rowOff>
    </xdr:from>
    <xdr:ext cx="534377" cy="259045"/>
    <xdr:sp macro="" textlink="">
      <xdr:nvSpPr>
        <xdr:cNvPr id="533" name="テキスト ボックス 532"/>
        <xdr:cNvSpPr txBox="1"/>
      </xdr:nvSpPr>
      <xdr:spPr>
        <a:xfrm>
          <a:off x="12547111"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21653</xdr:rowOff>
    </xdr:from>
    <xdr:to>
      <xdr:col>85</xdr:col>
      <xdr:colOff>177800</xdr:colOff>
      <xdr:row>35</xdr:row>
      <xdr:rowOff>123253</xdr:rowOff>
    </xdr:to>
    <xdr:sp macro="" textlink="">
      <xdr:nvSpPr>
        <xdr:cNvPr id="539" name="楕円 538"/>
        <xdr:cNvSpPr/>
      </xdr:nvSpPr>
      <xdr:spPr>
        <a:xfrm>
          <a:off x="16268700" y="6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44530</xdr:rowOff>
    </xdr:from>
    <xdr:ext cx="534377" cy="259045"/>
    <xdr:sp macro="" textlink="">
      <xdr:nvSpPr>
        <xdr:cNvPr id="540" name="消防費該当値テキスト"/>
        <xdr:cNvSpPr txBox="1"/>
      </xdr:nvSpPr>
      <xdr:spPr>
        <a:xfrm>
          <a:off x="16370300" y="58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6071</xdr:rowOff>
    </xdr:from>
    <xdr:to>
      <xdr:col>81</xdr:col>
      <xdr:colOff>101600</xdr:colOff>
      <xdr:row>31</xdr:row>
      <xdr:rowOff>107671</xdr:rowOff>
    </xdr:to>
    <xdr:sp macro="" textlink="">
      <xdr:nvSpPr>
        <xdr:cNvPr id="541" name="楕円 540"/>
        <xdr:cNvSpPr/>
      </xdr:nvSpPr>
      <xdr:spPr>
        <a:xfrm>
          <a:off x="15430500" y="53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124198</xdr:rowOff>
    </xdr:from>
    <xdr:ext cx="534377" cy="259045"/>
    <xdr:sp macro="" textlink="">
      <xdr:nvSpPr>
        <xdr:cNvPr id="542" name="テキスト ボックス 541"/>
        <xdr:cNvSpPr txBox="1"/>
      </xdr:nvSpPr>
      <xdr:spPr>
        <a:xfrm>
          <a:off x="15214111" y="50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5880</xdr:rowOff>
    </xdr:from>
    <xdr:to>
      <xdr:col>76</xdr:col>
      <xdr:colOff>165100</xdr:colOff>
      <xdr:row>34</xdr:row>
      <xdr:rowOff>107480</xdr:rowOff>
    </xdr:to>
    <xdr:sp macro="" textlink="">
      <xdr:nvSpPr>
        <xdr:cNvPr id="543" name="楕円 542"/>
        <xdr:cNvSpPr/>
      </xdr:nvSpPr>
      <xdr:spPr>
        <a:xfrm>
          <a:off x="14541500" y="58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124007</xdr:rowOff>
    </xdr:from>
    <xdr:ext cx="534377" cy="259045"/>
    <xdr:sp macro="" textlink="">
      <xdr:nvSpPr>
        <xdr:cNvPr id="544" name="テキスト ボックス 543"/>
        <xdr:cNvSpPr txBox="1"/>
      </xdr:nvSpPr>
      <xdr:spPr>
        <a:xfrm>
          <a:off x="14325111" y="56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146698</xdr:rowOff>
    </xdr:from>
    <xdr:to>
      <xdr:col>72</xdr:col>
      <xdr:colOff>38100</xdr:colOff>
      <xdr:row>36</xdr:row>
      <xdr:rowOff>76848</xdr:rowOff>
    </xdr:to>
    <xdr:sp macro="" textlink="">
      <xdr:nvSpPr>
        <xdr:cNvPr id="545" name="楕円 544"/>
        <xdr:cNvSpPr/>
      </xdr:nvSpPr>
      <xdr:spPr>
        <a:xfrm>
          <a:off x="13652500" y="61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93375</xdr:rowOff>
    </xdr:from>
    <xdr:ext cx="534377" cy="259045"/>
    <xdr:sp macro="" textlink="">
      <xdr:nvSpPr>
        <xdr:cNvPr id="546" name="テキスト ボックス 545"/>
        <xdr:cNvSpPr txBox="1"/>
      </xdr:nvSpPr>
      <xdr:spPr>
        <a:xfrm>
          <a:off x="13436111" y="592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38684</xdr:rowOff>
    </xdr:from>
    <xdr:to>
      <xdr:col>67</xdr:col>
      <xdr:colOff>101600</xdr:colOff>
      <xdr:row>36</xdr:row>
      <xdr:rowOff>140284</xdr:rowOff>
    </xdr:to>
    <xdr:sp macro="" textlink="">
      <xdr:nvSpPr>
        <xdr:cNvPr id="547" name="楕円 546"/>
        <xdr:cNvSpPr/>
      </xdr:nvSpPr>
      <xdr:spPr>
        <a:xfrm>
          <a:off x="12763500" y="62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156811</xdr:rowOff>
    </xdr:from>
    <xdr:ext cx="534377" cy="259045"/>
    <xdr:sp macro="" textlink="">
      <xdr:nvSpPr>
        <xdr:cNvPr id="548" name="テキスト ボックス 547"/>
        <xdr:cNvSpPr txBox="1"/>
      </xdr:nvSpPr>
      <xdr:spPr>
        <a:xfrm>
          <a:off x="12547111" y="59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128025</xdr:rowOff>
    </xdr:from>
    <xdr:to>
      <xdr:col>85</xdr:col>
      <xdr:colOff>127000</xdr:colOff>
      <xdr:row>55</xdr:row>
      <xdr:rowOff>13464</xdr:rowOff>
    </xdr:to>
    <xdr:cxnSp macro="">
      <xdr:nvCxnSpPr>
        <xdr:cNvPr id="580" name="直線コネクタ 579"/>
        <xdr:cNvCxnSpPr/>
      </xdr:nvCxnSpPr>
      <xdr:spPr>
        <a:xfrm flipV="1">
          <a:off x="15481300" y="9386325"/>
          <a:ext cx="8382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81" name="教育費平均値テキスト"/>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153367</xdr:rowOff>
    </xdr:from>
    <xdr:to>
      <xdr:col>81</xdr:col>
      <xdr:colOff>50800</xdr:colOff>
      <xdr:row>55</xdr:row>
      <xdr:rowOff>13464</xdr:rowOff>
    </xdr:to>
    <xdr:cxnSp macro="">
      <xdr:nvCxnSpPr>
        <xdr:cNvPr id="583" name="直線コネクタ 582"/>
        <xdr:cNvCxnSpPr/>
      </xdr:nvCxnSpPr>
      <xdr:spPr>
        <a:xfrm>
          <a:off x="14592300" y="941166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171408</xdr:rowOff>
    </xdr:from>
    <xdr:to>
      <xdr:col>81</xdr:col>
      <xdr:colOff>101600</xdr:colOff>
      <xdr:row>55</xdr:row>
      <xdr:rowOff>101558</xdr:rowOff>
    </xdr:to>
    <xdr:sp macro="" textlink="">
      <xdr:nvSpPr>
        <xdr:cNvPr id="584" name="フローチャート: 判断 583"/>
        <xdr:cNvSpPr/>
      </xdr:nvSpPr>
      <xdr:spPr>
        <a:xfrm>
          <a:off x="15430500" y="942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92685</xdr:rowOff>
    </xdr:from>
    <xdr:ext cx="534377" cy="259045"/>
    <xdr:sp macro="" textlink="">
      <xdr:nvSpPr>
        <xdr:cNvPr id="585" name="テキスト ボックス 584"/>
        <xdr:cNvSpPr txBox="1"/>
      </xdr:nvSpPr>
      <xdr:spPr>
        <a:xfrm>
          <a:off x="15214111" y="952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123584</xdr:rowOff>
    </xdr:from>
    <xdr:to>
      <xdr:col>76</xdr:col>
      <xdr:colOff>114300</xdr:colOff>
      <xdr:row>54</xdr:row>
      <xdr:rowOff>153367</xdr:rowOff>
    </xdr:to>
    <xdr:cxnSp macro="">
      <xdr:nvCxnSpPr>
        <xdr:cNvPr id="586" name="直線コネクタ 585"/>
        <xdr:cNvCxnSpPr/>
      </xdr:nvCxnSpPr>
      <xdr:spPr>
        <a:xfrm>
          <a:off x="13703300" y="9038984"/>
          <a:ext cx="889000" cy="3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203</xdr:rowOff>
    </xdr:from>
    <xdr:to>
      <xdr:col>76</xdr:col>
      <xdr:colOff>165100</xdr:colOff>
      <xdr:row>55</xdr:row>
      <xdr:rowOff>101803</xdr:rowOff>
    </xdr:to>
    <xdr:sp macro="" textlink="">
      <xdr:nvSpPr>
        <xdr:cNvPr id="587" name="フローチャート: 判断 586"/>
        <xdr:cNvSpPr/>
      </xdr:nvSpPr>
      <xdr:spPr>
        <a:xfrm>
          <a:off x="14541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92930</xdr:rowOff>
    </xdr:from>
    <xdr:ext cx="534377" cy="259045"/>
    <xdr:sp macro="" textlink="">
      <xdr:nvSpPr>
        <xdr:cNvPr id="588" name="テキスト ボックス 587"/>
        <xdr:cNvSpPr txBox="1"/>
      </xdr:nvSpPr>
      <xdr:spPr>
        <a:xfrm>
          <a:off x="14325111" y="95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123584</xdr:rowOff>
    </xdr:from>
    <xdr:to>
      <xdr:col>71</xdr:col>
      <xdr:colOff>177800</xdr:colOff>
      <xdr:row>54</xdr:row>
      <xdr:rowOff>81979</xdr:rowOff>
    </xdr:to>
    <xdr:cxnSp macro="">
      <xdr:nvCxnSpPr>
        <xdr:cNvPr id="589" name="直線コネクタ 588"/>
        <xdr:cNvCxnSpPr/>
      </xdr:nvCxnSpPr>
      <xdr:spPr>
        <a:xfrm flipV="1">
          <a:off x="12814300" y="9038984"/>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69093</xdr:rowOff>
    </xdr:from>
    <xdr:to>
      <xdr:col>72</xdr:col>
      <xdr:colOff>38100</xdr:colOff>
      <xdr:row>55</xdr:row>
      <xdr:rowOff>170693</xdr:rowOff>
    </xdr:to>
    <xdr:sp macro="" textlink="">
      <xdr:nvSpPr>
        <xdr:cNvPr id="590" name="フローチャート: 判断 589"/>
        <xdr:cNvSpPr/>
      </xdr:nvSpPr>
      <xdr:spPr>
        <a:xfrm>
          <a:off x="13652500" y="94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161820</xdr:rowOff>
    </xdr:from>
    <xdr:ext cx="534377" cy="259045"/>
    <xdr:sp macro="" textlink="">
      <xdr:nvSpPr>
        <xdr:cNvPr id="591" name="テキスト ボックス 590"/>
        <xdr:cNvSpPr txBox="1"/>
      </xdr:nvSpPr>
      <xdr:spPr>
        <a:xfrm>
          <a:off x="13436111" y="95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131795</xdr:rowOff>
    </xdr:from>
    <xdr:to>
      <xdr:col>67</xdr:col>
      <xdr:colOff>101600</xdr:colOff>
      <xdr:row>56</xdr:row>
      <xdr:rowOff>61945</xdr:rowOff>
    </xdr:to>
    <xdr:sp macro="" textlink="">
      <xdr:nvSpPr>
        <xdr:cNvPr id="592" name="フローチャート: 判断 591"/>
        <xdr:cNvSpPr/>
      </xdr:nvSpPr>
      <xdr:spPr>
        <a:xfrm>
          <a:off x="12763500" y="956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53072</xdr:rowOff>
    </xdr:from>
    <xdr:ext cx="534377" cy="259045"/>
    <xdr:sp macro="" textlink="">
      <xdr:nvSpPr>
        <xdr:cNvPr id="593" name="テキスト ボックス 592"/>
        <xdr:cNvSpPr txBox="1"/>
      </xdr:nvSpPr>
      <xdr:spPr>
        <a:xfrm>
          <a:off x="12547111" y="96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77225</xdr:rowOff>
    </xdr:from>
    <xdr:to>
      <xdr:col>85</xdr:col>
      <xdr:colOff>177800</xdr:colOff>
      <xdr:row>55</xdr:row>
      <xdr:rowOff>7375</xdr:rowOff>
    </xdr:to>
    <xdr:sp macro="" textlink="">
      <xdr:nvSpPr>
        <xdr:cNvPr id="599" name="楕円 598"/>
        <xdr:cNvSpPr/>
      </xdr:nvSpPr>
      <xdr:spPr>
        <a:xfrm>
          <a:off x="16268700" y="93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100102</xdr:rowOff>
    </xdr:from>
    <xdr:ext cx="534377" cy="259045"/>
    <xdr:sp macro="" textlink="">
      <xdr:nvSpPr>
        <xdr:cNvPr id="600" name="教育費該当値テキスト"/>
        <xdr:cNvSpPr txBox="1"/>
      </xdr:nvSpPr>
      <xdr:spPr>
        <a:xfrm>
          <a:off x="16370300" y="918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134114</xdr:rowOff>
    </xdr:from>
    <xdr:to>
      <xdr:col>81</xdr:col>
      <xdr:colOff>101600</xdr:colOff>
      <xdr:row>55</xdr:row>
      <xdr:rowOff>64264</xdr:rowOff>
    </xdr:to>
    <xdr:sp macro="" textlink="">
      <xdr:nvSpPr>
        <xdr:cNvPr id="601" name="楕円 600"/>
        <xdr:cNvSpPr/>
      </xdr:nvSpPr>
      <xdr:spPr>
        <a:xfrm>
          <a:off x="15430500" y="93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80791</xdr:rowOff>
    </xdr:from>
    <xdr:ext cx="534377" cy="259045"/>
    <xdr:sp macro="" textlink="">
      <xdr:nvSpPr>
        <xdr:cNvPr id="602" name="テキスト ボックス 601"/>
        <xdr:cNvSpPr txBox="1"/>
      </xdr:nvSpPr>
      <xdr:spPr>
        <a:xfrm>
          <a:off x="15214111" y="916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102567</xdr:rowOff>
    </xdr:from>
    <xdr:to>
      <xdr:col>76</xdr:col>
      <xdr:colOff>165100</xdr:colOff>
      <xdr:row>55</xdr:row>
      <xdr:rowOff>32717</xdr:rowOff>
    </xdr:to>
    <xdr:sp macro="" textlink="">
      <xdr:nvSpPr>
        <xdr:cNvPr id="603" name="楕円 602"/>
        <xdr:cNvSpPr/>
      </xdr:nvSpPr>
      <xdr:spPr>
        <a:xfrm>
          <a:off x="14541500" y="93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49244</xdr:rowOff>
    </xdr:from>
    <xdr:ext cx="534377" cy="259045"/>
    <xdr:sp macro="" textlink="">
      <xdr:nvSpPr>
        <xdr:cNvPr id="604" name="テキスト ボックス 603"/>
        <xdr:cNvSpPr txBox="1"/>
      </xdr:nvSpPr>
      <xdr:spPr>
        <a:xfrm>
          <a:off x="14325111" y="913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72784</xdr:rowOff>
    </xdr:from>
    <xdr:to>
      <xdr:col>72</xdr:col>
      <xdr:colOff>38100</xdr:colOff>
      <xdr:row>53</xdr:row>
      <xdr:rowOff>2934</xdr:rowOff>
    </xdr:to>
    <xdr:sp macro="" textlink="">
      <xdr:nvSpPr>
        <xdr:cNvPr id="605" name="楕円 604"/>
        <xdr:cNvSpPr/>
      </xdr:nvSpPr>
      <xdr:spPr>
        <a:xfrm>
          <a:off x="13652500" y="898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19461</xdr:rowOff>
    </xdr:from>
    <xdr:ext cx="534377" cy="259045"/>
    <xdr:sp macro="" textlink="">
      <xdr:nvSpPr>
        <xdr:cNvPr id="606" name="テキスト ボックス 605"/>
        <xdr:cNvSpPr txBox="1"/>
      </xdr:nvSpPr>
      <xdr:spPr>
        <a:xfrm>
          <a:off x="13436111" y="87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31179</xdr:rowOff>
    </xdr:from>
    <xdr:to>
      <xdr:col>67</xdr:col>
      <xdr:colOff>101600</xdr:colOff>
      <xdr:row>54</xdr:row>
      <xdr:rowOff>132779</xdr:rowOff>
    </xdr:to>
    <xdr:sp macro="" textlink="">
      <xdr:nvSpPr>
        <xdr:cNvPr id="607" name="楕円 606"/>
        <xdr:cNvSpPr/>
      </xdr:nvSpPr>
      <xdr:spPr>
        <a:xfrm>
          <a:off x="12763500" y="92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149306</xdr:rowOff>
    </xdr:from>
    <xdr:ext cx="534377" cy="259045"/>
    <xdr:sp macro="" textlink="">
      <xdr:nvSpPr>
        <xdr:cNvPr id="608" name="テキスト ボックス 607"/>
        <xdr:cNvSpPr txBox="1"/>
      </xdr:nvSpPr>
      <xdr:spPr>
        <a:xfrm>
          <a:off x="12547111" y="9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23457</xdr:rowOff>
    </xdr:from>
    <xdr:to>
      <xdr:col>85</xdr:col>
      <xdr:colOff>127000</xdr:colOff>
      <xdr:row>78</xdr:row>
      <xdr:rowOff>46241</xdr:rowOff>
    </xdr:to>
    <xdr:cxnSp macro="">
      <xdr:nvCxnSpPr>
        <xdr:cNvPr id="637" name="直線コネクタ 636"/>
        <xdr:cNvCxnSpPr/>
      </xdr:nvCxnSpPr>
      <xdr:spPr>
        <a:xfrm>
          <a:off x="15481300" y="13225107"/>
          <a:ext cx="838200" cy="1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8" name="災害復旧費平均値テキスト"/>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23457</xdr:rowOff>
    </xdr:from>
    <xdr:to>
      <xdr:col>81</xdr:col>
      <xdr:colOff>50800</xdr:colOff>
      <xdr:row>77</xdr:row>
      <xdr:rowOff>166091</xdr:rowOff>
    </xdr:to>
    <xdr:cxnSp macro="">
      <xdr:nvCxnSpPr>
        <xdr:cNvPr id="640" name="直線コネクタ 639"/>
        <xdr:cNvCxnSpPr/>
      </xdr:nvCxnSpPr>
      <xdr:spPr>
        <a:xfrm flipV="1">
          <a:off x="14592300" y="13225107"/>
          <a:ext cx="889000" cy="1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84404</xdr:rowOff>
    </xdr:from>
    <xdr:to>
      <xdr:col>81</xdr:col>
      <xdr:colOff>101600</xdr:colOff>
      <xdr:row>79</xdr:row>
      <xdr:rowOff>14554</xdr:rowOff>
    </xdr:to>
    <xdr:sp macro="" textlink="">
      <xdr:nvSpPr>
        <xdr:cNvPr id="641" name="フローチャート: 判断 640"/>
        <xdr:cNvSpPr/>
      </xdr:nvSpPr>
      <xdr:spPr>
        <a:xfrm>
          <a:off x="15430500" y="1345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5681</xdr:rowOff>
    </xdr:from>
    <xdr:ext cx="469744" cy="259045"/>
    <xdr:sp macro="" textlink="">
      <xdr:nvSpPr>
        <xdr:cNvPr id="642" name="テキスト ボックス 641"/>
        <xdr:cNvSpPr txBox="1"/>
      </xdr:nvSpPr>
      <xdr:spPr>
        <a:xfrm>
          <a:off x="15246428" y="1355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166091</xdr:rowOff>
    </xdr:from>
    <xdr:to>
      <xdr:col>76</xdr:col>
      <xdr:colOff>114300</xdr:colOff>
      <xdr:row>79</xdr:row>
      <xdr:rowOff>44450</xdr:rowOff>
    </xdr:to>
    <xdr:cxnSp macro="">
      <xdr:nvCxnSpPr>
        <xdr:cNvPr id="643" name="直線コネクタ 642"/>
        <xdr:cNvCxnSpPr/>
      </xdr:nvCxnSpPr>
      <xdr:spPr>
        <a:xfrm flipV="1">
          <a:off x="13703300" y="13367741"/>
          <a:ext cx="889000" cy="2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119380</xdr:rowOff>
    </xdr:from>
    <xdr:to>
      <xdr:col>76</xdr:col>
      <xdr:colOff>165100</xdr:colOff>
      <xdr:row>79</xdr:row>
      <xdr:rowOff>49530</xdr:rowOff>
    </xdr:to>
    <xdr:sp macro="" textlink="">
      <xdr:nvSpPr>
        <xdr:cNvPr id="644" name="フローチャート: 判断 643"/>
        <xdr:cNvSpPr/>
      </xdr:nvSpPr>
      <xdr:spPr>
        <a:xfrm>
          <a:off x="14541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40657</xdr:rowOff>
    </xdr:from>
    <xdr:ext cx="469744" cy="259045"/>
    <xdr:sp macro="" textlink="">
      <xdr:nvSpPr>
        <xdr:cNvPr id="645" name="テキスト ボックス 644"/>
        <xdr:cNvSpPr txBox="1"/>
      </xdr:nvSpPr>
      <xdr:spPr>
        <a:xfrm>
          <a:off x="14357428" y="135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25082</xdr:rowOff>
    </xdr:from>
    <xdr:to>
      <xdr:col>71</xdr:col>
      <xdr:colOff>177800</xdr:colOff>
      <xdr:row>79</xdr:row>
      <xdr:rowOff>44450</xdr:rowOff>
    </xdr:to>
    <xdr:cxnSp macro="">
      <xdr:nvCxnSpPr>
        <xdr:cNvPr id="646" name="直線コネクタ 645"/>
        <xdr:cNvCxnSpPr/>
      </xdr:nvCxnSpPr>
      <xdr:spPr>
        <a:xfrm>
          <a:off x="12814300" y="13398182"/>
          <a:ext cx="889000" cy="1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102882</xdr:rowOff>
    </xdr:from>
    <xdr:to>
      <xdr:col>72</xdr:col>
      <xdr:colOff>38100</xdr:colOff>
      <xdr:row>79</xdr:row>
      <xdr:rowOff>33032</xdr:rowOff>
    </xdr:to>
    <xdr:sp macro="" textlink="">
      <xdr:nvSpPr>
        <xdr:cNvPr id="647" name="フローチャート: 判断 646"/>
        <xdr:cNvSpPr/>
      </xdr:nvSpPr>
      <xdr:spPr>
        <a:xfrm>
          <a:off x="13652500" y="1347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49559</xdr:rowOff>
    </xdr:from>
    <xdr:ext cx="469744" cy="259045"/>
    <xdr:sp macro="" textlink="">
      <xdr:nvSpPr>
        <xdr:cNvPr id="648" name="テキスト ボックス 647"/>
        <xdr:cNvSpPr txBox="1"/>
      </xdr:nvSpPr>
      <xdr:spPr>
        <a:xfrm>
          <a:off x="13468428" y="1325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89421</xdr:rowOff>
    </xdr:from>
    <xdr:to>
      <xdr:col>67</xdr:col>
      <xdr:colOff>101600</xdr:colOff>
      <xdr:row>79</xdr:row>
      <xdr:rowOff>19571</xdr:rowOff>
    </xdr:to>
    <xdr:sp macro="" textlink="">
      <xdr:nvSpPr>
        <xdr:cNvPr id="649" name="フローチャート: 判断 648"/>
        <xdr:cNvSpPr/>
      </xdr:nvSpPr>
      <xdr:spPr>
        <a:xfrm>
          <a:off x="12763500" y="134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10698</xdr:rowOff>
    </xdr:from>
    <xdr:ext cx="469744" cy="259045"/>
    <xdr:sp macro="" textlink="">
      <xdr:nvSpPr>
        <xdr:cNvPr id="650" name="テキスト ボックス 649"/>
        <xdr:cNvSpPr txBox="1"/>
      </xdr:nvSpPr>
      <xdr:spPr>
        <a:xfrm>
          <a:off x="12579428" y="1355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166891</xdr:rowOff>
    </xdr:from>
    <xdr:to>
      <xdr:col>85</xdr:col>
      <xdr:colOff>177800</xdr:colOff>
      <xdr:row>78</xdr:row>
      <xdr:rowOff>97041</xdr:rowOff>
    </xdr:to>
    <xdr:sp macro="" textlink="">
      <xdr:nvSpPr>
        <xdr:cNvPr id="656" name="楕円 655"/>
        <xdr:cNvSpPr/>
      </xdr:nvSpPr>
      <xdr:spPr>
        <a:xfrm>
          <a:off x="16268700" y="133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18318</xdr:rowOff>
    </xdr:from>
    <xdr:ext cx="534377" cy="259045"/>
    <xdr:sp macro="" textlink="">
      <xdr:nvSpPr>
        <xdr:cNvPr id="657" name="災害復旧費該当値テキスト"/>
        <xdr:cNvSpPr txBox="1"/>
      </xdr:nvSpPr>
      <xdr:spPr>
        <a:xfrm>
          <a:off x="16370300" y="132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144107</xdr:rowOff>
    </xdr:from>
    <xdr:to>
      <xdr:col>81</xdr:col>
      <xdr:colOff>101600</xdr:colOff>
      <xdr:row>77</xdr:row>
      <xdr:rowOff>74257</xdr:rowOff>
    </xdr:to>
    <xdr:sp macro="" textlink="">
      <xdr:nvSpPr>
        <xdr:cNvPr id="658" name="楕円 657"/>
        <xdr:cNvSpPr/>
      </xdr:nvSpPr>
      <xdr:spPr>
        <a:xfrm>
          <a:off x="15430500" y="131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90784</xdr:rowOff>
    </xdr:from>
    <xdr:ext cx="534377" cy="259045"/>
    <xdr:sp macro="" textlink="">
      <xdr:nvSpPr>
        <xdr:cNvPr id="659" name="テキスト ボックス 658"/>
        <xdr:cNvSpPr txBox="1"/>
      </xdr:nvSpPr>
      <xdr:spPr>
        <a:xfrm>
          <a:off x="15214111" y="129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115291</xdr:rowOff>
    </xdr:from>
    <xdr:to>
      <xdr:col>76</xdr:col>
      <xdr:colOff>165100</xdr:colOff>
      <xdr:row>78</xdr:row>
      <xdr:rowOff>45441</xdr:rowOff>
    </xdr:to>
    <xdr:sp macro="" textlink="">
      <xdr:nvSpPr>
        <xdr:cNvPr id="660" name="楕円 659"/>
        <xdr:cNvSpPr/>
      </xdr:nvSpPr>
      <xdr:spPr>
        <a:xfrm>
          <a:off x="14541500" y="133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61968</xdr:rowOff>
    </xdr:from>
    <xdr:ext cx="534377" cy="259045"/>
    <xdr:sp macro="" textlink="">
      <xdr:nvSpPr>
        <xdr:cNvPr id="661" name="テキスト ボックス 660"/>
        <xdr:cNvSpPr txBox="1"/>
      </xdr:nvSpPr>
      <xdr:spPr>
        <a:xfrm>
          <a:off x="14325111" y="130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145732</xdr:rowOff>
    </xdr:from>
    <xdr:to>
      <xdr:col>67</xdr:col>
      <xdr:colOff>101600</xdr:colOff>
      <xdr:row>78</xdr:row>
      <xdr:rowOff>75882</xdr:rowOff>
    </xdr:to>
    <xdr:sp macro="" textlink="">
      <xdr:nvSpPr>
        <xdr:cNvPr id="664" name="楕円 663"/>
        <xdr:cNvSpPr/>
      </xdr:nvSpPr>
      <xdr:spPr>
        <a:xfrm>
          <a:off x="12763500" y="1334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92409</xdr:rowOff>
    </xdr:from>
    <xdr:ext cx="534377" cy="259045"/>
    <xdr:sp macro="" textlink="">
      <xdr:nvSpPr>
        <xdr:cNvPr id="665" name="テキスト ボックス 664"/>
        <xdr:cNvSpPr txBox="1"/>
      </xdr:nvSpPr>
      <xdr:spPr>
        <a:xfrm>
          <a:off x="12547111" y="1312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129139</xdr:rowOff>
    </xdr:from>
    <xdr:to>
      <xdr:col>85</xdr:col>
      <xdr:colOff>127000</xdr:colOff>
      <xdr:row>96</xdr:row>
      <xdr:rowOff>161325</xdr:rowOff>
    </xdr:to>
    <xdr:cxnSp macro="">
      <xdr:nvCxnSpPr>
        <xdr:cNvPr id="694" name="直線コネクタ 693"/>
        <xdr:cNvCxnSpPr/>
      </xdr:nvCxnSpPr>
      <xdr:spPr>
        <a:xfrm flipV="1">
          <a:off x="15481300" y="16588339"/>
          <a:ext cx="8382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5"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161325</xdr:rowOff>
    </xdr:from>
    <xdr:to>
      <xdr:col>81</xdr:col>
      <xdr:colOff>50800</xdr:colOff>
      <xdr:row>97</xdr:row>
      <xdr:rowOff>2822</xdr:rowOff>
    </xdr:to>
    <xdr:cxnSp macro="">
      <xdr:nvCxnSpPr>
        <xdr:cNvPr id="697" name="直線コネクタ 696"/>
        <xdr:cNvCxnSpPr/>
      </xdr:nvCxnSpPr>
      <xdr:spPr>
        <a:xfrm flipV="1">
          <a:off x="14592300" y="16620525"/>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3167</xdr:rowOff>
    </xdr:from>
    <xdr:to>
      <xdr:col>81</xdr:col>
      <xdr:colOff>101600</xdr:colOff>
      <xdr:row>97</xdr:row>
      <xdr:rowOff>104767</xdr:rowOff>
    </xdr:to>
    <xdr:sp macro="" textlink="">
      <xdr:nvSpPr>
        <xdr:cNvPr id="698" name="フローチャート: 判断 697"/>
        <xdr:cNvSpPr/>
      </xdr:nvSpPr>
      <xdr:spPr>
        <a:xfrm>
          <a:off x="15430500" y="1663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95894</xdr:rowOff>
    </xdr:from>
    <xdr:ext cx="534377" cy="259045"/>
    <xdr:sp macro="" textlink="">
      <xdr:nvSpPr>
        <xdr:cNvPr id="699" name="テキスト ボックス 698"/>
        <xdr:cNvSpPr txBox="1"/>
      </xdr:nvSpPr>
      <xdr:spPr>
        <a:xfrm>
          <a:off x="15214111" y="167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166644</xdr:rowOff>
    </xdr:from>
    <xdr:to>
      <xdr:col>76</xdr:col>
      <xdr:colOff>114300</xdr:colOff>
      <xdr:row>97</xdr:row>
      <xdr:rowOff>2822</xdr:rowOff>
    </xdr:to>
    <xdr:cxnSp macro="">
      <xdr:nvCxnSpPr>
        <xdr:cNvPr id="700" name="直線コネクタ 699"/>
        <xdr:cNvCxnSpPr/>
      </xdr:nvCxnSpPr>
      <xdr:spPr>
        <a:xfrm>
          <a:off x="13703300" y="16625844"/>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11100</xdr:rowOff>
    </xdr:from>
    <xdr:to>
      <xdr:col>76</xdr:col>
      <xdr:colOff>165100</xdr:colOff>
      <xdr:row>97</xdr:row>
      <xdr:rowOff>112700</xdr:rowOff>
    </xdr:to>
    <xdr:sp macro="" textlink="">
      <xdr:nvSpPr>
        <xdr:cNvPr id="701" name="フローチャート: 判断 700"/>
        <xdr:cNvSpPr/>
      </xdr:nvSpPr>
      <xdr:spPr>
        <a:xfrm>
          <a:off x="14541500" y="166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103827</xdr:rowOff>
    </xdr:from>
    <xdr:ext cx="534377" cy="259045"/>
    <xdr:sp macro="" textlink="">
      <xdr:nvSpPr>
        <xdr:cNvPr id="702" name="テキスト ボックス 701"/>
        <xdr:cNvSpPr txBox="1"/>
      </xdr:nvSpPr>
      <xdr:spPr>
        <a:xfrm>
          <a:off x="14325111" y="167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105662</xdr:rowOff>
    </xdr:from>
    <xdr:to>
      <xdr:col>71</xdr:col>
      <xdr:colOff>177800</xdr:colOff>
      <xdr:row>96</xdr:row>
      <xdr:rowOff>166644</xdr:rowOff>
    </xdr:to>
    <xdr:cxnSp macro="">
      <xdr:nvCxnSpPr>
        <xdr:cNvPr id="703" name="直線コネクタ 702"/>
        <xdr:cNvCxnSpPr/>
      </xdr:nvCxnSpPr>
      <xdr:spPr>
        <a:xfrm>
          <a:off x="12814300" y="16564862"/>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13463</xdr:rowOff>
    </xdr:from>
    <xdr:to>
      <xdr:col>72</xdr:col>
      <xdr:colOff>38100</xdr:colOff>
      <xdr:row>97</xdr:row>
      <xdr:rowOff>115063</xdr:rowOff>
    </xdr:to>
    <xdr:sp macro="" textlink="">
      <xdr:nvSpPr>
        <xdr:cNvPr id="704" name="フローチャート: 判断 703"/>
        <xdr:cNvSpPr/>
      </xdr:nvSpPr>
      <xdr:spPr>
        <a:xfrm>
          <a:off x="13652500" y="166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106190</xdr:rowOff>
    </xdr:from>
    <xdr:ext cx="534377" cy="259045"/>
    <xdr:sp macro="" textlink="">
      <xdr:nvSpPr>
        <xdr:cNvPr id="705" name="テキスト ボックス 704"/>
        <xdr:cNvSpPr txBox="1"/>
      </xdr:nvSpPr>
      <xdr:spPr>
        <a:xfrm>
          <a:off x="13436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7511</xdr:rowOff>
    </xdr:from>
    <xdr:to>
      <xdr:col>67</xdr:col>
      <xdr:colOff>101600</xdr:colOff>
      <xdr:row>97</xdr:row>
      <xdr:rowOff>109111</xdr:rowOff>
    </xdr:to>
    <xdr:sp macro="" textlink="">
      <xdr:nvSpPr>
        <xdr:cNvPr id="706" name="フローチャート: 判断 705"/>
        <xdr:cNvSpPr/>
      </xdr:nvSpPr>
      <xdr:spPr>
        <a:xfrm>
          <a:off x="12763500" y="1663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100238</xdr:rowOff>
    </xdr:from>
    <xdr:ext cx="534377" cy="259045"/>
    <xdr:sp macro="" textlink="">
      <xdr:nvSpPr>
        <xdr:cNvPr id="707" name="テキスト ボックス 706"/>
        <xdr:cNvSpPr txBox="1"/>
      </xdr:nvSpPr>
      <xdr:spPr>
        <a:xfrm>
          <a:off x="12547111" y="167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78339</xdr:rowOff>
    </xdr:from>
    <xdr:to>
      <xdr:col>85</xdr:col>
      <xdr:colOff>177800</xdr:colOff>
      <xdr:row>97</xdr:row>
      <xdr:rowOff>8489</xdr:rowOff>
    </xdr:to>
    <xdr:sp macro="" textlink="">
      <xdr:nvSpPr>
        <xdr:cNvPr id="713" name="楕円 712"/>
        <xdr:cNvSpPr/>
      </xdr:nvSpPr>
      <xdr:spPr>
        <a:xfrm>
          <a:off x="16268700" y="165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56766</xdr:rowOff>
    </xdr:from>
    <xdr:ext cx="534377" cy="259045"/>
    <xdr:sp macro="" textlink="">
      <xdr:nvSpPr>
        <xdr:cNvPr id="714" name="公債費該当値テキスト"/>
        <xdr:cNvSpPr txBox="1"/>
      </xdr:nvSpPr>
      <xdr:spPr>
        <a:xfrm>
          <a:off x="16370300" y="165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110525</xdr:rowOff>
    </xdr:from>
    <xdr:to>
      <xdr:col>81</xdr:col>
      <xdr:colOff>101600</xdr:colOff>
      <xdr:row>97</xdr:row>
      <xdr:rowOff>40675</xdr:rowOff>
    </xdr:to>
    <xdr:sp macro="" textlink="">
      <xdr:nvSpPr>
        <xdr:cNvPr id="715" name="楕円 714"/>
        <xdr:cNvSpPr/>
      </xdr:nvSpPr>
      <xdr:spPr>
        <a:xfrm>
          <a:off x="15430500" y="165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716" name="テキスト ボックス 715"/>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123472</xdr:rowOff>
    </xdr:from>
    <xdr:to>
      <xdr:col>76</xdr:col>
      <xdr:colOff>165100</xdr:colOff>
      <xdr:row>97</xdr:row>
      <xdr:rowOff>53622</xdr:rowOff>
    </xdr:to>
    <xdr:sp macro="" textlink="">
      <xdr:nvSpPr>
        <xdr:cNvPr id="717" name="楕円 716"/>
        <xdr:cNvSpPr/>
      </xdr:nvSpPr>
      <xdr:spPr>
        <a:xfrm>
          <a:off x="14541500" y="165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70149</xdr:rowOff>
    </xdr:from>
    <xdr:ext cx="534377" cy="259045"/>
    <xdr:sp macro="" textlink="">
      <xdr:nvSpPr>
        <xdr:cNvPr id="718" name="テキスト ボックス 717"/>
        <xdr:cNvSpPr txBox="1"/>
      </xdr:nvSpPr>
      <xdr:spPr>
        <a:xfrm>
          <a:off x="14325111" y="163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115844</xdr:rowOff>
    </xdr:from>
    <xdr:to>
      <xdr:col>72</xdr:col>
      <xdr:colOff>38100</xdr:colOff>
      <xdr:row>97</xdr:row>
      <xdr:rowOff>45994</xdr:rowOff>
    </xdr:to>
    <xdr:sp macro="" textlink="">
      <xdr:nvSpPr>
        <xdr:cNvPr id="719" name="楕円 718"/>
        <xdr:cNvSpPr/>
      </xdr:nvSpPr>
      <xdr:spPr>
        <a:xfrm>
          <a:off x="13652500" y="1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62521</xdr:rowOff>
    </xdr:from>
    <xdr:ext cx="534377" cy="259045"/>
    <xdr:sp macro="" textlink="">
      <xdr:nvSpPr>
        <xdr:cNvPr id="720" name="テキスト ボックス 719"/>
        <xdr:cNvSpPr txBox="1"/>
      </xdr:nvSpPr>
      <xdr:spPr>
        <a:xfrm>
          <a:off x="13436111" y="163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54862</xdr:rowOff>
    </xdr:from>
    <xdr:to>
      <xdr:col>67</xdr:col>
      <xdr:colOff>101600</xdr:colOff>
      <xdr:row>96</xdr:row>
      <xdr:rowOff>156462</xdr:rowOff>
    </xdr:to>
    <xdr:sp macro="" textlink="">
      <xdr:nvSpPr>
        <xdr:cNvPr id="721" name="楕円 720"/>
        <xdr:cNvSpPr/>
      </xdr:nvSpPr>
      <xdr:spPr>
        <a:xfrm>
          <a:off x="12763500" y="16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1539</xdr:rowOff>
    </xdr:from>
    <xdr:ext cx="534377" cy="259045"/>
    <xdr:sp macro="" textlink="">
      <xdr:nvSpPr>
        <xdr:cNvPr id="722" name="テキスト ボックス 721"/>
        <xdr:cNvSpPr txBox="1"/>
      </xdr:nvSpPr>
      <xdr:spPr>
        <a:xfrm>
          <a:off x="12547111" y="1628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44051</xdr:rowOff>
    </xdr:from>
    <xdr:to>
      <xdr:col>112</xdr:col>
      <xdr:colOff>38100</xdr:colOff>
      <xdr:row>39</xdr:row>
      <xdr:rowOff>145651</xdr:rowOff>
    </xdr:to>
    <xdr:sp macro="" textlink="">
      <xdr:nvSpPr>
        <xdr:cNvPr id="757" name="フローチャート: 判断 756"/>
        <xdr:cNvSpPr/>
      </xdr:nvSpPr>
      <xdr:spPr>
        <a:xfrm>
          <a:off x="21272500" y="673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162178</xdr:rowOff>
    </xdr:from>
    <xdr:ext cx="313932" cy="259045"/>
    <xdr:sp macro="" textlink="">
      <xdr:nvSpPr>
        <xdr:cNvPr id="758" name="テキスト ボックス 757"/>
        <xdr:cNvSpPr txBox="1"/>
      </xdr:nvSpPr>
      <xdr:spPr>
        <a:xfrm>
          <a:off x="21166333" y="6505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44486</xdr:rowOff>
    </xdr:from>
    <xdr:to>
      <xdr:col>107</xdr:col>
      <xdr:colOff>101600</xdr:colOff>
      <xdr:row>39</xdr:row>
      <xdr:rowOff>146086</xdr:rowOff>
    </xdr:to>
    <xdr:sp macro="" textlink="">
      <xdr:nvSpPr>
        <xdr:cNvPr id="760" name="フローチャート: 判断 759"/>
        <xdr:cNvSpPr/>
      </xdr:nvSpPr>
      <xdr:spPr>
        <a:xfrm>
          <a:off x="20383500" y="67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162613</xdr:rowOff>
    </xdr:from>
    <xdr:ext cx="313932" cy="259045"/>
    <xdr:sp macro="" textlink="">
      <xdr:nvSpPr>
        <xdr:cNvPr id="761" name="テキスト ボックス 760"/>
        <xdr:cNvSpPr txBox="1"/>
      </xdr:nvSpPr>
      <xdr:spPr>
        <a:xfrm>
          <a:off x="20277333" y="65062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39153</xdr:rowOff>
    </xdr:from>
    <xdr:to>
      <xdr:col>102</xdr:col>
      <xdr:colOff>165100</xdr:colOff>
      <xdr:row>39</xdr:row>
      <xdr:rowOff>140753</xdr:rowOff>
    </xdr:to>
    <xdr:sp macro="" textlink="">
      <xdr:nvSpPr>
        <xdr:cNvPr id="763" name="フローチャート: 判断 762"/>
        <xdr:cNvSpPr/>
      </xdr:nvSpPr>
      <xdr:spPr>
        <a:xfrm>
          <a:off x="19494500" y="672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157280</xdr:rowOff>
    </xdr:from>
    <xdr:ext cx="313932" cy="259045"/>
    <xdr:sp macro="" textlink="">
      <xdr:nvSpPr>
        <xdr:cNvPr id="764" name="テキスト ボックス 763"/>
        <xdr:cNvSpPr txBox="1"/>
      </xdr:nvSpPr>
      <xdr:spPr>
        <a:xfrm>
          <a:off x="19388333" y="65009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40023</xdr:rowOff>
    </xdr:from>
    <xdr:to>
      <xdr:col>98</xdr:col>
      <xdr:colOff>38100</xdr:colOff>
      <xdr:row>39</xdr:row>
      <xdr:rowOff>141623</xdr:rowOff>
    </xdr:to>
    <xdr:sp macro="" textlink="">
      <xdr:nvSpPr>
        <xdr:cNvPr id="765" name="フローチャート: 判断 764"/>
        <xdr:cNvSpPr/>
      </xdr:nvSpPr>
      <xdr:spPr>
        <a:xfrm>
          <a:off x="18605500" y="672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158150</xdr:rowOff>
    </xdr:from>
    <xdr:ext cx="313932" cy="259045"/>
    <xdr:sp macro="" textlink="">
      <xdr:nvSpPr>
        <xdr:cNvPr id="766" name="テキスト ボックス 765"/>
        <xdr:cNvSpPr txBox="1"/>
      </xdr:nvSpPr>
      <xdr:spPr>
        <a:xfrm>
          <a:off x="18499333" y="6501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a:t>
          </a:r>
          <a:r>
            <a:rPr kumimoji="1" lang="ja-JP" altLang="ja-JP" sz="800">
              <a:solidFill>
                <a:schemeClr val="dk1"/>
              </a:solidFill>
              <a:effectLst/>
              <a:latin typeface="+mn-ea"/>
              <a:ea typeface="+mn-ea"/>
              <a:cs typeface="+mn-cs"/>
            </a:rPr>
            <a:t>歳出決算総額は、住民一人当たり約</a:t>
          </a:r>
          <a:r>
            <a:rPr kumimoji="1" lang="en-US" altLang="ja-JP" sz="800">
              <a:solidFill>
                <a:schemeClr val="dk1"/>
              </a:solidFill>
              <a:effectLst/>
              <a:latin typeface="+mn-ea"/>
              <a:ea typeface="+mn-ea"/>
              <a:cs typeface="+mn-cs"/>
            </a:rPr>
            <a:t>599,000</a:t>
          </a:r>
          <a:r>
            <a:rPr kumimoji="1" lang="ja-JP" altLang="ja-JP" sz="800">
              <a:solidFill>
                <a:schemeClr val="dk1"/>
              </a:solidFill>
              <a:effectLst/>
              <a:latin typeface="+mn-ea"/>
              <a:ea typeface="+mn-ea"/>
              <a:cs typeface="+mn-cs"/>
            </a:rPr>
            <a:t>円となっている。</a:t>
          </a:r>
          <a:endParaRPr lang="ja-JP" altLang="ja-JP" sz="800">
            <a:effectLst/>
            <a:latin typeface="+mn-ea"/>
            <a:ea typeface="+mn-ea"/>
          </a:endParaRPr>
        </a:p>
        <a:p>
          <a:r>
            <a:rPr kumimoji="1" lang="ja-JP" altLang="en-US" sz="800">
              <a:solidFill>
                <a:schemeClr val="dk1"/>
              </a:solidFill>
              <a:effectLst/>
              <a:latin typeface="+mn-ea"/>
              <a:ea typeface="+mn-ea"/>
              <a:cs typeface="+mn-cs"/>
            </a:rPr>
            <a:t>　</a:t>
          </a:r>
          <a:r>
            <a:rPr kumimoji="1" lang="ja-JP" altLang="ja-JP" sz="800">
              <a:solidFill>
                <a:schemeClr val="dk1"/>
              </a:solidFill>
              <a:effectLst/>
              <a:latin typeface="+mn-ea"/>
              <a:ea typeface="+mn-ea"/>
              <a:cs typeface="+mn-cs"/>
            </a:rPr>
            <a:t>総務費は住民一人当たり</a:t>
          </a:r>
          <a:r>
            <a:rPr kumimoji="1" lang="en-US" altLang="ja-JP" sz="800">
              <a:solidFill>
                <a:schemeClr val="dk1"/>
              </a:solidFill>
              <a:effectLst/>
              <a:latin typeface="+mn-ea"/>
              <a:ea typeface="+mn-ea"/>
              <a:cs typeface="+mn-cs"/>
            </a:rPr>
            <a:t>105,770</a:t>
          </a:r>
          <a:r>
            <a:rPr kumimoji="1" lang="ja-JP" altLang="ja-JP" sz="800">
              <a:solidFill>
                <a:schemeClr val="dk1"/>
              </a:solidFill>
              <a:effectLst/>
              <a:latin typeface="+mn-ea"/>
              <a:ea typeface="+mn-ea"/>
              <a:cs typeface="+mn-cs"/>
            </a:rPr>
            <a:t>円で</a:t>
          </a:r>
          <a:r>
            <a:rPr kumimoji="1" lang="ja-JP" altLang="en-US" sz="800">
              <a:solidFill>
                <a:schemeClr val="dk1"/>
              </a:solidFill>
              <a:effectLst/>
              <a:latin typeface="+mn-ea"/>
              <a:ea typeface="+mn-ea"/>
              <a:cs typeface="+mn-cs"/>
            </a:rPr>
            <a:t>大きく減少となったが</a:t>
          </a:r>
          <a:r>
            <a:rPr kumimoji="1" lang="ja-JP" altLang="ja-JP" sz="800">
              <a:solidFill>
                <a:schemeClr val="dk1"/>
              </a:solidFill>
              <a:effectLst/>
              <a:latin typeface="+mn-ea"/>
              <a:ea typeface="+mn-ea"/>
              <a:cs typeface="+mn-cs"/>
            </a:rPr>
            <a:t>、</a:t>
          </a:r>
          <a:r>
            <a:rPr kumimoji="1" lang="ja-JP" altLang="en-US" sz="800">
              <a:solidFill>
                <a:schemeClr val="dk1"/>
              </a:solidFill>
              <a:effectLst/>
              <a:latin typeface="+mn-ea"/>
              <a:ea typeface="+mn-ea"/>
              <a:cs typeface="+mn-cs"/>
            </a:rPr>
            <a:t>引き続き</a:t>
          </a:r>
          <a:r>
            <a:rPr kumimoji="1" lang="ja-JP" altLang="ja-JP" sz="800">
              <a:solidFill>
                <a:schemeClr val="dk1"/>
              </a:solidFill>
              <a:effectLst/>
              <a:latin typeface="+mn-ea"/>
              <a:ea typeface="+mn-ea"/>
              <a:cs typeface="+mn-cs"/>
            </a:rPr>
            <a:t>類似団体平均より</a:t>
          </a:r>
          <a:r>
            <a:rPr kumimoji="1" lang="ja-JP" altLang="en-US" sz="800">
              <a:solidFill>
                <a:schemeClr val="dk1"/>
              </a:solidFill>
              <a:effectLst/>
              <a:latin typeface="+mn-ea"/>
              <a:ea typeface="+mn-ea"/>
              <a:cs typeface="+mn-cs"/>
            </a:rPr>
            <a:t>高い</a:t>
          </a:r>
          <a:r>
            <a:rPr kumimoji="1" lang="ja-JP" altLang="ja-JP" sz="800">
              <a:solidFill>
                <a:schemeClr val="dk1"/>
              </a:solidFill>
              <a:effectLst/>
              <a:latin typeface="+mn-ea"/>
              <a:ea typeface="+mn-ea"/>
              <a:cs typeface="+mn-cs"/>
            </a:rPr>
            <a:t>水準と</a:t>
          </a:r>
          <a:r>
            <a:rPr kumimoji="1" lang="ja-JP" altLang="en-US" sz="800">
              <a:solidFill>
                <a:schemeClr val="dk1"/>
              </a:solidFill>
              <a:effectLst/>
              <a:latin typeface="+mn-ea"/>
              <a:ea typeface="+mn-ea"/>
              <a:cs typeface="+mn-cs"/>
            </a:rPr>
            <a:t>なっている。</a:t>
          </a:r>
          <a:r>
            <a:rPr kumimoji="1" lang="ja-JP" altLang="ja-JP" sz="800">
              <a:solidFill>
                <a:schemeClr val="dk1"/>
              </a:solidFill>
              <a:effectLst/>
              <a:latin typeface="+mn-ea"/>
              <a:ea typeface="+mn-ea"/>
              <a:cs typeface="+mn-cs"/>
            </a:rPr>
            <a:t>主に特別定額給付金給付事業の皆</a:t>
          </a:r>
          <a:r>
            <a:rPr kumimoji="1" lang="ja-JP" altLang="en-US" sz="800">
              <a:solidFill>
                <a:schemeClr val="dk1"/>
              </a:solidFill>
              <a:effectLst/>
              <a:latin typeface="+mn-ea"/>
              <a:ea typeface="+mn-ea"/>
              <a:cs typeface="+mn-cs"/>
            </a:rPr>
            <a:t>減</a:t>
          </a:r>
          <a:r>
            <a:rPr kumimoji="1" lang="ja-JP" altLang="ja-JP" sz="800">
              <a:solidFill>
                <a:schemeClr val="dk1"/>
              </a:solidFill>
              <a:effectLst/>
              <a:latin typeface="+mn-ea"/>
              <a:ea typeface="+mn-ea"/>
              <a:cs typeface="+mn-cs"/>
            </a:rPr>
            <a:t>によるものである。</a:t>
          </a:r>
          <a:endParaRPr lang="ja-JP" altLang="ja-JP" sz="800">
            <a:effectLst/>
            <a:latin typeface="+mn-ea"/>
            <a:ea typeface="+mn-ea"/>
          </a:endParaRPr>
        </a:p>
        <a:p>
          <a:r>
            <a:rPr kumimoji="1" lang="ja-JP" altLang="ja-JP" sz="800">
              <a:solidFill>
                <a:schemeClr val="dk1"/>
              </a:solidFill>
              <a:effectLst/>
              <a:latin typeface="+mn-ea"/>
              <a:ea typeface="+mn-ea"/>
              <a:cs typeface="+mn-cs"/>
            </a:rPr>
            <a:t>　民生費は住民一人当たり</a:t>
          </a:r>
          <a:r>
            <a:rPr kumimoji="1" lang="en-US" altLang="ja-JP" sz="800">
              <a:solidFill>
                <a:schemeClr val="dk1"/>
              </a:solidFill>
              <a:effectLst/>
              <a:latin typeface="+mn-ea"/>
              <a:ea typeface="+mn-ea"/>
              <a:cs typeface="+mn-cs"/>
            </a:rPr>
            <a:t>189,553</a:t>
          </a:r>
          <a:r>
            <a:rPr kumimoji="1" lang="ja-JP" altLang="ja-JP" sz="800">
              <a:solidFill>
                <a:schemeClr val="dk1"/>
              </a:solidFill>
              <a:effectLst/>
              <a:latin typeface="+mn-ea"/>
              <a:ea typeface="+mn-ea"/>
              <a:cs typeface="+mn-cs"/>
            </a:rPr>
            <a:t>円で</a:t>
          </a:r>
          <a:r>
            <a:rPr kumimoji="1" lang="ja-JP" altLang="en-US" sz="800">
              <a:solidFill>
                <a:schemeClr val="dk1"/>
              </a:solidFill>
              <a:effectLst/>
              <a:latin typeface="+mn-ea"/>
              <a:ea typeface="+mn-ea"/>
              <a:cs typeface="+mn-cs"/>
            </a:rPr>
            <a:t>大きく減少となり</a:t>
          </a:r>
          <a:r>
            <a:rPr kumimoji="1" lang="ja-JP" altLang="ja-JP" sz="800">
              <a:solidFill>
                <a:schemeClr val="dk1"/>
              </a:solidFill>
              <a:effectLst/>
              <a:latin typeface="+mn-ea"/>
              <a:ea typeface="+mn-ea"/>
              <a:cs typeface="+mn-cs"/>
            </a:rPr>
            <a:t>、類似団体平均</a:t>
          </a:r>
          <a:r>
            <a:rPr kumimoji="1" lang="ja-JP" altLang="en-US" sz="800">
              <a:solidFill>
                <a:schemeClr val="dk1"/>
              </a:solidFill>
              <a:effectLst/>
              <a:latin typeface="+mn-ea"/>
              <a:ea typeface="+mn-ea"/>
              <a:cs typeface="+mn-cs"/>
            </a:rPr>
            <a:t>より低い水準となったが、</a:t>
          </a:r>
          <a:r>
            <a:rPr kumimoji="1" lang="ja-JP" altLang="ja-JP" sz="800">
              <a:solidFill>
                <a:schemeClr val="dk1"/>
              </a:solidFill>
              <a:effectLst/>
              <a:latin typeface="+mn-ea"/>
              <a:ea typeface="+mn-ea"/>
              <a:cs typeface="+mn-cs"/>
            </a:rPr>
            <a:t>ため池等放射性物質対策事業や除染対策事業など</a:t>
          </a:r>
          <a:r>
            <a:rPr kumimoji="1" lang="ja-JP" altLang="en-US" sz="800">
              <a:solidFill>
                <a:schemeClr val="dk1"/>
              </a:solidFill>
              <a:effectLst/>
              <a:latin typeface="+mn-ea"/>
              <a:ea typeface="+mn-ea"/>
              <a:cs typeface="+mn-cs"/>
            </a:rPr>
            <a:t>の減少によるもの</a:t>
          </a:r>
          <a:r>
            <a:rPr kumimoji="1" lang="ja-JP" altLang="ja-JP" sz="800">
              <a:solidFill>
                <a:schemeClr val="dk1"/>
              </a:solidFill>
              <a:effectLst/>
              <a:latin typeface="+mn-ea"/>
              <a:ea typeface="+mn-ea"/>
              <a:cs typeface="+mn-cs"/>
            </a:rPr>
            <a:t>である。</a:t>
          </a:r>
          <a:endParaRPr lang="ja-JP" altLang="ja-JP" sz="800">
            <a:effectLst/>
            <a:latin typeface="+mn-ea"/>
            <a:ea typeface="+mn-ea"/>
          </a:endParaRPr>
        </a:p>
        <a:p>
          <a:r>
            <a:rPr kumimoji="1" lang="ja-JP" altLang="ja-JP" sz="800">
              <a:solidFill>
                <a:schemeClr val="dk1"/>
              </a:solidFill>
              <a:effectLst/>
              <a:latin typeface="+mn-ea"/>
              <a:ea typeface="+mn-ea"/>
              <a:cs typeface="+mn-cs"/>
            </a:rPr>
            <a:t>　</a:t>
          </a:r>
          <a:r>
            <a:rPr kumimoji="1" lang="ja-JP" altLang="en-US" sz="800">
              <a:solidFill>
                <a:schemeClr val="dk1"/>
              </a:solidFill>
              <a:effectLst/>
              <a:latin typeface="+mn-ea"/>
              <a:ea typeface="+mn-ea"/>
              <a:cs typeface="+mn-cs"/>
            </a:rPr>
            <a:t>衛生費は住民一人当たり</a:t>
          </a:r>
          <a:r>
            <a:rPr kumimoji="1" lang="en-US" altLang="ja-JP" sz="800">
              <a:solidFill>
                <a:schemeClr val="dk1"/>
              </a:solidFill>
              <a:effectLst/>
              <a:latin typeface="+mn-ea"/>
              <a:ea typeface="+mn-ea"/>
              <a:cs typeface="+mn-cs"/>
            </a:rPr>
            <a:t>56,997</a:t>
          </a:r>
          <a:r>
            <a:rPr kumimoji="1" lang="ja-JP" altLang="en-US" sz="800">
              <a:solidFill>
                <a:schemeClr val="dk1"/>
              </a:solidFill>
              <a:effectLst/>
              <a:latin typeface="+mn-ea"/>
              <a:ea typeface="+mn-ea"/>
              <a:cs typeface="+mn-cs"/>
            </a:rPr>
            <a:t>円で大きく増加となり、類似団体平均より高い水準となったが、新型コロナワクチン接種業務などの増加によるものである。</a:t>
          </a:r>
          <a:endParaRPr kumimoji="1" lang="en-US" altLang="ja-JP" sz="800">
            <a:solidFill>
              <a:schemeClr val="dk1"/>
            </a:solidFill>
            <a:effectLst/>
            <a:latin typeface="+mn-ea"/>
            <a:ea typeface="+mn-ea"/>
            <a:cs typeface="+mn-cs"/>
          </a:endParaRPr>
        </a:p>
        <a:p>
          <a:r>
            <a:rPr kumimoji="1" lang="ja-JP" altLang="en-US" sz="800">
              <a:solidFill>
                <a:schemeClr val="dk1"/>
              </a:solidFill>
              <a:effectLst/>
              <a:latin typeface="+mn-ea"/>
              <a:ea typeface="+mn-ea"/>
              <a:cs typeface="+mn-cs"/>
            </a:rPr>
            <a:t>　</a:t>
          </a:r>
          <a:r>
            <a:rPr kumimoji="1" lang="ja-JP" altLang="ja-JP" sz="800">
              <a:solidFill>
                <a:schemeClr val="dk1"/>
              </a:solidFill>
              <a:effectLst/>
              <a:latin typeface="+mn-ea"/>
              <a:ea typeface="+mn-ea"/>
              <a:cs typeface="+mn-cs"/>
            </a:rPr>
            <a:t>商工費は住民一人当たり</a:t>
          </a:r>
          <a:r>
            <a:rPr kumimoji="1" lang="en-US" altLang="ja-JP" sz="800">
              <a:solidFill>
                <a:schemeClr val="dk1"/>
              </a:solidFill>
              <a:effectLst/>
              <a:latin typeface="+mn-ea"/>
              <a:ea typeface="+mn-ea"/>
              <a:cs typeface="+mn-cs"/>
            </a:rPr>
            <a:t>19,697</a:t>
          </a:r>
          <a:r>
            <a:rPr kumimoji="1" lang="ja-JP" altLang="ja-JP" sz="800">
              <a:solidFill>
                <a:schemeClr val="dk1"/>
              </a:solidFill>
              <a:effectLst/>
              <a:latin typeface="+mn-ea"/>
              <a:ea typeface="+mn-ea"/>
              <a:cs typeface="+mn-cs"/>
            </a:rPr>
            <a:t>円で</a:t>
          </a:r>
          <a:r>
            <a:rPr kumimoji="1" lang="ja-JP" altLang="en-US" sz="800">
              <a:solidFill>
                <a:schemeClr val="dk1"/>
              </a:solidFill>
              <a:effectLst/>
              <a:latin typeface="+mn-ea"/>
              <a:ea typeface="+mn-ea"/>
              <a:cs typeface="+mn-cs"/>
            </a:rPr>
            <a:t>増加となり、依然として</a:t>
          </a:r>
          <a:r>
            <a:rPr kumimoji="1" lang="ja-JP" altLang="ja-JP" sz="800">
              <a:solidFill>
                <a:schemeClr val="dk1"/>
              </a:solidFill>
              <a:effectLst/>
              <a:latin typeface="+mn-ea"/>
              <a:ea typeface="+mn-ea"/>
              <a:cs typeface="+mn-cs"/>
            </a:rPr>
            <a:t>類似団体平均より低い水準と</a:t>
          </a:r>
          <a:r>
            <a:rPr kumimoji="1" lang="ja-JP" altLang="en-US" sz="800">
              <a:solidFill>
                <a:schemeClr val="dk1"/>
              </a:solidFill>
              <a:effectLst/>
              <a:latin typeface="+mn-ea"/>
              <a:ea typeface="+mn-ea"/>
              <a:cs typeface="+mn-cs"/>
            </a:rPr>
            <a:t>なっている。新型</a:t>
          </a:r>
          <a:r>
            <a:rPr kumimoji="1" lang="ja-JP" altLang="ja-JP" sz="800">
              <a:solidFill>
                <a:schemeClr val="dk1"/>
              </a:solidFill>
              <a:effectLst/>
              <a:latin typeface="+mn-ea"/>
              <a:ea typeface="+mn-ea"/>
              <a:cs typeface="+mn-cs"/>
            </a:rPr>
            <a:t>コロナウイルス感染症対策に伴う</a:t>
          </a:r>
          <a:r>
            <a:rPr kumimoji="1" lang="ja-JP" altLang="en-US" sz="800">
              <a:solidFill>
                <a:schemeClr val="dk1"/>
              </a:solidFill>
              <a:effectLst/>
              <a:latin typeface="+mn-ea"/>
              <a:ea typeface="+mn-ea"/>
              <a:cs typeface="+mn-cs"/>
            </a:rPr>
            <a:t>地域経済活性化事業や</a:t>
          </a:r>
          <a:r>
            <a:rPr kumimoji="1" lang="ja-JP" altLang="ja-JP" sz="800">
              <a:solidFill>
                <a:schemeClr val="dk1"/>
              </a:solidFill>
              <a:effectLst/>
              <a:latin typeface="+mn-ea"/>
              <a:ea typeface="+mn-ea"/>
              <a:cs typeface="+mn-cs"/>
            </a:rPr>
            <a:t>企業誘致推進事業の</a:t>
          </a:r>
          <a:r>
            <a:rPr kumimoji="1" lang="ja-JP" altLang="en-US" sz="800">
              <a:solidFill>
                <a:schemeClr val="dk1"/>
              </a:solidFill>
              <a:effectLst/>
              <a:latin typeface="+mn-ea"/>
              <a:ea typeface="+mn-ea"/>
              <a:cs typeface="+mn-cs"/>
            </a:rPr>
            <a:t>増加</a:t>
          </a:r>
          <a:r>
            <a:rPr kumimoji="1" lang="ja-JP" altLang="ja-JP" sz="800">
              <a:solidFill>
                <a:schemeClr val="dk1"/>
              </a:solidFill>
              <a:effectLst/>
              <a:latin typeface="+mn-ea"/>
              <a:ea typeface="+mn-ea"/>
              <a:cs typeface="+mn-cs"/>
            </a:rPr>
            <a:t>によるものである。</a:t>
          </a:r>
          <a:endParaRPr lang="ja-JP" altLang="ja-JP" sz="800">
            <a:effectLst/>
            <a:latin typeface="+mn-ea"/>
            <a:ea typeface="+mn-ea"/>
          </a:endParaRPr>
        </a:p>
        <a:p>
          <a:r>
            <a:rPr kumimoji="1" lang="ja-JP" altLang="ja-JP" sz="800">
              <a:solidFill>
                <a:schemeClr val="dk1"/>
              </a:solidFill>
              <a:effectLst/>
              <a:latin typeface="+mn-ea"/>
              <a:ea typeface="+mn-ea"/>
              <a:cs typeface="+mn-cs"/>
            </a:rPr>
            <a:t>　消防費は住民一人当たり</a:t>
          </a:r>
          <a:r>
            <a:rPr kumimoji="1" lang="en-US" altLang="ja-JP" sz="800">
              <a:solidFill>
                <a:schemeClr val="dk1"/>
              </a:solidFill>
              <a:effectLst/>
              <a:latin typeface="+mn-ea"/>
              <a:ea typeface="+mn-ea"/>
              <a:cs typeface="+mn-cs"/>
            </a:rPr>
            <a:t>27,265</a:t>
          </a:r>
          <a:r>
            <a:rPr kumimoji="1" lang="ja-JP" altLang="ja-JP" sz="800">
              <a:solidFill>
                <a:schemeClr val="dk1"/>
              </a:solidFill>
              <a:effectLst/>
              <a:latin typeface="+mn-ea"/>
              <a:ea typeface="+mn-ea"/>
              <a:cs typeface="+mn-cs"/>
            </a:rPr>
            <a:t>円で</a:t>
          </a:r>
          <a:r>
            <a:rPr kumimoji="1" lang="ja-JP" altLang="en-US" sz="800">
              <a:solidFill>
                <a:schemeClr val="dk1"/>
              </a:solidFill>
              <a:effectLst/>
              <a:latin typeface="+mn-ea"/>
              <a:ea typeface="+mn-ea"/>
              <a:cs typeface="+mn-cs"/>
            </a:rPr>
            <a:t>大きく減少となったが、引き続き</a:t>
          </a:r>
          <a:r>
            <a:rPr kumimoji="1" lang="ja-JP" altLang="ja-JP" sz="800">
              <a:solidFill>
                <a:schemeClr val="dk1"/>
              </a:solidFill>
              <a:effectLst/>
              <a:latin typeface="+mn-ea"/>
              <a:ea typeface="+mn-ea"/>
              <a:cs typeface="+mn-cs"/>
            </a:rPr>
            <a:t>類似団体平均</a:t>
          </a:r>
          <a:r>
            <a:rPr kumimoji="1" lang="ja-JP" altLang="en-US" sz="800">
              <a:solidFill>
                <a:schemeClr val="dk1"/>
              </a:solidFill>
              <a:effectLst/>
              <a:latin typeface="+mn-ea"/>
              <a:ea typeface="+mn-ea"/>
              <a:cs typeface="+mn-cs"/>
            </a:rPr>
            <a:t>より高い水準となっている。</a:t>
          </a:r>
          <a:r>
            <a:rPr kumimoji="1" lang="ja-JP" altLang="ja-JP" sz="800">
              <a:solidFill>
                <a:schemeClr val="dk1"/>
              </a:solidFill>
              <a:effectLst/>
              <a:latin typeface="+mn-ea"/>
              <a:ea typeface="+mn-ea"/>
              <a:cs typeface="+mn-cs"/>
            </a:rPr>
            <a:t>令和元年東日本台風の影響による災害廃棄物の運搬業務等の災害（防災）対策事業</a:t>
          </a:r>
          <a:r>
            <a:rPr kumimoji="1" lang="ja-JP" altLang="en-US" sz="800">
              <a:solidFill>
                <a:schemeClr val="dk1"/>
              </a:solidFill>
              <a:effectLst/>
              <a:latin typeface="+mn-ea"/>
              <a:ea typeface="+mn-ea"/>
              <a:cs typeface="+mn-cs"/>
            </a:rPr>
            <a:t>の減少によるものである。</a:t>
          </a:r>
          <a:r>
            <a:rPr kumimoji="1" lang="ja-JP" altLang="ja-JP" sz="800">
              <a:solidFill>
                <a:schemeClr val="dk1"/>
              </a:solidFill>
              <a:effectLst/>
              <a:latin typeface="+mn-ea"/>
              <a:ea typeface="+mn-ea"/>
              <a:cs typeface="+mn-cs"/>
            </a:rPr>
            <a:t>それ以外は、</a:t>
          </a:r>
          <a:r>
            <a:rPr kumimoji="1" lang="ja-JP" altLang="en-US" sz="800">
              <a:solidFill>
                <a:schemeClr val="dk1"/>
              </a:solidFill>
              <a:effectLst/>
              <a:latin typeface="+mn-ea"/>
              <a:ea typeface="+mn-ea"/>
              <a:cs typeface="+mn-cs"/>
            </a:rPr>
            <a:t>常備</a:t>
          </a:r>
          <a:r>
            <a:rPr kumimoji="1" lang="ja-JP" altLang="ja-JP" sz="800">
              <a:solidFill>
                <a:schemeClr val="dk1"/>
              </a:solidFill>
              <a:effectLst/>
              <a:latin typeface="+mn-ea"/>
              <a:ea typeface="+mn-ea"/>
              <a:cs typeface="+mn-cs"/>
            </a:rPr>
            <a:t>消防に対する負担金や消防団員の報酬が大部分を占めるため、大幅な削減は難しいが、計画的に消防施設の更新を行うなど費用負担の平準化を図る。</a:t>
          </a:r>
          <a:endParaRPr lang="ja-JP" altLang="ja-JP" sz="800">
            <a:effectLst/>
            <a:latin typeface="+mn-ea"/>
            <a:ea typeface="+mn-ea"/>
          </a:endParaRPr>
        </a:p>
        <a:p>
          <a:r>
            <a:rPr kumimoji="1" lang="ja-JP" altLang="ja-JP" sz="800">
              <a:solidFill>
                <a:schemeClr val="dk1"/>
              </a:solidFill>
              <a:effectLst/>
              <a:latin typeface="+mn-ea"/>
              <a:ea typeface="+mn-ea"/>
              <a:cs typeface="+mn-cs"/>
            </a:rPr>
            <a:t>　災害復旧費は住民一人当たり</a:t>
          </a:r>
          <a:r>
            <a:rPr kumimoji="1" lang="en-US" altLang="ja-JP" sz="800">
              <a:solidFill>
                <a:schemeClr val="dk1"/>
              </a:solidFill>
              <a:effectLst/>
              <a:latin typeface="+mn-ea"/>
              <a:ea typeface="+mn-ea"/>
              <a:cs typeface="+mn-cs"/>
            </a:rPr>
            <a:t>13,359</a:t>
          </a:r>
          <a:r>
            <a:rPr kumimoji="1" lang="ja-JP" altLang="ja-JP" sz="800">
              <a:solidFill>
                <a:schemeClr val="dk1"/>
              </a:solidFill>
              <a:effectLst/>
              <a:latin typeface="+mn-ea"/>
              <a:ea typeface="+mn-ea"/>
              <a:cs typeface="+mn-cs"/>
            </a:rPr>
            <a:t>円で</a:t>
          </a:r>
          <a:r>
            <a:rPr kumimoji="1" lang="ja-JP" altLang="en-US" sz="800">
              <a:solidFill>
                <a:schemeClr val="dk1"/>
              </a:solidFill>
              <a:effectLst/>
              <a:latin typeface="+mn-ea"/>
              <a:ea typeface="+mn-ea"/>
              <a:cs typeface="+mn-cs"/>
            </a:rPr>
            <a:t>減少となり</a:t>
          </a:r>
          <a:r>
            <a:rPr kumimoji="1" lang="ja-JP" altLang="ja-JP" sz="800">
              <a:solidFill>
                <a:schemeClr val="dk1"/>
              </a:solidFill>
              <a:effectLst/>
              <a:latin typeface="+mn-ea"/>
              <a:ea typeface="+mn-ea"/>
              <a:cs typeface="+mn-cs"/>
            </a:rPr>
            <a:t>、</a:t>
          </a:r>
          <a:r>
            <a:rPr kumimoji="1" lang="ja-JP" altLang="en-US" sz="800">
              <a:solidFill>
                <a:schemeClr val="dk1"/>
              </a:solidFill>
              <a:effectLst/>
              <a:latin typeface="+mn-ea"/>
              <a:ea typeface="+mn-ea"/>
              <a:cs typeface="+mn-cs"/>
            </a:rPr>
            <a:t>引き続き</a:t>
          </a:r>
          <a:r>
            <a:rPr kumimoji="1" lang="ja-JP" altLang="ja-JP" sz="800">
              <a:solidFill>
                <a:schemeClr val="dk1"/>
              </a:solidFill>
              <a:effectLst/>
              <a:latin typeface="+mn-ea"/>
              <a:ea typeface="+mn-ea"/>
              <a:cs typeface="+mn-cs"/>
            </a:rPr>
            <a:t>類似団体平均</a:t>
          </a:r>
          <a:r>
            <a:rPr kumimoji="1" lang="ja-JP" altLang="en-US" sz="800">
              <a:solidFill>
                <a:schemeClr val="dk1"/>
              </a:solidFill>
              <a:effectLst/>
              <a:latin typeface="+mn-ea"/>
              <a:ea typeface="+mn-ea"/>
              <a:cs typeface="+mn-cs"/>
            </a:rPr>
            <a:t>より高い水準となっている。</a:t>
          </a:r>
          <a:r>
            <a:rPr kumimoji="1" lang="ja-JP" altLang="ja-JP" sz="800">
              <a:solidFill>
                <a:schemeClr val="dk1"/>
              </a:solidFill>
              <a:effectLst/>
              <a:latin typeface="+mn-ea"/>
              <a:ea typeface="+mn-ea"/>
              <a:cs typeface="+mn-cs"/>
            </a:rPr>
            <a:t>令和元年東日本台風の影響によ</a:t>
          </a:r>
          <a:r>
            <a:rPr kumimoji="1" lang="ja-JP" altLang="en-US" sz="800">
              <a:solidFill>
                <a:schemeClr val="dk1"/>
              </a:solidFill>
              <a:effectLst/>
              <a:latin typeface="+mn-ea"/>
              <a:ea typeface="+mn-ea"/>
              <a:cs typeface="+mn-cs"/>
            </a:rPr>
            <a:t>る</a:t>
          </a:r>
          <a:r>
            <a:rPr kumimoji="1" lang="ja-JP" altLang="ja-JP" sz="800">
              <a:solidFill>
                <a:schemeClr val="dk1"/>
              </a:solidFill>
              <a:effectLst/>
              <a:latin typeface="+mn-ea"/>
              <a:ea typeface="+mn-ea"/>
              <a:cs typeface="+mn-cs"/>
            </a:rPr>
            <a:t>道路橋梁災害復旧事業、農林業施設災害復旧事業</a:t>
          </a:r>
          <a:r>
            <a:rPr kumimoji="1" lang="ja-JP" altLang="en-US" sz="800">
              <a:solidFill>
                <a:schemeClr val="dk1"/>
              </a:solidFill>
              <a:effectLst/>
              <a:latin typeface="+mn-ea"/>
              <a:ea typeface="+mn-ea"/>
              <a:cs typeface="+mn-cs"/>
            </a:rPr>
            <a:t>及びため池等放射性物質対策事業等</a:t>
          </a:r>
          <a:r>
            <a:rPr kumimoji="1" lang="ja-JP" altLang="ja-JP" sz="800">
              <a:solidFill>
                <a:schemeClr val="dk1"/>
              </a:solidFill>
              <a:effectLst/>
              <a:latin typeface="+mn-ea"/>
              <a:ea typeface="+mn-ea"/>
              <a:cs typeface="+mn-cs"/>
            </a:rPr>
            <a:t>が</a:t>
          </a:r>
          <a:r>
            <a:rPr kumimoji="1" lang="ja-JP" altLang="en-US" sz="800">
              <a:solidFill>
                <a:schemeClr val="dk1"/>
              </a:solidFill>
              <a:effectLst/>
              <a:latin typeface="+mn-ea"/>
              <a:ea typeface="+mn-ea"/>
              <a:cs typeface="+mn-cs"/>
            </a:rPr>
            <a:t>減少</a:t>
          </a:r>
          <a:r>
            <a:rPr kumimoji="1" lang="ja-JP" altLang="ja-JP" sz="800">
              <a:solidFill>
                <a:schemeClr val="dk1"/>
              </a:solidFill>
              <a:effectLst/>
              <a:latin typeface="+mn-ea"/>
              <a:ea typeface="+mn-ea"/>
              <a:cs typeface="+mn-cs"/>
            </a:rPr>
            <a:t>したためである。</a:t>
          </a:r>
          <a:endParaRPr kumimoji="1" lang="ja-JP" altLang="en-US" sz="8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ea"/>
              <a:ea typeface="+mn-ea"/>
              <a:cs typeface="+mn-cs"/>
            </a:rPr>
            <a:t>　平成</a:t>
          </a:r>
          <a:r>
            <a:rPr kumimoji="1" lang="en-US" altLang="ja-JP" sz="800">
              <a:solidFill>
                <a:schemeClr val="dk1"/>
              </a:solidFill>
              <a:effectLst/>
              <a:latin typeface="+mn-ea"/>
              <a:ea typeface="+mn-ea"/>
              <a:cs typeface="+mn-cs"/>
            </a:rPr>
            <a:t>29</a:t>
          </a:r>
          <a:r>
            <a:rPr kumimoji="1" lang="ja-JP" altLang="ja-JP" sz="800">
              <a:solidFill>
                <a:schemeClr val="dk1"/>
              </a:solidFill>
              <a:effectLst/>
              <a:latin typeface="+mn-ea"/>
              <a:ea typeface="+mn-ea"/>
              <a:cs typeface="+mn-cs"/>
            </a:rPr>
            <a:t>年度までは財政調整基金や減債基金などの基金積立や地方債の繰上償還を行ったことにより、実質単年度収支比率はプラスだったが、平成</a:t>
          </a:r>
          <a:r>
            <a:rPr kumimoji="1" lang="en-US" altLang="ja-JP" sz="800">
              <a:solidFill>
                <a:schemeClr val="dk1"/>
              </a:solidFill>
              <a:effectLst/>
              <a:latin typeface="+mn-ea"/>
              <a:ea typeface="+mn-ea"/>
              <a:cs typeface="+mn-cs"/>
            </a:rPr>
            <a:t>30</a:t>
          </a:r>
          <a:r>
            <a:rPr kumimoji="1" lang="ja-JP" altLang="ja-JP" sz="800">
              <a:solidFill>
                <a:schemeClr val="dk1"/>
              </a:solidFill>
              <a:effectLst/>
              <a:latin typeface="+mn-ea"/>
              <a:ea typeface="+mn-ea"/>
              <a:cs typeface="+mn-cs"/>
            </a:rPr>
            <a:t>年度</a:t>
          </a:r>
          <a:r>
            <a:rPr kumimoji="1" lang="ja-JP" altLang="en-US" sz="800">
              <a:solidFill>
                <a:schemeClr val="dk1"/>
              </a:solidFill>
              <a:effectLst/>
              <a:latin typeface="+mn-ea"/>
              <a:ea typeface="+mn-ea"/>
              <a:cs typeface="+mn-cs"/>
            </a:rPr>
            <a:t>において</a:t>
          </a:r>
          <a:r>
            <a:rPr kumimoji="1" lang="ja-JP" altLang="ja-JP" sz="800">
              <a:solidFill>
                <a:schemeClr val="dk1"/>
              </a:solidFill>
              <a:effectLst/>
              <a:latin typeface="+mn-ea"/>
              <a:ea typeface="+mn-ea"/>
              <a:cs typeface="+mn-cs"/>
            </a:rPr>
            <a:t>財政調整基金の取崩しを行い、かつ地方債の繰上償還もなかったことから</a:t>
          </a:r>
          <a:r>
            <a:rPr kumimoji="1" lang="ja-JP" altLang="en-US" sz="800">
              <a:solidFill>
                <a:schemeClr val="dk1"/>
              </a:solidFill>
              <a:effectLst/>
              <a:latin typeface="+mn-ea"/>
              <a:ea typeface="+mn-ea"/>
              <a:cs typeface="+mn-cs"/>
            </a:rPr>
            <a:t>、</a:t>
          </a:r>
          <a:r>
            <a:rPr kumimoji="1" lang="ja-JP" altLang="ja-JP" sz="800">
              <a:solidFill>
                <a:schemeClr val="dk1"/>
              </a:solidFill>
              <a:effectLst/>
              <a:latin typeface="+mn-ea"/>
              <a:ea typeface="+mn-ea"/>
              <a:cs typeface="+mn-cs"/>
            </a:rPr>
            <a:t>実質単年度収支比率がマイナスに転じ</a:t>
          </a:r>
          <a:r>
            <a:rPr kumimoji="1" lang="ja-JP" altLang="en-US" sz="800">
              <a:solidFill>
                <a:schemeClr val="dk1"/>
              </a:solidFill>
              <a:effectLst/>
              <a:latin typeface="+mn-ea"/>
              <a:ea typeface="+mn-ea"/>
              <a:cs typeface="+mn-cs"/>
            </a:rPr>
            <a:t>た。</a:t>
          </a:r>
          <a:endParaRPr kumimoji="1" lang="en-US" altLang="ja-JP" sz="800">
            <a:solidFill>
              <a:schemeClr val="dk1"/>
            </a:solidFill>
            <a:effectLst/>
            <a:latin typeface="+mn-ea"/>
            <a:ea typeface="+mn-ea"/>
            <a:cs typeface="+mn-cs"/>
          </a:endParaRPr>
        </a:p>
        <a:p>
          <a:r>
            <a:rPr kumimoji="1" lang="ja-JP" altLang="en-US" sz="800">
              <a:solidFill>
                <a:schemeClr val="dk1"/>
              </a:solidFill>
              <a:effectLst/>
              <a:latin typeface="+mn-ea"/>
              <a:ea typeface="+mn-ea"/>
              <a:cs typeface="+mn-cs"/>
            </a:rPr>
            <a:t>　令和３年度は、財政調整基金の取崩しをしたものの、取崩し額以上の積立てを行ったことにより、財政調整基金残高比率は</a:t>
          </a:r>
          <a:r>
            <a:rPr kumimoji="1" lang="en-US" altLang="ja-JP" sz="800">
              <a:solidFill>
                <a:schemeClr val="dk1"/>
              </a:solidFill>
              <a:effectLst/>
              <a:latin typeface="+mn-ea"/>
              <a:ea typeface="+mn-ea"/>
              <a:cs typeface="+mn-cs"/>
            </a:rPr>
            <a:t>1.73</a:t>
          </a:r>
          <a:r>
            <a:rPr kumimoji="1" lang="ja-JP" altLang="en-US" sz="800">
              <a:solidFill>
                <a:schemeClr val="dk1"/>
              </a:solidFill>
              <a:effectLst/>
              <a:latin typeface="+mn-ea"/>
              <a:ea typeface="+mn-ea"/>
              <a:cs typeface="+mn-cs"/>
            </a:rPr>
            <a:t>ポイント増加し、実質単年度収支比率も</a:t>
          </a:r>
          <a:r>
            <a:rPr kumimoji="1" lang="en-US" altLang="ja-JP" sz="800">
              <a:solidFill>
                <a:schemeClr val="dk1"/>
              </a:solidFill>
              <a:effectLst/>
              <a:latin typeface="+mn-ea"/>
              <a:ea typeface="+mn-ea"/>
              <a:cs typeface="+mn-cs"/>
            </a:rPr>
            <a:t>1.90</a:t>
          </a:r>
          <a:r>
            <a:rPr kumimoji="1" lang="ja-JP" altLang="en-US" sz="800">
              <a:solidFill>
                <a:schemeClr val="dk1"/>
              </a:solidFill>
              <a:effectLst/>
              <a:latin typeface="+mn-ea"/>
              <a:ea typeface="+mn-ea"/>
              <a:cs typeface="+mn-cs"/>
            </a:rPr>
            <a:t>ポイントの増加となった。</a:t>
          </a:r>
          <a:endParaRPr kumimoji="1" lang="en-US" altLang="ja-JP" sz="800">
            <a:solidFill>
              <a:schemeClr val="dk1"/>
            </a:solidFill>
            <a:effectLst/>
            <a:latin typeface="+mn-ea"/>
            <a:ea typeface="+mn-ea"/>
            <a:cs typeface="+mn-cs"/>
          </a:endParaRPr>
        </a:p>
        <a:p>
          <a:r>
            <a:rPr kumimoji="1" lang="ja-JP" altLang="en-US" sz="800">
              <a:solidFill>
                <a:schemeClr val="dk1"/>
              </a:solidFill>
              <a:effectLst/>
              <a:latin typeface="+mn-ea"/>
              <a:ea typeface="+mn-ea"/>
              <a:cs typeface="+mn-cs"/>
            </a:rPr>
            <a:t>　実質収支額比率については、令和３年福島県沖地震に係る災害復旧事業や新型コロナウイルス感染症対策事業の実施のほか、地方消費税交付金や地方交付税及びふるさと納税寄附金の増による形式収支の増、さらに翌年度に繰り越すべき財源が減少したことで</a:t>
          </a:r>
          <a:r>
            <a:rPr kumimoji="1" lang="en-US" altLang="ja-JP" sz="800">
              <a:solidFill>
                <a:schemeClr val="dk1"/>
              </a:solidFill>
              <a:effectLst/>
              <a:latin typeface="+mn-ea"/>
              <a:ea typeface="+mn-ea"/>
              <a:cs typeface="+mn-cs"/>
            </a:rPr>
            <a:t>2.02</a:t>
          </a:r>
          <a:r>
            <a:rPr kumimoji="1" lang="ja-JP" altLang="en-US" sz="800">
              <a:solidFill>
                <a:schemeClr val="dk1"/>
              </a:solidFill>
              <a:effectLst/>
              <a:latin typeface="+mn-ea"/>
              <a:ea typeface="+mn-ea"/>
              <a:cs typeface="+mn-cs"/>
            </a:rPr>
            <a:t>ポイントの増となった。</a:t>
          </a:r>
        </a:p>
        <a:p>
          <a:r>
            <a:rPr kumimoji="1" lang="ja-JP" altLang="en-US" sz="800">
              <a:solidFill>
                <a:schemeClr val="dk1"/>
              </a:solidFill>
              <a:effectLst/>
              <a:latin typeface="+mn-ea"/>
              <a:ea typeface="+mn-ea"/>
              <a:cs typeface="+mn-cs"/>
            </a:rPr>
            <a:t>　</a:t>
          </a:r>
          <a:r>
            <a:rPr kumimoji="1" lang="ja-JP" altLang="ja-JP" sz="800">
              <a:solidFill>
                <a:schemeClr val="dk1"/>
              </a:solidFill>
              <a:effectLst/>
              <a:latin typeface="+mn-ea"/>
              <a:ea typeface="+mn-ea"/>
              <a:cs typeface="+mn-cs"/>
            </a:rPr>
            <a:t>今後も引き続き、</a:t>
          </a:r>
          <a:r>
            <a:rPr kumimoji="1" lang="ja-JP" altLang="en-US" sz="800">
              <a:solidFill>
                <a:schemeClr val="dk1"/>
              </a:solidFill>
              <a:effectLst/>
              <a:latin typeface="+mn-ea"/>
              <a:ea typeface="+mn-ea"/>
              <a:cs typeface="+mn-cs"/>
            </a:rPr>
            <a:t>歳出削減により基金積立を行っていくなど</a:t>
          </a:r>
          <a:r>
            <a:rPr kumimoji="1" lang="ja-JP" altLang="ja-JP" sz="800">
              <a:solidFill>
                <a:schemeClr val="dk1"/>
              </a:solidFill>
              <a:effectLst/>
              <a:latin typeface="+mn-ea"/>
              <a:ea typeface="+mn-ea"/>
              <a:cs typeface="+mn-cs"/>
            </a:rPr>
            <a:t>、適正な財政運営に努める。</a:t>
          </a:r>
          <a:endParaRPr kumimoji="1" lang="en-US" altLang="ja-JP" sz="800">
            <a:solidFill>
              <a:schemeClr val="dk1"/>
            </a:solidFill>
            <a:effectLst/>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各会計とも歳入の確保と歳出の適正な執行に努めたことにより黒字となった。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東日本大震災への対応において、除染事業や健康管理事業等の放射能対策事業に積極的に取組んだことと、国・県と協議を重ね財源を確保することに努めたことや、震災復興特別交付税の国の財政措置がなされたこと等により、一般会計の割合が大きくなっていた。</a:t>
          </a:r>
          <a:endParaRPr lang="ja-JP" altLang="ja-JP" sz="1400">
            <a:effectLst/>
          </a:endParaRPr>
        </a:p>
        <a:p>
          <a:r>
            <a:rPr kumimoji="1" lang="ja-JP" altLang="en-US" sz="1100">
              <a:solidFill>
                <a:schemeClr val="dk1"/>
              </a:solidFill>
              <a:effectLst/>
              <a:latin typeface="+mn-lt"/>
              <a:ea typeface="+mn-ea"/>
              <a:cs typeface="+mn-cs"/>
            </a:rPr>
            <a:t>　令和３年度は、一般会計において前年度比</a:t>
          </a:r>
          <a:r>
            <a:rPr kumimoji="1" lang="en-US" altLang="ja-JP" sz="1100">
              <a:solidFill>
                <a:schemeClr val="dk1"/>
              </a:solidFill>
              <a:effectLst/>
              <a:latin typeface="+mn-lt"/>
              <a:ea typeface="+mn-ea"/>
              <a:cs typeface="+mn-cs"/>
            </a:rPr>
            <a:t>2.03</a:t>
          </a:r>
          <a:r>
            <a:rPr kumimoji="1" lang="ja-JP" altLang="en-US" sz="1100">
              <a:solidFill>
                <a:schemeClr val="dk1"/>
              </a:solidFill>
              <a:effectLst/>
              <a:latin typeface="+mn-lt"/>
              <a:ea typeface="+mn-ea"/>
              <a:cs typeface="+mn-cs"/>
            </a:rPr>
            <a:t>ポイント増加したが、これは</a:t>
          </a:r>
          <a:r>
            <a:rPr kumimoji="1" lang="ja-JP" altLang="ja-JP" sz="1100">
              <a:solidFill>
                <a:schemeClr val="dk1"/>
              </a:solidFill>
              <a:effectLst/>
              <a:latin typeface="+mn-lt"/>
              <a:ea typeface="+mn-ea"/>
              <a:cs typeface="+mn-cs"/>
            </a:rPr>
            <a:t>景気の減退や消費の低迷等企業利益の減少による市町村民税（法人税割）等の減により標準税収入額が減となった</a:t>
          </a:r>
          <a:r>
            <a:rPr kumimoji="1" lang="ja-JP" altLang="en-US" sz="1100">
              <a:solidFill>
                <a:schemeClr val="dk1"/>
              </a:solidFill>
              <a:effectLst/>
              <a:latin typeface="+mn-lt"/>
              <a:ea typeface="+mn-ea"/>
              <a:cs typeface="+mn-cs"/>
            </a:rPr>
            <a:t>ものの、人口激変緩和措置による地域振興費の増や地域デジタル社会推進費の新設等に伴い普通交付税額及び臨時財政対策債発行可能額が増加したことで、標準財政規模が増加したことによるものである。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それ以上に令和３年福島県沖地震に係る災害復旧事業や新型コロナウイルス感染症対策事業の実施のほか、地方消費税交付金や地方交付税及びふるさと納税寄附金の増による形式収支の増、さらに翌年度に繰り越すべき財源が減少したことで実質収支が増加したことが要因と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介護保険特別会計で</a:t>
          </a:r>
          <a:r>
            <a:rPr kumimoji="1" lang="en-US" altLang="ja-JP" sz="1100">
              <a:solidFill>
                <a:schemeClr val="dk1"/>
              </a:solidFill>
              <a:effectLst/>
              <a:latin typeface="+mn-lt"/>
              <a:ea typeface="+mn-ea"/>
              <a:cs typeface="+mn-cs"/>
            </a:rPr>
            <a:t>2.29</a:t>
          </a:r>
          <a:r>
            <a:rPr kumimoji="1" lang="ja-JP" altLang="en-US" sz="1100">
              <a:solidFill>
                <a:schemeClr val="dk1"/>
              </a:solidFill>
              <a:effectLst/>
              <a:latin typeface="+mn-lt"/>
              <a:ea typeface="+mn-ea"/>
              <a:cs typeface="+mn-cs"/>
            </a:rPr>
            <a:t>ポイント増加、水道事業会計で</a:t>
          </a:r>
          <a:r>
            <a:rPr kumimoji="1" lang="en-US" altLang="ja-JP" sz="1100">
              <a:solidFill>
                <a:schemeClr val="dk1"/>
              </a:solidFill>
              <a:effectLst/>
              <a:latin typeface="+mn-lt"/>
              <a:ea typeface="+mn-ea"/>
              <a:cs typeface="+mn-cs"/>
            </a:rPr>
            <a:t>0.69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下水道事業会計</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0.56</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、その他は前年度と同水準となっている。</a:t>
          </a:r>
          <a:endParaRPr lang="ja-JP" altLang="ja-JP">
            <a:effectLst/>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BK113" sqref="BK11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37699417</v>
      </c>
      <c r="BO4" s="411"/>
      <c r="BP4" s="411"/>
      <c r="BQ4" s="411"/>
      <c r="BR4" s="411"/>
      <c r="BS4" s="411"/>
      <c r="BT4" s="411"/>
      <c r="BU4" s="412"/>
      <c r="BV4" s="410">
        <v>43909613</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14.7</v>
      </c>
      <c r="CU4" s="417"/>
      <c r="CV4" s="417"/>
      <c r="CW4" s="417"/>
      <c r="CX4" s="417"/>
      <c r="CY4" s="417"/>
      <c r="CZ4" s="417"/>
      <c r="DA4" s="418"/>
      <c r="DB4" s="416">
        <v>12.6</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34945726</v>
      </c>
      <c r="BO5" s="448"/>
      <c r="BP5" s="448"/>
      <c r="BQ5" s="448"/>
      <c r="BR5" s="448"/>
      <c r="BS5" s="448"/>
      <c r="BT5" s="448"/>
      <c r="BU5" s="449"/>
      <c r="BV5" s="447">
        <v>41566008</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94.4</v>
      </c>
      <c r="CU5" s="445"/>
      <c r="CV5" s="445"/>
      <c r="CW5" s="445"/>
      <c r="CX5" s="445"/>
      <c r="CY5" s="445"/>
      <c r="CZ5" s="445"/>
      <c r="DA5" s="446"/>
      <c r="DB5" s="444">
        <v>96.2</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2753691</v>
      </c>
      <c r="BO6" s="448"/>
      <c r="BP6" s="448"/>
      <c r="BQ6" s="448"/>
      <c r="BR6" s="448"/>
      <c r="BS6" s="448"/>
      <c r="BT6" s="448"/>
      <c r="BU6" s="449"/>
      <c r="BV6" s="447">
        <v>2343605</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97.5</v>
      </c>
      <c r="CU6" s="485"/>
      <c r="CV6" s="485"/>
      <c r="CW6" s="485"/>
      <c r="CX6" s="485"/>
      <c r="CY6" s="485"/>
      <c r="CZ6" s="485"/>
      <c r="DA6" s="486"/>
      <c r="DB6" s="484">
        <v>99.7</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102</v>
      </c>
      <c r="AV7" s="480"/>
      <c r="AW7" s="480"/>
      <c r="AX7" s="480"/>
      <c r="AY7" s="481" t="s">
        <v>106</v>
      </c>
      <c r="AZ7" s="482"/>
      <c r="BA7" s="482"/>
      <c r="BB7" s="482"/>
      <c r="BC7" s="482"/>
      <c r="BD7" s="482"/>
      <c r="BE7" s="482"/>
      <c r="BF7" s="482"/>
      <c r="BG7" s="482"/>
      <c r="BH7" s="482"/>
      <c r="BI7" s="482"/>
      <c r="BJ7" s="482"/>
      <c r="BK7" s="482"/>
      <c r="BL7" s="482"/>
      <c r="BM7" s="483"/>
      <c r="BN7" s="447">
        <v>171430</v>
      </c>
      <c r="BO7" s="448"/>
      <c r="BP7" s="448"/>
      <c r="BQ7" s="448"/>
      <c r="BR7" s="448"/>
      <c r="BS7" s="448"/>
      <c r="BT7" s="448"/>
      <c r="BU7" s="449"/>
      <c r="BV7" s="447">
        <v>192171</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17613211</v>
      </c>
      <c r="CU7" s="448"/>
      <c r="CV7" s="448"/>
      <c r="CW7" s="448"/>
      <c r="CX7" s="448"/>
      <c r="CY7" s="448"/>
      <c r="CZ7" s="448"/>
      <c r="DA7" s="449"/>
      <c r="DB7" s="447">
        <v>17025892</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2582261</v>
      </c>
      <c r="BO8" s="448"/>
      <c r="BP8" s="448"/>
      <c r="BQ8" s="448"/>
      <c r="BR8" s="448"/>
      <c r="BS8" s="448"/>
      <c r="BT8" s="448"/>
      <c r="BU8" s="449"/>
      <c r="BV8" s="447">
        <v>2151434</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0.4</v>
      </c>
      <c r="CU8" s="488"/>
      <c r="CV8" s="488"/>
      <c r="CW8" s="488"/>
      <c r="CX8" s="488"/>
      <c r="CY8" s="488"/>
      <c r="CZ8" s="488"/>
      <c r="DA8" s="489"/>
      <c r="DB8" s="487">
        <v>0.4</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58240</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109</v>
      </c>
      <c r="AV9" s="480"/>
      <c r="AW9" s="480"/>
      <c r="AX9" s="480"/>
      <c r="AY9" s="481" t="s">
        <v>116</v>
      </c>
      <c r="AZ9" s="482"/>
      <c r="BA9" s="482"/>
      <c r="BB9" s="482"/>
      <c r="BC9" s="482"/>
      <c r="BD9" s="482"/>
      <c r="BE9" s="482"/>
      <c r="BF9" s="482"/>
      <c r="BG9" s="482"/>
      <c r="BH9" s="482"/>
      <c r="BI9" s="482"/>
      <c r="BJ9" s="482"/>
      <c r="BK9" s="482"/>
      <c r="BL9" s="482"/>
      <c r="BM9" s="483"/>
      <c r="BN9" s="447">
        <v>430827</v>
      </c>
      <c r="BO9" s="448"/>
      <c r="BP9" s="448"/>
      <c r="BQ9" s="448"/>
      <c r="BR9" s="448"/>
      <c r="BS9" s="448"/>
      <c r="BT9" s="448"/>
      <c r="BU9" s="449"/>
      <c r="BV9" s="447">
        <v>472367</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13.7</v>
      </c>
      <c r="CU9" s="445"/>
      <c r="CV9" s="445"/>
      <c r="CW9" s="445"/>
      <c r="CX9" s="445"/>
      <c r="CY9" s="445"/>
      <c r="CZ9" s="445"/>
      <c r="DA9" s="446"/>
      <c r="DB9" s="444">
        <v>13.9</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118</v>
      </c>
      <c r="M10" s="477"/>
      <c r="N10" s="477"/>
      <c r="O10" s="477"/>
      <c r="P10" s="477"/>
      <c r="Q10" s="478"/>
      <c r="R10" s="498">
        <v>62400</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1100083</v>
      </c>
      <c r="BO10" s="448"/>
      <c r="BP10" s="448"/>
      <c r="BQ10" s="448"/>
      <c r="BR10" s="448"/>
      <c r="BS10" s="448"/>
      <c r="BT10" s="448"/>
      <c r="BU10" s="449"/>
      <c r="BV10" s="447">
        <v>671</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109</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2">
      <c r="A12" s="178"/>
      <c r="B12" s="507" t="s">
        <v>130</v>
      </c>
      <c r="C12" s="508"/>
      <c r="D12" s="508"/>
      <c r="E12" s="508"/>
      <c r="F12" s="508"/>
      <c r="G12" s="508"/>
      <c r="H12" s="508"/>
      <c r="I12" s="508"/>
      <c r="J12" s="508"/>
      <c r="K12" s="509"/>
      <c r="L12" s="516" t="s">
        <v>131</v>
      </c>
      <c r="M12" s="517"/>
      <c r="N12" s="517"/>
      <c r="O12" s="517"/>
      <c r="P12" s="517"/>
      <c r="Q12" s="518"/>
      <c r="R12" s="519">
        <v>58320</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707490</v>
      </c>
      <c r="BO12" s="448"/>
      <c r="BP12" s="448"/>
      <c r="BQ12" s="448"/>
      <c r="BR12" s="448"/>
      <c r="BS12" s="448"/>
      <c r="BT12" s="448"/>
      <c r="BU12" s="449"/>
      <c r="BV12" s="447">
        <v>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139</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140</v>
      </c>
      <c r="N13" s="539"/>
      <c r="O13" s="539"/>
      <c r="P13" s="539"/>
      <c r="Q13" s="540"/>
      <c r="R13" s="531">
        <v>57932</v>
      </c>
      <c r="S13" s="532"/>
      <c r="T13" s="532"/>
      <c r="U13" s="532"/>
      <c r="V13" s="533"/>
      <c r="W13" s="463" t="s">
        <v>141</v>
      </c>
      <c r="X13" s="464"/>
      <c r="Y13" s="464"/>
      <c r="Z13" s="464"/>
      <c r="AA13" s="464"/>
      <c r="AB13" s="454"/>
      <c r="AC13" s="498">
        <v>3674</v>
      </c>
      <c r="AD13" s="499"/>
      <c r="AE13" s="499"/>
      <c r="AF13" s="499"/>
      <c r="AG13" s="541"/>
      <c r="AH13" s="498">
        <v>4022</v>
      </c>
      <c r="AI13" s="499"/>
      <c r="AJ13" s="499"/>
      <c r="AK13" s="499"/>
      <c r="AL13" s="500"/>
      <c r="AM13" s="476" t="s">
        <v>142</v>
      </c>
      <c r="AN13" s="477"/>
      <c r="AO13" s="477"/>
      <c r="AP13" s="477"/>
      <c r="AQ13" s="477"/>
      <c r="AR13" s="477"/>
      <c r="AS13" s="477"/>
      <c r="AT13" s="478"/>
      <c r="AU13" s="479" t="s">
        <v>120</v>
      </c>
      <c r="AV13" s="480"/>
      <c r="AW13" s="480"/>
      <c r="AX13" s="480"/>
      <c r="AY13" s="481" t="s">
        <v>143</v>
      </c>
      <c r="AZ13" s="482"/>
      <c r="BA13" s="482"/>
      <c r="BB13" s="482"/>
      <c r="BC13" s="482"/>
      <c r="BD13" s="482"/>
      <c r="BE13" s="482"/>
      <c r="BF13" s="482"/>
      <c r="BG13" s="482"/>
      <c r="BH13" s="482"/>
      <c r="BI13" s="482"/>
      <c r="BJ13" s="482"/>
      <c r="BK13" s="482"/>
      <c r="BL13" s="482"/>
      <c r="BM13" s="483"/>
      <c r="BN13" s="447">
        <v>823420</v>
      </c>
      <c r="BO13" s="448"/>
      <c r="BP13" s="448"/>
      <c r="BQ13" s="448"/>
      <c r="BR13" s="448"/>
      <c r="BS13" s="448"/>
      <c r="BT13" s="448"/>
      <c r="BU13" s="449"/>
      <c r="BV13" s="447">
        <v>473038</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7.8</v>
      </c>
      <c r="CU13" s="445"/>
      <c r="CV13" s="445"/>
      <c r="CW13" s="445"/>
      <c r="CX13" s="445"/>
      <c r="CY13" s="445"/>
      <c r="CZ13" s="445"/>
      <c r="DA13" s="446"/>
      <c r="DB13" s="444">
        <v>7.2</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145</v>
      </c>
      <c r="M14" s="529"/>
      <c r="N14" s="529"/>
      <c r="O14" s="529"/>
      <c r="P14" s="529"/>
      <c r="Q14" s="530"/>
      <c r="R14" s="531">
        <v>59213</v>
      </c>
      <c r="S14" s="532"/>
      <c r="T14" s="532"/>
      <c r="U14" s="532"/>
      <c r="V14" s="533"/>
      <c r="W14" s="437"/>
      <c r="X14" s="438"/>
      <c r="Y14" s="438"/>
      <c r="Z14" s="438"/>
      <c r="AA14" s="438"/>
      <c r="AB14" s="427"/>
      <c r="AC14" s="534">
        <v>12.7</v>
      </c>
      <c r="AD14" s="535"/>
      <c r="AE14" s="535"/>
      <c r="AF14" s="535"/>
      <c r="AG14" s="536"/>
      <c r="AH14" s="534">
        <v>13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55.5</v>
      </c>
      <c r="CU14" s="546"/>
      <c r="CV14" s="546"/>
      <c r="CW14" s="546"/>
      <c r="CX14" s="546"/>
      <c r="CY14" s="546"/>
      <c r="CZ14" s="546"/>
      <c r="DA14" s="547"/>
      <c r="DB14" s="545">
        <v>56.6</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140</v>
      </c>
      <c r="N15" s="539"/>
      <c r="O15" s="539"/>
      <c r="P15" s="539"/>
      <c r="Q15" s="540"/>
      <c r="R15" s="531">
        <v>58782</v>
      </c>
      <c r="S15" s="532"/>
      <c r="T15" s="532"/>
      <c r="U15" s="532"/>
      <c r="V15" s="533"/>
      <c r="W15" s="463" t="s">
        <v>147</v>
      </c>
      <c r="X15" s="464"/>
      <c r="Y15" s="464"/>
      <c r="Z15" s="464"/>
      <c r="AA15" s="464"/>
      <c r="AB15" s="454"/>
      <c r="AC15" s="498">
        <v>8879</v>
      </c>
      <c r="AD15" s="499"/>
      <c r="AE15" s="499"/>
      <c r="AF15" s="499"/>
      <c r="AG15" s="541"/>
      <c r="AH15" s="498">
        <v>9715</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5887965</v>
      </c>
      <c r="BO15" s="411"/>
      <c r="BP15" s="411"/>
      <c r="BQ15" s="411"/>
      <c r="BR15" s="411"/>
      <c r="BS15" s="411"/>
      <c r="BT15" s="411"/>
      <c r="BU15" s="412"/>
      <c r="BV15" s="410">
        <v>6061102</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30.7</v>
      </c>
      <c r="AD16" s="535"/>
      <c r="AE16" s="535"/>
      <c r="AF16" s="535"/>
      <c r="AG16" s="536"/>
      <c r="AH16" s="534">
        <v>31.4</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15439971</v>
      </c>
      <c r="BO16" s="448"/>
      <c r="BP16" s="448"/>
      <c r="BQ16" s="448"/>
      <c r="BR16" s="448"/>
      <c r="BS16" s="448"/>
      <c r="BT16" s="448"/>
      <c r="BU16" s="449"/>
      <c r="BV16" s="447">
        <v>14806216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16352</v>
      </c>
      <c r="AD17" s="499"/>
      <c r="AE17" s="499"/>
      <c r="AF17" s="499"/>
      <c r="AG17" s="541"/>
      <c r="AH17" s="498">
        <v>17185</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7267190</v>
      </c>
      <c r="BO17" s="448"/>
      <c r="BP17" s="448"/>
      <c r="BQ17" s="448"/>
      <c r="BR17" s="448"/>
      <c r="BS17" s="448"/>
      <c r="BT17" s="448"/>
      <c r="BU17" s="449"/>
      <c r="BV17" s="447">
        <v>7514234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157</v>
      </c>
      <c r="C18" s="490"/>
      <c r="D18" s="490"/>
      <c r="E18" s="570"/>
      <c r="F18" s="570"/>
      <c r="G18" s="570"/>
      <c r="H18" s="570"/>
      <c r="I18" s="570"/>
      <c r="J18" s="570"/>
      <c r="K18" s="570"/>
      <c r="L18" s="571">
        <v>265.12</v>
      </c>
      <c r="M18" s="571"/>
      <c r="N18" s="571"/>
      <c r="O18" s="571"/>
      <c r="P18" s="571"/>
      <c r="Q18" s="571"/>
      <c r="R18" s="572"/>
      <c r="S18" s="572"/>
      <c r="T18" s="572"/>
      <c r="U18" s="572"/>
      <c r="V18" s="573"/>
      <c r="W18" s="465"/>
      <c r="X18" s="466"/>
      <c r="Y18" s="466"/>
      <c r="Z18" s="466"/>
      <c r="AA18" s="466"/>
      <c r="AB18" s="457"/>
      <c r="AC18" s="574">
        <v>56.6</v>
      </c>
      <c r="AD18" s="575"/>
      <c r="AE18" s="575"/>
      <c r="AF18" s="575"/>
      <c r="AG18" s="576"/>
      <c r="AH18" s="574">
        <v>55.6</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16695838</v>
      </c>
      <c r="BO18" s="448"/>
      <c r="BP18" s="448"/>
      <c r="BQ18" s="448"/>
      <c r="BR18" s="448"/>
      <c r="BS18" s="448"/>
      <c r="BT18" s="448"/>
      <c r="BU18" s="449"/>
      <c r="BV18" s="447">
        <v>16292892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159</v>
      </c>
      <c r="C19" s="490"/>
      <c r="D19" s="490"/>
      <c r="E19" s="570"/>
      <c r="F19" s="570"/>
      <c r="G19" s="570"/>
      <c r="H19" s="570"/>
      <c r="I19" s="570"/>
      <c r="J19" s="570"/>
      <c r="K19" s="570"/>
      <c r="L19" s="578">
        <v>220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23731996</v>
      </c>
      <c r="BO19" s="448"/>
      <c r="BP19" s="448"/>
      <c r="BQ19" s="448"/>
      <c r="BR19" s="448"/>
      <c r="BS19" s="448"/>
      <c r="BT19" s="448"/>
      <c r="BU19" s="449"/>
      <c r="BV19" s="447">
        <v>22055832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161</v>
      </c>
      <c r="C20" s="490"/>
      <c r="D20" s="490"/>
      <c r="E20" s="570"/>
      <c r="F20" s="570"/>
      <c r="G20" s="570"/>
      <c r="H20" s="570"/>
      <c r="I20" s="570"/>
      <c r="J20" s="570"/>
      <c r="K20" s="570"/>
      <c r="L20" s="578">
        <v>21158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41518128</v>
      </c>
      <c r="BO22" s="411"/>
      <c r="BP22" s="411"/>
      <c r="BQ22" s="411"/>
      <c r="BR22" s="411"/>
      <c r="BS22" s="411"/>
      <c r="BT22" s="411"/>
      <c r="BU22" s="412"/>
      <c r="BV22" s="410">
        <v>41122509</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17647969</v>
      </c>
      <c r="BO23" s="448"/>
      <c r="BP23" s="448"/>
      <c r="BQ23" s="448"/>
      <c r="BR23" s="448"/>
      <c r="BS23" s="448"/>
      <c r="BT23" s="448"/>
      <c r="BU23" s="449"/>
      <c r="BV23" s="447">
        <v>18158437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171</v>
      </c>
      <c r="F24" s="477"/>
      <c r="G24" s="477"/>
      <c r="H24" s="477"/>
      <c r="I24" s="477"/>
      <c r="J24" s="477"/>
      <c r="K24" s="478"/>
      <c r="L24" s="498">
        <v>1</v>
      </c>
      <c r="M24" s="499"/>
      <c r="N24" s="499"/>
      <c r="O24" s="499"/>
      <c r="P24" s="541"/>
      <c r="Q24" s="498">
        <v>9810</v>
      </c>
      <c r="R24" s="499"/>
      <c r="S24" s="499"/>
      <c r="T24" s="499"/>
      <c r="U24" s="499"/>
      <c r="V24" s="541"/>
      <c r="W24" s="593"/>
      <c r="X24" s="594"/>
      <c r="Y24" s="595"/>
      <c r="Z24" s="497" t="s">
        <v>172</v>
      </c>
      <c r="AA24" s="477"/>
      <c r="AB24" s="477"/>
      <c r="AC24" s="477"/>
      <c r="AD24" s="477"/>
      <c r="AE24" s="477"/>
      <c r="AF24" s="477"/>
      <c r="AG24" s="478"/>
      <c r="AH24" s="498">
        <v>454</v>
      </c>
      <c r="AI24" s="499"/>
      <c r="AJ24" s="499"/>
      <c r="AK24" s="499"/>
      <c r="AL24" s="541"/>
      <c r="AM24" s="498">
        <v>1370172</v>
      </c>
      <c r="AN24" s="499"/>
      <c r="AO24" s="499"/>
      <c r="AP24" s="499"/>
      <c r="AQ24" s="499"/>
      <c r="AR24" s="541"/>
      <c r="AS24" s="498">
        <v>3018</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30211173</v>
      </c>
      <c r="BO24" s="448"/>
      <c r="BP24" s="448"/>
      <c r="BQ24" s="448"/>
      <c r="BR24" s="448"/>
      <c r="BS24" s="448"/>
      <c r="BT24" s="448"/>
      <c r="BU24" s="449"/>
      <c r="BV24" s="447">
        <v>29246599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174</v>
      </c>
      <c r="F25" s="477"/>
      <c r="G25" s="477"/>
      <c r="H25" s="477"/>
      <c r="I25" s="477"/>
      <c r="J25" s="477"/>
      <c r="K25" s="478"/>
      <c r="L25" s="498">
        <v>1</v>
      </c>
      <c r="M25" s="499"/>
      <c r="N25" s="499"/>
      <c r="O25" s="499"/>
      <c r="P25" s="541"/>
      <c r="Q25" s="498">
        <v>7770</v>
      </c>
      <c r="R25" s="499"/>
      <c r="S25" s="499"/>
      <c r="T25" s="499"/>
      <c r="U25" s="499"/>
      <c r="V25" s="541"/>
      <c r="W25" s="593"/>
      <c r="X25" s="594"/>
      <c r="Y25" s="595"/>
      <c r="Z25" s="497" t="s">
        <v>175</v>
      </c>
      <c r="AA25" s="477"/>
      <c r="AB25" s="477"/>
      <c r="AC25" s="477"/>
      <c r="AD25" s="477"/>
      <c r="AE25" s="477"/>
      <c r="AF25" s="477"/>
      <c r="AG25" s="478"/>
      <c r="AH25" s="498" t="s">
        <v>139</v>
      </c>
      <c r="AI25" s="499"/>
      <c r="AJ25" s="499"/>
      <c r="AK25" s="499"/>
      <c r="AL25" s="541"/>
      <c r="AM25" s="498" t="s">
        <v>176</v>
      </c>
      <c r="AN25" s="499"/>
      <c r="AO25" s="499"/>
      <c r="AP25" s="499"/>
      <c r="AQ25" s="499"/>
      <c r="AR25" s="541"/>
      <c r="AS25" s="498" t="s">
        <v>176</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3680983</v>
      </c>
      <c r="BO25" s="411"/>
      <c r="BP25" s="411"/>
      <c r="BQ25" s="411"/>
      <c r="BR25" s="411"/>
      <c r="BS25" s="411"/>
      <c r="BT25" s="411"/>
      <c r="BU25" s="412"/>
      <c r="BV25" s="410">
        <v>4038481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7290</v>
      </c>
      <c r="R26" s="499"/>
      <c r="S26" s="499"/>
      <c r="T26" s="499"/>
      <c r="U26" s="499"/>
      <c r="V26" s="541"/>
      <c r="W26" s="593"/>
      <c r="X26" s="594"/>
      <c r="Y26" s="595"/>
      <c r="Z26" s="497" t="s">
        <v>179</v>
      </c>
      <c r="AA26" s="599"/>
      <c r="AB26" s="599"/>
      <c r="AC26" s="599"/>
      <c r="AD26" s="599"/>
      <c r="AE26" s="599"/>
      <c r="AF26" s="599"/>
      <c r="AG26" s="600"/>
      <c r="AH26" s="498">
        <v>8</v>
      </c>
      <c r="AI26" s="499"/>
      <c r="AJ26" s="499"/>
      <c r="AK26" s="499"/>
      <c r="AL26" s="541"/>
      <c r="AM26" s="498">
        <v>27824</v>
      </c>
      <c r="AN26" s="499"/>
      <c r="AO26" s="499"/>
      <c r="AP26" s="499"/>
      <c r="AQ26" s="499"/>
      <c r="AR26" s="541"/>
      <c r="AS26" s="498">
        <v>3478</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176</v>
      </c>
      <c r="BO26" s="448"/>
      <c r="BP26" s="448"/>
      <c r="BQ26" s="448"/>
      <c r="BR26" s="448"/>
      <c r="BS26" s="448"/>
      <c r="BT26" s="448"/>
      <c r="BU26" s="449"/>
      <c r="BV26" s="447" t="s">
        <v>176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4630</v>
      </c>
      <c r="R27" s="499"/>
      <c r="S27" s="499"/>
      <c r="T27" s="499"/>
      <c r="U27" s="499"/>
      <c r="V27" s="541"/>
      <c r="W27" s="593"/>
      <c r="X27" s="594"/>
      <c r="Y27" s="595"/>
      <c r="Z27" s="497" t="s">
        <v>182</v>
      </c>
      <c r="AA27" s="477"/>
      <c r="AB27" s="477"/>
      <c r="AC27" s="477"/>
      <c r="AD27" s="477"/>
      <c r="AE27" s="477"/>
      <c r="AF27" s="477"/>
      <c r="AG27" s="478"/>
      <c r="AH27" s="498">
        <v>21</v>
      </c>
      <c r="AI27" s="499"/>
      <c r="AJ27" s="499"/>
      <c r="AK27" s="499"/>
      <c r="AL27" s="541"/>
      <c r="AM27" s="498">
        <v>72036</v>
      </c>
      <c r="AN27" s="499"/>
      <c r="AO27" s="499"/>
      <c r="AP27" s="499"/>
      <c r="AQ27" s="499"/>
      <c r="AR27" s="541"/>
      <c r="AS27" s="498">
        <v>3430</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t="s">
        <v>176</v>
      </c>
      <c r="BO27" s="567"/>
      <c r="BP27" s="567"/>
      <c r="BQ27" s="567"/>
      <c r="BR27" s="567"/>
      <c r="BS27" s="567"/>
      <c r="BT27" s="567"/>
      <c r="BU27" s="568"/>
      <c r="BV27" s="566" t="s">
        <v>138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184</v>
      </c>
      <c r="F28" s="477"/>
      <c r="G28" s="477"/>
      <c r="H28" s="477"/>
      <c r="I28" s="477"/>
      <c r="J28" s="477"/>
      <c r="K28" s="478"/>
      <c r="L28" s="498">
        <v>1</v>
      </c>
      <c r="M28" s="499"/>
      <c r="N28" s="499"/>
      <c r="O28" s="499"/>
      <c r="P28" s="541"/>
      <c r="Q28" s="498">
        <v>4060</v>
      </c>
      <c r="R28" s="499"/>
      <c r="S28" s="499"/>
      <c r="T28" s="499"/>
      <c r="U28" s="499"/>
      <c r="V28" s="541"/>
      <c r="W28" s="593"/>
      <c r="X28" s="594"/>
      <c r="Y28" s="595"/>
      <c r="Z28" s="497" t="s">
        <v>185</v>
      </c>
      <c r="AA28" s="477"/>
      <c r="AB28" s="477"/>
      <c r="AC28" s="477"/>
      <c r="AD28" s="477"/>
      <c r="AE28" s="477"/>
      <c r="AF28" s="477"/>
      <c r="AG28" s="478"/>
      <c r="AH28" s="498" t="s">
        <v>139</v>
      </c>
      <c r="AI28" s="499"/>
      <c r="AJ28" s="499"/>
      <c r="AK28" s="499"/>
      <c r="AL28" s="541"/>
      <c r="AM28" s="498" t="s">
        <v>176</v>
      </c>
      <c r="AN28" s="499"/>
      <c r="AO28" s="499"/>
      <c r="AP28" s="499"/>
      <c r="AQ28" s="499"/>
      <c r="AR28" s="541"/>
      <c r="AS28" s="498" t="s">
        <v>176</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2972732</v>
      </c>
      <c r="BO28" s="411"/>
      <c r="BP28" s="411"/>
      <c r="BQ28" s="411"/>
      <c r="BR28" s="411"/>
      <c r="BS28" s="411"/>
      <c r="BT28" s="411"/>
      <c r="BU28" s="412"/>
      <c r="BV28" s="410">
        <v>2580139</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187</v>
      </c>
      <c r="F29" s="477"/>
      <c r="G29" s="477"/>
      <c r="H29" s="477"/>
      <c r="I29" s="477"/>
      <c r="J29" s="477"/>
      <c r="K29" s="478"/>
      <c r="L29" s="498">
        <v>20</v>
      </c>
      <c r="M29" s="499"/>
      <c r="N29" s="499"/>
      <c r="O29" s="499"/>
      <c r="P29" s="541"/>
      <c r="Q29" s="498">
        <v>3850</v>
      </c>
      <c r="R29" s="499"/>
      <c r="S29" s="499"/>
      <c r="T29" s="499"/>
      <c r="U29" s="499"/>
      <c r="V29" s="541"/>
      <c r="W29" s="596"/>
      <c r="X29" s="597"/>
      <c r="Y29" s="598"/>
      <c r="Z29" s="497" t="s">
        <v>188</v>
      </c>
      <c r="AA29" s="477"/>
      <c r="AB29" s="477"/>
      <c r="AC29" s="477"/>
      <c r="AD29" s="477"/>
      <c r="AE29" s="477"/>
      <c r="AF29" s="477"/>
      <c r="AG29" s="478"/>
      <c r="AH29" s="498">
        <v>475</v>
      </c>
      <c r="AI29" s="499"/>
      <c r="AJ29" s="499"/>
      <c r="AK29" s="499"/>
      <c r="AL29" s="541"/>
      <c r="AM29" s="498">
        <v>1442208</v>
      </c>
      <c r="AN29" s="499"/>
      <c r="AO29" s="499"/>
      <c r="AP29" s="499"/>
      <c r="AQ29" s="499"/>
      <c r="AR29" s="541"/>
      <c r="AS29" s="498">
        <v>3036</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722551</v>
      </c>
      <c r="BO29" s="448"/>
      <c r="BP29" s="448"/>
      <c r="BQ29" s="448"/>
      <c r="BR29" s="448"/>
      <c r="BS29" s="448"/>
      <c r="BT29" s="448"/>
      <c r="BU29" s="449"/>
      <c r="BV29" s="447">
        <v>863380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97.5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7480355</v>
      </c>
      <c r="BO30" s="567"/>
      <c r="BP30" s="567"/>
      <c r="BQ30" s="567"/>
      <c r="BR30" s="567"/>
      <c r="BS30" s="567"/>
      <c r="BT30" s="567"/>
      <c r="BU30" s="568"/>
      <c r="BV30" s="566">
        <v>8115793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200</v>
      </c>
      <c r="AN33" s="471"/>
      <c r="AO33" s="436" t="s">
        <v>198</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200</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粟野地区農業集落排水処理事業特別会計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伊達地方消防組合　一般会計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福島土地開発公社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f t="shared" ref="BE35:BE43" si="1">IF(BG35="","",BE34+1)</f>
        <v>8</v>
      </c>
      <c r="BF35" s="637"/>
      <c r="BG35" s="638" t="str">
        <f>IF('各会計、関係団体の財政状況及び健全化判断比率'!B34="","",'各会計、関係団体の財政状況及び健全化判断比率'!B34)</f>
        <v>工業団地特別会計</v>
      </c>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伊達地方衛生処理組合　一般会計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保原振興公社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9</v>
      </c>
      <c r="BF36" s="637"/>
      <c r="BG36" s="638" t="str">
        <f>IF('各会計、関係団体の財政状況及び健全化判断比率'!B35="","",'各会計、関係団体の財政状況及び健全化判断比率'!B35)</f>
        <v>月舘宅地造成事業特別会計</v>
      </c>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伊達地方衛生処理組合　し尿処理事業特別会計</v>
      </c>
      <c r="BZ36" s="638"/>
      <c r="CA36" s="638"/>
      <c r="CB36" s="638"/>
      <c r="CC36" s="638"/>
      <c r="CD36" s="638"/>
      <c r="CE36" s="638"/>
      <c r="CF36" s="638"/>
      <c r="CG36" s="638"/>
      <c r="CH36" s="638"/>
      <c r="CI36" s="638"/>
      <c r="CJ36" s="638"/>
      <c r="CK36" s="638"/>
      <c r="CL36" s="638"/>
      <c r="CM36" s="638"/>
      <c r="CN36" s="178"/>
      <c r="CO36" s="637">
        <f t="shared" si="3"/>
        <v>22</v>
      </c>
      <c r="CP36" s="637"/>
      <c r="CQ36" s="638" t="str">
        <f>IF('各会計、関係団体の財政状況及び健全化判断比率'!BS9="","",'各会計、関係団体の財政状況及び健全化判断比率'!BS9)</f>
        <v>つきだて振興公社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伊達地方衛生処理組合　ごみ処理事業特別会計</v>
      </c>
      <c r="BZ37" s="638"/>
      <c r="CA37" s="638"/>
      <c r="CB37" s="638"/>
      <c r="CC37" s="638"/>
      <c r="CD37" s="638"/>
      <c r="CE37" s="638"/>
      <c r="CF37" s="638"/>
      <c r="CG37" s="638"/>
      <c r="CH37" s="638"/>
      <c r="CI37" s="638"/>
      <c r="CJ37" s="638"/>
      <c r="CK37" s="638"/>
      <c r="CL37" s="638"/>
      <c r="CM37" s="638"/>
      <c r="CN37" s="178"/>
      <c r="CO37" s="637">
        <f t="shared" si="3"/>
        <v>23</v>
      </c>
      <c r="CP37" s="637"/>
      <c r="CQ37" s="638" t="str">
        <f>IF('各会計、関係団体の財政状況及び健全化判断比率'!BS10="","",'各会計、関係団体の財政状況及び健全化判断比率'!BS10)</f>
        <v>伊達市農林業振興公社</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福島地方水道用水供給企業団　水道用水供給事業会計</v>
      </c>
      <c r="BZ38" s="638"/>
      <c r="CA38" s="638"/>
      <c r="CB38" s="638"/>
      <c r="CC38" s="638"/>
      <c r="CD38" s="638"/>
      <c r="CE38" s="638"/>
      <c r="CF38" s="638"/>
      <c r="CG38" s="638"/>
      <c r="CH38" s="638"/>
      <c r="CI38" s="638"/>
      <c r="CJ38" s="638"/>
      <c r="CK38" s="638"/>
      <c r="CL38" s="638"/>
      <c r="CM38" s="638"/>
      <c r="CN38" s="178"/>
      <c r="CO38" s="637">
        <f t="shared" si="3"/>
        <v>24</v>
      </c>
      <c r="CP38" s="637"/>
      <c r="CQ38" s="638" t="str">
        <f>IF('各会計、関係団体の財政状況及び健全化判断比率'!BS11="","",'各会計、関係団体の財政状況及び健全化判断比率'!BS11)</f>
        <v>伊達市スポーツ振興公社</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公立藤田病院組合　病院事業会計</v>
      </c>
      <c r="BZ39" s="638"/>
      <c r="CA39" s="638"/>
      <c r="CB39" s="638"/>
      <c r="CC39" s="638"/>
      <c r="CD39" s="638"/>
      <c r="CE39" s="638"/>
      <c r="CF39" s="638"/>
      <c r="CG39" s="638"/>
      <c r="CH39" s="638"/>
      <c r="CI39" s="638"/>
      <c r="CJ39" s="638"/>
      <c r="CK39" s="638"/>
      <c r="CL39" s="638"/>
      <c r="CM39" s="638"/>
      <c r="CN39" s="178"/>
      <c r="CO39" s="637">
        <f t="shared" si="3"/>
        <v>25</v>
      </c>
      <c r="CP39" s="637"/>
      <c r="CQ39" s="638" t="str">
        <f>IF('各会計、関係団体の財政状況及び健全化判断比率'!BS12="","",'各会計、関係団体の財政状況及び健全化判断比率'!BS12)</f>
        <v>りょうぜん振興公社</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福島県市町村総合事務組合　一般会計</v>
      </c>
      <c r="BZ40" s="638"/>
      <c r="CA40" s="638"/>
      <c r="CB40" s="638"/>
      <c r="CC40" s="638"/>
      <c r="CD40" s="638"/>
      <c r="CE40" s="638"/>
      <c r="CF40" s="638"/>
      <c r="CG40" s="638"/>
      <c r="CH40" s="638"/>
      <c r="CI40" s="638"/>
      <c r="CJ40" s="638"/>
      <c r="CK40" s="638"/>
      <c r="CL40" s="638"/>
      <c r="CM40" s="638"/>
      <c r="CN40" s="178"/>
      <c r="CO40" s="637">
        <f t="shared" si="3"/>
        <v>26</v>
      </c>
      <c r="CP40" s="637"/>
      <c r="CQ40" s="638" t="str">
        <f>IF('各会計、関係団体の財政状況及び健全化判断比率'!BS13="","",'各会計、関係団体の財政状況及び健全化判断比率'!BS13)</f>
        <v>まちづくり伊達</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17</v>
      </c>
      <c r="BX41" s="637"/>
      <c r="BY41" s="638" t="str">
        <f>IF('各会計、関係団体の財政状況及び健全化判断比率'!B75="","",'各会計、関係団体の財政状況及び健全化判断比率'!B75)</f>
        <v>福島県市町村総合事務組合　消防補償等特別会計</v>
      </c>
      <c r="BZ41" s="638"/>
      <c r="CA41" s="638"/>
      <c r="CB41" s="638"/>
      <c r="CC41" s="638"/>
      <c r="CD41" s="638"/>
      <c r="CE41" s="638"/>
      <c r="CF41" s="638"/>
      <c r="CG41" s="638"/>
      <c r="CH41" s="638"/>
      <c r="CI41" s="638"/>
      <c r="CJ41" s="638"/>
      <c r="CK41" s="638"/>
      <c r="CL41" s="638"/>
      <c r="CM41" s="638"/>
      <c r="CN41" s="178"/>
      <c r="CO41" s="637">
        <f t="shared" si="3"/>
        <v>27</v>
      </c>
      <c r="CP41" s="637"/>
      <c r="CQ41" s="638" t="str">
        <f>IF('各会計、関係団体の財政状況及び健全化判断比率'!BS14="","",'各会計、関係団体の財政状況及び健全化判断比率'!BS14)</f>
        <v>伊達市観光物産交流協会</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18</v>
      </c>
      <c r="BX42" s="637"/>
      <c r="BY42" s="638" t="str">
        <f>IF('各会計、関係団体の財政状況及び健全化判断比率'!B76="","",'各会計、関係団体の財政状況及び健全化判断比率'!B76)</f>
        <v>福島県市町村総合事務組合　消防賞じゅつ金特別会計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19</v>
      </c>
      <c r="BX43" s="637"/>
      <c r="BY43" s="638" t="str">
        <f>IF('各会計、関係団体の財政状況及び健全化判断比率'!B77="","",'各会計、関係団体の財政状況及び健全化判断比率'!B77)</f>
        <v>福島県市町村総合事務組合　非常勤特別職員公務災害補償特別会計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609</v>
      </c>
    </row>
    <row r="54" spans="5:113" x14ac:dyDescent="0.2"/>
    <row r="55" spans="5:113" x14ac:dyDescent="0.2"/>
    <row r="56" spans="5:113" x14ac:dyDescent="0.2"/>
  </sheetData>
  <sheetProtection algorithmName="SHA-512" hashValue="gy1KvR66mTyLH8XiAQ3mfouzWpT1xkW0T2cMve+EVizdht8zukXxpIEkTSfxZjEeggbRGriZtNGxyGP8auEZXw==" saltValue="y1Bo5DqVtnxF8DekFRfCI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BK113" sqref="BK11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16" t="s">
        <v>559</v>
      </c>
      <c r="D34" s="1216"/>
      <c r="E34" s="1217"/>
      <c r="F34" s="32">
        <v>11.05</v>
      </c>
      <c r="G34" s="33">
        <v>8.06</v>
      </c>
      <c r="H34" s="33">
        <v>10.039999999999999</v>
      </c>
      <c r="I34" s="33">
        <v>12.63</v>
      </c>
      <c r="J34" s="34">
        <v>14.66</v>
      </c>
      <c r="K34" s="22"/>
      <c r="L34" s="22"/>
      <c r="M34" s="22"/>
      <c r="N34" s="22"/>
      <c r="O34" s="22"/>
      <c r="P34" s="22"/>
    </row>
    <row r="35" spans="1:16" ht="39" customHeight="1" x14ac:dyDescent="0.2">
      <c r="A35" s="22"/>
      <c r="B35" s="35"/>
      <c r="C35" s="1210" t="s">
        <v>560</v>
      </c>
      <c r="D35" s="1211"/>
      <c r="E35" s="1212"/>
      <c r="F35" s="36">
        <v>4.58</v>
      </c>
      <c r="G35" s="37">
        <v>5.24</v>
      </c>
      <c r="H35" s="37">
        <v>6.13</v>
      </c>
      <c r="I35" s="37">
        <v>6.81</v>
      </c>
      <c r="J35" s="38">
        <v>7.5</v>
      </c>
      <c r="K35" s="22"/>
      <c r="L35" s="22"/>
      <c r="M35" s="22"/>
      <c r="N35" s="22"/>
      <c r="O35" s="22"/>
      <c r="P35" s="22"/>
    </row>
    <row r="36" spans="1:16" ht="39" customHeight="1" x14ac:dyDescent="0.2">
      <c r="A36" s="22"/>
      <c r="B36" s="35"/>
      <c r="C36" s="1210" t="s">
        <v>561</v>
      </c>
      <c r="D36" s="1211"/>
      <c r="E36" s="1212"/>
      <c r="F36" s="36">
        <v>1.05</v>
      </c>
      <c r="G36" s="37">
        <v>1.1200000000000001</v>
      </c>
      <c r="H36" s="37">
        <v>0.77</v>
      </c>
      <c r="I36" s="37">
        <v>0.84</v>
      </c>
      <c r="J36" s="38">
        <v>3.13</v>
      </c>
      <c r="K36" s="22"/>
      <c r="L36" s="22"/>
      <c r="M36" s="22"/>
      <c r="N36" s="22"/>
      <c r="O36" s="22"/>
      <c r="P36" s="22"/>
    </row>
    <row r="37" spans="1:16" ht="39" customHeight="1" x14ac:dyDescent="0.2">
      <c r="A37" s="22"/>
      <c r="B37" s="35"/>
      <c r="C37" s="1210" t="s">
        <v>562</v>
      </c>
      <c r="D37" s="1211"/>
      <c r="E37" s="1212"/>
      <c r="F37" s="36" t="s">
        <v>510</v>
      </c>
      <c r="G37" s="37" t="s">
        <v>510</v>
      </c>
      <c r="H37" s="37" t="s">
        <v>510</v>
      </c>
      <c r="I37" s="37">
        <v>1.0900000000000001</v>
      </c>
      <c r="J37" s="38">
        <v>1.65</v>
      </c>
      <c r="K37" s="22"/>
      <c r="L37" s="22"/>
      <c r="M37" s="22"/>
      <c r="N37" s="22"/>
      <c r="O37" s="22"/>
      <c r="P37" s="22"/>
    </row>
    <row r="38" spans="1:16" ht="39" customHeight="1" x14ac:dyDescent="0.2">
      <c r="A38" s="22"/>
      <c r="B38" s="35"/>
      <c r="C38" s="1210" t="s">
        <v>563</v>
      </c>
      <c r="D38" s="1211"/>
      <c r="E38" s="1212"/>
      <c r="F38" s="36">
        <v>0.1</v>
      </c>
      <c r="G38" s="37">
        <v>0.09</v>
      </c>
      <c r="H38" s="37">
        <v>0.09</v>
      </c>
      <c r="I38" s="37">
        <v>0.09</v>
      </c>
      <c r="J38" s="38">
        <v>0.08</v>
      </c>
      <c r="K38" s="22"/>
      <c r="L38" s="22"/>
      <c r="M38" s="22"/>
      <c r="N38" s="22"/>
      <c r="O38" s="22"/>
      <c r="P38" s="22"/>
    </row>
    <row r="39" spans="1:16" ht="39" customHeight="1" x14ac:dyDescent="0.2">
      <c r="A39" s="22"/>
      <c r="B39" s="35"/>
      <c r="C39" s="1210" t="s">
        <v>564</v>
      </c>
      <c r="D39" s="1211"/>
      <c r="E39" s="1212"/>
      <c r="F39" s="36">
        <v>4.1900000000000004</v>
      </c>
      <c r="G39" s="37">
        <v>0.5</v>
      </c>
      <c r="H39" s="37">
        <v>0.53</v>
      </c>
      <c r="I39" s="37">
        <v>7.0000000000000007E-2</v>
      </c>
      <c r="J39" s="38">
        <v>0.05</v>
      </c>
      <c r="K39" s="22"/>
      <c r="L39" s="22"/>
      <c r="M39" s="22"/>
      <c r="N39" s="22"/>
      <c r="O39" s="22"/>
      <c r="P39" s="22"/>
    </row>
    <row r="40" spans="1:16" ht="39" customHeight="1" x14ac:dyDescent="0.2">
      <c r="A40" s="22"/>
      <c r="B40" s="35"/>
      <c r="C40" s="1210" t="s">
        <v>565</v>
      </c>
      <c r="D40" s="1211"/>
      <c r="E40" s="1212"/>
      <c r="F40" s="36">
        <v>0.02</v>
      </c>
      <c r="G40" s="37">
        <v>0.01</v>
      </c>
      <c r="H40" s="37">
        <v>0.01</v>
      </c>
      <c r="I40" s="37">
        <v>0.01</v>
      </c>
      <c r="J40" s="38">
        <v>0.01</v>
      </c>
      <c r="K40" s="22"/>
      <c r="L40" s="22"/>
      <c r="M40" s="22"/>
      <c r="N40" s="22"/>
      <c r="O40" s="22"/>
      <c r="P40" s="22"/>
    </row>
    <row r="41" spans="1:16" ht="39" customHeight="1" x14ac:dyDescent="0.2">
      <c r="A41" s="22"/>
      <c r="B41" s="35"/>
      <c r="C41" s="1210" t="s">
        <v>566</v>
      </c>
      <c r="D41" s="1211"/>
      <c r="E41" s="1212"/>
      <c r="F41" s="36">
        <v>0</v>
      </c>
      <c r="G41" s="37">
        <v>0.01</v>
      </c>
      <c r="H41" s="37">
        <v>0</v>
      </c>
      <c r="I41" s="37">
        <v>0</v>
      </c>
      <c r="J41" s="38">
        <v>0</v>
      </c>
      <c r="K41" s="22"/>
      <c r="L41" s="22"/>
      <c r="M41" s="22"/>
      <c r="N41" s="22"/>
      <c r="O41" s="22"/>
      <c r="P41" s="22"/>
    </row>
    <row r="42" spans="1:16" ht="39" customHeight="1" x14ac:dyDescent="0.2">
      <c r="A42" s="22"/>
      <c r="B42" s="39"/>
      <c r="C42" s="1210" t="s">
        <v>567</v>
      </c>
      <c r="D42" s="1211"/>
      <c r="E42" s="1212"/>
      <c r="F42" s="36" t="s">
        <v>510</v>
      </c>
      <c r="G42" s="37" t="s">
        <v>510</v>
      </c>
      <c r="H42" s="37" t="s">
        <v>510</v>
      </c>
      <c r="I42" s="37" t="s">
        <v>510</v>
      </c>
      <c r="J42" s="38" t="s">
        <v>510</v>
      </c>
      <c r="K42" s="22"/>
      <c r="L42" s="22"/>
      <c r="M42" s="22"/>
      <c r="N42" s="22"/>
      <c r="O42" s="22"/>
      <c r="P42" s="22"/>
    </row>
    <row r="43" spans="1:16" ht="39" customHeight="1" thickBot="1" x14ac:dyDescent="0.25">
      <c r="A43" s="22"/>
      <c r="B43" s="40"/>
      <c r="C43" s="1213" t="s">
        <v>568</v>
      </c>
      <c r="D43" s="1214"/>
      <c r="E43" s="1215"/>
      <c r="F43" s="41">
        <v>0.36</v>
      </c>
      <c r="G43" s="42">
        <v>0.27</v>
      </c>
      <c r="H43" s="42">
        <v>0.45</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ie4cP5F2v3I4W+IR+WTSaM03Rz6SoQSgOOds23IJ2HEnbG/YJDNll7GlLtxY7wmJrikIzTIlJXd+9yxlQa47w==" saltValue="ulgnDW6KjNSNmOdUhcU0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BK113" sqref="BK11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3125</v>
      </c>
      <c r="L45" s="60">
        <v>3014</v>
      </c>
      <c r="M45" s="60">
        <v>2953</v>
      </c>
      <c r="N45" s="60">
        <v>3049</v>
      </c>
      <c r="O45" s="61">
        <v>3287</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510</v>
      </c>
      <c r="L46" s="64" t="s">
        <v>510</v>
      </c>
      <c r="M46" s="64" t="s">
        <v>510</v>
      </c>
      <c r="N46" s="64" t="s">
        <v>510</v>
      </c>
      <c r="O46" s="65" t="s">
        <v>510</v>
      </c>
      <c r="P46" s="48"/>
      <c r="Q46" s="48"/>
      <c r="R46" s="48"/>
      <c r="S46" s="48"/>
      <c r="T46" s="48"/>
      <c r="U46" s="48"/>
    </row>
    <row r="47" spans="1:21" ht="30.75" customHeight="1" x14ac:dyDescent="0.2">
      <c r="A47" s="48"/>
      <c r="B47" s="1220"/>
      <c r="C47" s="1221"/>
      <c r="D47" s="62"/>
      <c r="E47" s="1226" t="s">
        <v>14</v>
      </c>
      <c r="F47" s="1226"/>
      <c r="G47" s="1226"/>
      <c r="H47" s="1226"/>
      <c r="I47" s="1226"/>
      <c r="J47" s="1227"/>
      <c r="K47" s="63">
        <v>33</v>
      </c>
      <c r="L47" s="64">
        <v>20</v>
      </c>
      <c r="M47" s="64">
        <v>13</v>
      </c>
      <c r="N47" s="64">
        <v>7</v>
      </c>
      <c r="O47" s="65" t="s">
        <v>510</v>
      </c>
      <c r="P47" s="48"/>
      <c r="Q47" s="48"/>
      <c r="R47" s="48"/>
      <c r="S47" s="48"/>
      <c r="T47" s="48"/>
      <c r="U47" s="48"/>
    </row>
    <row r="48" spans="1:21" ht="30.75" customHeight="1" x14ac:dyDescent="0.2">
      <c r="A48" s="48"/>
      <c r="B48" s="1220"/>
      <c r="C48" s="1221"/>
      <c r="D48" s="62"/>
      <c r="E48" s="1226" t="s">
        <v>15</v>
      </c>
      <c r="F48" s="1226"/>
      <c r="G48" s="1226"/>
      <c r="H48" s="1226"/>
      <c r="I48" s="1226"/>
      <c r="J48" s="1227"/>
      <c r="K48" s="63">
        <v>440</v>
      </c>
      <c r="L48" s="64">
        <v>437</v>
      </c>
      <c r="M48" s="64">
        <v>454</v>
      </c>
      <c r="N48" s="64">
        <v>449</v>
      </c>
      <c r="O48" s="65">
        <v>434</v>
      </c>
      <c r="P48" s="48"/>
      <c r="Q48" s="48"/>
      <c r="R48" s="48"/>
      <c r="S48" s="48"/>
      <c r="T48" s="48"/>
      <c r="U48" s="48"/>
    </row>
    <row r="49" spans="1:21" ht="30.75" customHeight="1" x14ac:dyDescent="0.2">
      <c r="A49" s="48"/>
      <c r="B49" s="1220"/>
      <c r="C49" s="1221"/>
      <c r="D49" s="62"/>
      <c r="E49" s="1226" t="s">
        <v>16</v>
      </c>
      <c r="F49" s="1226"/>
      <c r="G49" s="1226"/>
      <c r="H49" s="1226"/>
      <c r="I49" s="1226"/>
      <c r="J49" s="1227"/>
      <c r="K49" s="63">
        <v>252</v>
      </c>
      <c r="L49" s="64">
        <v>261</v>
      </c>
      <c r="M49" s="64">
        <v>256</v>
      </c>
      <c r="N49" s="64">
        <v>256</v>
      </c>
      <c r="O49" s="65">
        <v>255</v>
      </c>
      <c r="P49" s="48"/>
      <c r="Q49" s="48"/>
      <c r="R49" s="48"/>
      <c r="S49" s="48"/>
      <c r="T49" s="48"/>
      <c r="U49" s="48"/>
    </row>
    <row r="50" spans="1:21" ht="30.75" customHeight="1" x14ac:dyDescent="0.2">
      <c r="A50" s="48"/>
      <c r="B50" s="1220"/>
      <c r="C50" s="1221"/>
      <c r="D50" s="62"/>
      <c r="E50" s="1226" t="s">
        <v>17</v>
      </c>
      <c r="F50" s="1226"/>
      <c r="G50" s="1226"/>
      <c r="H50" s="1226"/>
      <c r="I50" s="1226"/>
      <c r="J50" s="1227"/>
      <c r="K50" s="63">
        <v>13</v>
      </c>
      <c r="L50" s="64">
        <v>13</v>
      </c>
      <c r="M50" s="64">
        <v>0</v>
      </c>
      <c r="N50" s="64">
        <v>0</v>
      </c>
      <c r="O50" s="65">
        <v>0</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510</v>
      </c>
      <c r="L51" s="64" t="s">
        <v>510</v>
      </c>
      <c r="M51" s="64" t="s">
        <v>510</v>
      </c>
      <c r="N51" s="64" t="s">
        <v>510</v>
      </c>
      <c r="O51" s="65" t="s">
        <v>510</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2858</v>
      </c>
      <c r="L52" s="64">
        <v>2767</v>
      </c>
      <c r="M52" s="64">
        <v>2671</v>
      </c>
      <c r="N52" s="64">
        <v>2626</v>
      </c>
      <c r="O52" s="65">
        <v>2698</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1005</v>
      </c>
      <c r="L53" s="69">
        <v>978</v>
      </c>
      <c r="M53" s="69">
        <v>1005</v>
      </c>
      <c r="N53" s="69">
        <v>1135</v>
      </c>
      <c r="O53" s="70">
        <v>1278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34" t="s">
        <v>25</v>
      </c>
      <c r="C57" s="1235"/>
      <c r="D57" s="1238" t="s">
        <v>26</v>
      </c>
      <c r="E57" s="1239"/>
      <c r="F57" s="1239"/>
      <c r="G57" s="1239"/>
      <c r="H57" s="1239"/>
      <c r="I57" s="1239"/>
      <c r="J57" s="1240"/>
      <c r="K57" s="83">
        <v>400</v>
      </c>
      <c r="L57" s="84">
        <v>360</v>
      </c>
      <c r="M57" s="84">
        <v>280</v>
      </c>
      <c r="N57" s="84">
        <v>160</v>
      </c>
      <c r="O57" s="85">
        <v>0</v>
      </c>
    </row>
    <row r="58" spans="1:21" ht="31.5" customHeight="1" thickBot="1" x14ac:dyDescent="0.25">
      <c r="B58" s="1236"/>
      <c r="C58" s="1237"/>
      <c r="D58" s="1241" t="s">
        <v>27</v>
      </c>
      <c r="E58" s="1242"/>
      <c r="F58" s="1242"/>
      <c r="G58" s="1242"/>
      <c r="H58" s="1242"/>
      <c r="I58" s="1242"/>
      <c r="J58" s="1243"/>
      <c r="K58" s="86">
        <v>100</v>
      </c>
      <c r="L58" s="87">
        <v>60</v>
      </c>
      <c r="M58" s="87">
        <v>47</v>
      </c>
      <c r="N58" s="87">
        <v>27</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WCMgGF3wG1ZqtxBAiEnuEDeAT2PJTsQDdg9Q6XkcC/5OHktC4Y0+DAgDTNDa8xoxlziXwq/Zrj59kH4MaRuhg==" saltValue="6F2Go7mKTCPL1Sf8ofVB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BK113" sqref="BK11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44" t="s">
        <v>30</v>
      </c>
      <c r="C41" s="1245"/>
      <c r="D41" s="102"/>
      <c r="E41" s="1250" t="s">
        <v>31</v>
      </c>
      <c r="F41" s="1250"/>
      <c r="G41" s="1250"/>
      <c r="H41" s="1251"/>
      <c r="I41" s="351">
        <v>37685</v>
      </c>
      <c r="J41" s="352">
        <v>39629</v>
      </c>
      <c r="K41" s="352">
        <v>40060</v>
      </c>
      <c r="L41" s="352">
        <v>41123</v>
      </c>
      <c r="M41" s="353">
        <v>41518</v>
      </c>
    </row>
    <row r="42" spans="2:13" ht="27.75" customHeight="1" x14ac:dyDescent="0.2">
      <c r="B42" s="1246"/>
      <c r="C42" s="1247"/>
      <c r="D42" s="103"/>
      <c r="E42" s="1252" t="s">
        <v>32</v>
      </c>
      <c r="F42" s="1252"/>
      <c r="G42" s="1252"/>
      <c r="H42" s="1253"/>
      <c r="I42" s="354">
        <v>61</v>
      </c>
      <c r="J42" s="355">
        <v>48</v>
      </c>
      <c r="K42" s="355">
        <v>48</v>
      </c>
      <c r="L42" s="355" t="s">
        <v>510</v>
      </c>
      <c r="M42" s="356" t="s">
        <v>510</v>
      </c>
    </row>
    <row r="43" spans="2:13" ht="27.75" customHeight="1" x14ac:dyDescent="0.2">
      <c r="B43" s="1246"/>
      <c r="C43" s="1247"/>
      <c r="D43" s="103"/>
      <c r="E43" s="1252" t="s">
        <v>33</v>
      </c>
      <c r="F43" s="1252"/>
      <c r="G43" s="1252"/>
      <c r="H43" s="1253"/>
      <c r="I43" s="354">
        <v>6383</v>
      </c>
      <c r="J43" s="355">
        <v>5903</v>
      </c>
      <c r="K43" s="355">
        <v>5472</v>
      </c>
      <c r="L43" s="355">
        <v>5156</v>
      </c>
      <c r="M43" s="356">
        <v>4746</v>
      </c>
    </row>
    <row r="44" spans="2:13" ht="27.75" customHeight="1" x14ac:dyDescent="0.2">
      <c r="B44" s="1246"/>
      <c r="C44" s="1247"/>
      <c r="D44" s="103"/>
      <c r="E44" s="1252" t="s">
        <v>34</v>
      </c>
      <c r="F44" s="1252"/>
      <c r="G44" s="1252"/>
      <c r="H44" s="1253"/>
      <c r="I44" s="354">
        <v>1907</v>
      </c>
      <c r="J44" s="355">
        <v>1666</v>
      </c>
      <c r="K44" s="355">
        <v>1434</v>
      </c>
      <c r="L44" s="355">
        <v>1606</v>
      </c>
      <c r="M44" s="356">
        <v>1377</v>
      </c>
    </row>
    <row r="45" spans="2:13" ht="27.75" customHeight="1" x14ac:dyDescent="0.2">
      <c r="B45" s="1246"/>
      <c r="C45" s="1247"/>
      <c r="D45" s="103"/>
      <c r="E45" s="1252" t="s">
        <v>35</v>
      </c>
      <c r="F45" s="1252"/>
      <c r="G45" s="1252"/>
      <c r="H45" s="1253"/>
      <c r="I45" s="354">
        <v>3958</v>
      </c>
      <c r="J45" s="355">
        <v>3676</v>
      </c>
      <c r="K45" s="355">
        <v>3564</v>
      </c>
      <c r="L45" s="355">
        <v>3457</v>
      </c>
      <c r="M45" s="356">
        <v>3356</v>
      </c>
    </row>
    <row r="46" spans="2:13" ht="27.75" customHeight="1" x14ac:dyDescent="0.2">
      <c r="B46" s="1246"/>
      <c r="C46" s="1247"/>
      <c r="D46" s="104"/>
      <c r="E46" s="1252" t="s">
        <v>36</v>
      </c>
      <c r="F46" s="1252"/>
      <c r="G46" s="1252"/>
      <c r="H46" s="1253"/>
      <c r="I46" s="354" t="s">
        <v>510</v>
      </c>
      <c r="J46" s="355" t="s">
        <v>510</v>
      </c>
      <c r="K46" s="355" t="s">
        <v>510</v>
      </c>
      <c r="L46" s="355" t="s">
        <v>510</v>
      </c>
      <c r="M46" s="356" t="s">
        <v>510</v>
      </c>
    </row>
    <row r="47" spans="2:13" ht="27.75" customHeight="1" x14ac:dyDescent="0.2">
      <c r="B47" s="1246"/>
      <c r="C47" s="1247"/>
      <c r="D47" s="105"/>
      <c r="E47" s="1254" t="s">
        <v>37</v>
      </c>
      <c r="F47" s="1255"/>
      <c r="G47" s="1255"/>
      <c r="H47" s="1256"/>
      <c r="I47" s="354" t="s">
        <v>510</v>
      </c>
      <c r="J47" s="355" t="s">
        <v>510</v>
      </c>
      <c r="K47" s="355" t="s">
        <v>510</v>
      </c>
      <c r="L47" s="355" t="s">
        <v>510</v>
      </c>
      <c r="M47" s="356" t="s">
        <v>510</v>
      </c>
    </row>
    <row r="48" spans="2:13" ht="27.75" customHeight="1" x14ac:dyDescent="0.2">
      <c r="B48" s="1246"/>
      <c r="C48" s="1247"/>
      <c r="D48" s="103"/>
      <c r="E48" s="1252" t="s">
        <v>38</v>
      </c>
      <c r="F48" s="1252"/>
      <c r="G48" s="1252"/>
      <c r="H48" s="1253"/>
      <c r="I48" s="354" t="s">
        <v>510</v>
      </c>
      <c r="J48" s="355" t="s">
        <v>510</v>
      </c>
      <c r="K48" s="355" t="s">
        <v>510</v>
      </c>
      <c r="L48" s="355" t="s">
        <v>510</v>
      </c>
      <c r="M48" s="356" t="s">
        <v>510</v>
      </c>
    </row>
    <row r="49" spans="2:13" ht="27.75" customHeight="1" x14ac:dyDescent="0.2">
      <c r="B49" s="1248"/>
      <c r="C49" s="1249"/>
      <c r="D49" s="103"/>
      <c r="E49" s="1252" t="s">
        <v>39</v>
      </c>
      <c r="F49" s="1252"/>
      <c r="G49" s="1252"/>
      <c r="H49" s="1253"/>
      <c r="I49" s="354" t="s">
        <v>510</v>
      </c>
      <c r="J49" s="355" t="s">
        <v>510</v>
      </c>
      <c r="K49" s="355" t="s">
        <v>510</v>
      </c>
      <c r="L49" s="355" t="s">
        <v>510</v>
      </c>
      <c r="M49" s="356" t="s">
        <v>510</v>
      </c>
    </row>
    <row r="50" spans="2:13" ht="27.75" customHeight="1" x14ac:dyDescent="0.2">
      <c r="B50" s="1257" t="s">
        <v>40</v>
      </c>
      <c r="C50" s="1258"/>
      <c r="D50" s="106"/>
      <c r="E50" s="1252" t="s">
        <v>41</v>
      </c>
      <c r="F50" s="1252"/>
      <c r="G50" s="1252"/>
      <c r="H50" s="1253"/>
      <c r="I50" s="354">
        <v>10858</v>
      </c>
      <c r="J50" s="355">
        <v>11311</v>
      </c>
      <c r="K50" s="355">
        <v>9116</v>
      </c>
      <c r="L50" s="355">
        <v>8860</v>
      </c>
      <c r="M50" s="356">
        <v>8423</v>
      </c>
    </row>
    <row r="51" spans="2:13" ht="27.75" customHeight="1" x14ac:dyDescent="0.2">
      <c r="B51" s="1246"/>
      <c r="C51" s="1247"/>
      <c r="D51" s="103"/>
      <c r="E51" s="1252" t="s">
        <v>42</v>
      </c>
      <c r="F51" s="1252"/>
      <c r="G51" s="1252"/>
      <c r="H51" s="1253"/>
      <c r="I51" s="354">
        <v>191</v>
      </c>
      <c r="J51" s="355">
        <v>165</v>
      </c>
      <c r="K51" s="355">
        <v>140</v>
      </c>
      <c r="L51" s="355">
        <v>110</v>
      </c>
      <c r="M51" s="356">
        <v>80</v>
      </c>
    </row>
    <row r="52" spans="2:13" ht="27.75" customHeight="1" x14ac:dyDescent="0.2">
      <c r="B52" s="1248"/>
      <c r="C52" s="1249"/>
      <c r="D52" s="103"/>
      <c r="E52" s="1252" t="s">
        <v>43</v>
      </c>
      <c r="F52" s="1252"/>
      <c r="G52" s="1252"/>
      <c r="H52" s="1253"/>
      <c r="I52" s="354">
        <v>33277</v>
      </c>
      <c r="J52" s="355">
        <v>33773</v>
      </c>
      <c r="K52" s="355">
        <v>33662</v>
      </c>
      <c r="L52" s="355">
        <v>34195</v>
      </c>
      <c r="M52" s="356">
        <v>34187</v>
      </c>
    </row>
    <row r="53" spans="2:13" ht="27.75" customHeight="1" thickBot="1" x14ac:dyDescent="0.25">
      <c r="B53" s="1259" t="s">
        <v>44</v>
      </c>
      <c r="C53" s="1260"/>
      <c r="D53" s="107"/>
      <c r="E53" s="1261" t="s">
        <v>45</v>
      </c>
      <c r="F53" s="1261"/>
      <c r="G53" s="1261"/>
      <c r="H53" s="1262"/>
      <c r="I53" s="357">
        <v>5669</v>
      </c>
      <c r="J53" s="358">
        <v>5671</v>
      </c>
      <c r="K53" s="358">
        <v>7659</v>
      </c>
      <c r="L53" s="358">
        <v>8176</v>
      </c>
      <c r="M53" s="359">
        <v>8309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q9f3jfGzAFRw4BELlRYpD0CYgfxWztAhzLK1Kzn1nuyICyE0EEYzDlZjgxEGD+M1sbwPg7jCKjYNmHSbHp6rUg==" saltValue="LQcXP5qkzCsdGSSJ/zbl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BK113" sqref="BK11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554</v>
      </c>
      <c r="G54" s="116" t="s">
        <v>555</v>
      </c>
      <c r="H54" s="117" t="s">
        <v>556</v>
      </c>
    </row>
    <row r="55" spans="2:8" ht="52.5" customHeight="1" x14ac:dyDescent="0.2">
      <c r="B55" s="118"/>
      <c r="C55" s="1271" t="s">
        <v>48</v>
      </c>
      <c r="D55" s="1271"/>
      <c r="E55" s="1272"/>
      <c r="F55" s="119">
        <v>2579</v>
      </c>
      <c r="G55" s="119">
        <v>2580</v>
      </c>
      <c r="H55" s="120">
        <v>2973</v>
      </c>
    </row>
    <row r="56" spans="2:8" ht="52.5" customHeight="1" x14ac:dyDescent="0.2">
      <c r="B56" s="121"/>
      <c r="C56" s="1273" t="s">
        <v>49</v>
      </c>
      <c r="D56" s="1273"/>
      <c r="E56" s="1274"/>
      <c r="F56" s="122">
        <v>963</v>
      </c>
      <c r="G56" s="122">
        <v>863</v>
      </c>
      <c r="H56" s="123">
        <v>723</v>
      </c>
    </row>
    <row r="57" spans="2:8" ht="53.25" customHeight="1" x14ac:dyDescent="0.2">
      <c r="B57" s="121"/>
      <c r="C57" s="1275" t="s">
        <v>50</v>
      </c>
      <c r="D57" s="1275"/>
      <c r="E57" s="1276"/>
      <c r="F57" s="124">
        <v>8177</v>
      </c>
      <c r="G57" s="124">
        <v>8116</v>
      </c>
      <c r="H57" s="125">
        <v>7480</v>
      </c>
    </row>
    <row r="58" spans="2:8" ht="45.75" customHeight="1" x14ac:dyDescent="0.2">
      <c r="B58" s="126"/>
      <c r="C58" s="1263" t="s">
        <v>601</v>
      </c>
      <c r="D58" s="1264"/>
      <c r="E58" s="1265"/>
      <c r="F58" s="127">
        <v>3457</v>
      </c>
      <c r="G58" s="127">
        <v>3459</v>
      </c>
      <c r="H58" s="128">
        <v>3260</v>
      </c>
    </row>
    <row r="59" spans="2:8" ht="45.75" customHeight="1" x14ac:dyDescent="0.2">
      <c r="B59" s="126"/>
      <c r="C59" s="1263" t="s">
        <v>602</v>
      </c>
      <c r="D59" s="1264"/>
      <c r="E59" s="1265"/>
      <c r="F59" s="127">
        <v>2022</v>
      </c>
      <c r="G59" s="127">
        <v>1854</v>
      </c>
      <c r="H59" s="128">
        <v>2033</v>
      </c>
    </row>
    <row r="60" spans="2:8" ht="45.75" customHeight="1" x14ac:dyDescent="0.2">
      <c r="B60" s="126"/>
      <c r="C60" s="1263" t="s">
        <v>603</v>
      </c>
      <c r="D60" s="1264"/>
      <c r="E60" s="1265"/>
      <c r="F60" s="127">
        <v>1390</v>
      </c>
      <c r="G60" s="127">
        <v>1416</v>
      </c>
      <c r="H60" s="128">
        <v>976</v>
      </c>
    </row>
    <row r="61" spans="2:8" ht="45.75" customHeight="1" x14ac:dyDescent="0.2">
      <c r="B61" s="126"/>
      <c r="C61" s="1263" t="s">
        <v>604</v>
      </c>
      <c r="D61" s="1264"/>
      <c r="E61" s="1265"/>
      <c r="F61" s="127">
        <v>609</v>
      </c>
      <c r="G61" s="127">
        <v>564</v>
      </c>
      <c r="H61" s="128">
        <v>453</v>
      </c>
    </row>
    <row r="62" spans="2:8" ht="45.75" customHeight="1" thickBot="1" x14ac:dyDescent="0.25">
      <c r="B62" s="129"/>
      <c r="C62" s="1266" t="s">
        <v>605</v>
      </c>
      <c r="D62" s="1267"/>
      <c r="E62" s="1268"/>
      <c r="F62" s="130">
        <v>274</v>
      </c>
      <c r="G62" s="130">
        <v>374</v>
      </c>
      <c r="H62" s="131">
        <v>394</v>
      </c>
    </row>
    <row r="63" spans="2:8" ht="52.5" customHeight="1" thickBot="1" x14ac:dyDescent="0.25">
      <c r="B63" s="132"/>
      <c r="C63" s="1269" t="s">
        <v>51</v>
      </c>
      <c r="D63" s="1269"/>
      <c r="E63" s="1270"/>
      <c r="F63" s="133">
        <v>11720</v>
      </c>
      <c r="G63" s="133">
        <v>11559</v>
      </c>
      <c r="H63" s="134">
        <v>11176</v>
      </c>
    </row>
    <row r="64" spans="2:8" ht="13.2" x14ac:dyDescent="0.2"/>
  </sheetData>
  <sheetProtection algorithmName="SHA-512" hashValue="Q0ky/GZqEc7V+rBmX/g+miv8Xdd471/H0+9emRYbSfGuZrqKeih5E9fkcbN7TFnw+qfm/MbK9X3frcIdxSjmAw==" saltValue="hNiW9ja0l/UJ5uHonwL7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BK113" sqref="BK113"/>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8" t="s">
        <v>619</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2" x14ac:dyDescent="0.2">
      <c r="B44" s="376"/>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2" x14ac:dyDescent="0.2">
      <c r="B45" s="376"/>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2" x14ac:dyDescent="0.2">
      <c r="B46" s="376"/>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2" x14ac:dyDescent="0.2">
      <c r="B47" s="376"/>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612</v>
      </c>
    </row>
    <row r="50" spans="1:109" ht="13.2" x14ac:dyDescent="0.2">
      <c r="B50" s="376"/>
      <c r="G50" s="1287"/>
      <c r="H50" s="1287"/>
      <c r="I50" s="1287"/>
      <c r="J50" s="1287"/>
      <c r="K50" s="386"/>
      <c r="L50" s="386"/>
      <c r="M50" s="387"/>
      <c r="N50" s="387"/>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552</v>
      </c>
      <c r="BQ50" s="1291"/>
      <c r="BR50" s="1291"/>
      <c r="BS50" s="1291"/>
      <c r="BT50" s="1291"/>
      <c r="BU50" s="1291"/>
      <c r="BV50" s="1291"/>
      <c r="BW50" s="1291"/>
      <c r="BX50" s="1291" t="s">
        <v>553</v>
      </c>
      <c r="BY50" s="1291"/>
      <c r="BZ50" s="1291"/>
      <c r="CA50" s="1291"/>
      <c r="CB50" s="1291"/>
      <c r="CC50" s="1291"/>
      <c r="CD50" s="1291"/>
      <c r="CE50" s="1291"/>
      <c r="CF50" s="1291" t="s">
        <v>554</v>
      </c>
      <c r="CG50" s="1291"/>
      <c r="CH50" s="1291"/>
      <c r="CI50" s="1291"/>
      <c r="CJ50" s="1291"/>
      <c r="CK50" s="1291"/>
      <c r="CL50" s="1291"/>
      <c r="CM50" s="1291"/>
      <c r="CN50" s="1291" t="s">
        <v>555</v>
      </c>
      <c r="CO50" s="1291"/>
      <c r="CP50" s="1291"/>
      <c r="CQ50" s="1291"/>
      <c r="CR50" s="1291"/>
      <c r="CS50" s="1291"/>
      <c r="CT50" s="1291"/>
      <c r="CU50" s="1291"/>
      <c r="CV50" s="1291" t="s">
        <v>556</v>
      </c>
      <c r="CW50" s="1291"/>
      <c r="CX50" s="1291"/>
      <c r="CY50" s="1291"/>
      <c r="CZ50" s="1291"/>
      <c r="DA50" s="1291"/>
      <c r="DB50" s="1291"/>
      <c r="DC50" s="1291"/>
    </row>
    <row r="51" spans="1:109" ht="13.5" customHeight="1" x14ac:dyDescent="0.2">
      <c r="B51" s="376"/>
      <c r="G51" s="1292"/>
      <c r="H51" s="1292"/>
      <c r="I51" s="1295"/>
      <c r="J51" s="1295"/>
      <c r="K51" s="1293"/>
      <c r="L51" s="1293"/>
      <c r="M51" s="1293"/>
      <c r="N51" s="1293"/>
      <c r="AM51" s="385"/>
      <c r="AN51" s="1294" t="s">
        <v>613</v>
      </c>
      <c r="AO51" s="1294"/>
      <c r="AP51" s="1294"/>
      <c r="AQ51" s="1294"/>
      <c r="AR51" s="1294"/>
      <c r="AS51" s="1294"/>
      <c r="AT51" s="1294"/>
      <c r="AU51" s="1294"/>
      <c r="AV51" s="1294"/>
      <c r="AW51" s="1294"/>
      <c r="AX51" s="1294"/>
      <c r="AY51" s="1294"/>
      <c r="AZ51" s="1294"/>
      <c r="BA51" s="1294"/>
      <c r="BB51" s="1294" t="s">
        <v>614</v>
      </c>
      <c r="BC51" s="1294"/>
      <c r="BD51" s="1294"/>
      <c r="BE51" s="1294"/>
      <c r="BF51" s="1294"/>
      <c r="BG51" s="1294"/>
      <c r="BH51" s="1294"/>
      <c r="BI51" s="1294"/>
      <c r="BJ51" s="1294"/>
      <c r="BK51" s="1294"/>
      <c r="BL51" s="1294"/>
      <c r="BM51" s="1294"/>
      <c r="BN51" s="1294"/>
      <c r="BO51" s="1294"/>
      <c r="BP51" s="1277">
        <v>38.700000000000003</v>
      </c>
      <c r="BQ51" s="1277"/>
      <c r="BR51" s="1277"/>
      <c r="BS51" s="1277"/>
      <c r="BT51" s="1277"/>
      <c r="BU51" s="1277"/>
      <c r="BV51" s="1277"/>
      <c r="BW51" s="1277"/>
      <c r="BX51" s="1277">
        <v>39.5</v>
      </c>
      <c r="BY51" s="1277"/>
      <c r="BZ51" s="1277"/>
      <c r="CA51" s="1277"/>
      <c r="CB51" s="1277"/>
      <c r="CC51" s="1277"/>
      <c r="CD51" s="1277"/>
      <c r="CE51" s="1277"/>
      <c r="CF51" s="1277">
        <v>54.4</v>
      </c>
      <c r="CG51" s="1277"/>
      <c r="CH51" s="1277"/>
      <c r="CI51" s="1277"/>
      <c r="CJ51" s="1277"/>
      <c r="CK51" s="1277"/>
      <c r="CL51" s="1277"/>
      <c r="CM51" s="1277"/>
      <c r="CN51" s="1277">
        <v>56.6</v>
      </c>
      <c r="CO51" s="1277"/>
      <c r="CP51" s="1277"/>
      <c r="CQ51" s="1277"/>
      <c r="CR51" s="1277"/>
      <c r="CS51" s="1277"/>
      <c r="CT51" s="1277"/>
      <c r="CU51" s="1277"/>
      <c r="CV51" s="1277">
        <v>55.5</v>
      </c>
      <c r="CW51" s="1277"/>
      <c r="CX51" s="1277"/>
      <c r="CY51" s="1277"/>
      <c r="CZ51" s="1277"/>
      <c r="DA51" s="1277"/>
      <c r="DB51" s="1277"/>
      <c r="DC51" s="1277"/>
    </row>
    <row r="52" spans="1:109" ht="13.2" x14ac:dyDescent="0.2">
      <c r="B52" s="376"/>
      <c r="G52" s="1292"/>
      <c r="H52" s="1292"/>
      <c r="I52" s="1295"/>
      <c r="J52" s="1295"/>
      <c r="K52" s="1293"/>
      <c r="L52" s="1293"/>
      <c r="M52" s="1293"/>
      <c r="N52" s="1293"/>
      <c r="AM52" s="385"/>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92"/>
      <c r="H53" s="1292"/>
      <c r="I53" s="1287"/>
      <c r="J53" s="1287"/>
      <c r="K53" s="1293"/>
      <c r="L53" s="1293"/>
      <c r="M53" s="1293"/>
      <c r="N53" s="1293"/>
      <c r="AM53" s="385"/>
      <c r="AN53" s="1294"/>
      <c r="AO53" s="1294"/>
      <c r="AP53" s="1294"/>
      <c r="AQ53" s="1294"/>
      <c r="AR53" s="1294"/>
      <c r="AS53" s="1294"/>
      <c r="AT53" s="1294"/>
      <c r="AU53" s="1294"/>
      <c r="AV53" s="1294"/>
      <c r="AW53" s="1294"/>
      <c r="AX53" s="1294"/>
      <c r="AY53" s="1294"/>
      <c r="AZ53" s="1294"/>
      <c r="BA53" s="1294"/>
      <c r="BB53" s="1294" t="s">
        <v>615</v>
      </c>
      <c r="BC53" s="1294"/>
      <c r="BD53" s="1294"/>
      <c r="BE53" s="1294"/>
      <c r="BF53" s="1294"/>
      <c r="BG53" s="1294"/>
      <c r="BH53" s="1294"/>
      <c r="BI53" s="1294"/>
      <c r="BJ53" s="1294"/>
      <c r="BK53" s="1294"/>
      <c r="BL53" s="1294"/>
      <c r="BM53" s="1294"/>
      <c r="BN53" s="1294"/>
      <c r="BO53" s="1294"/>
      <c r="BP53" s="1277">
        <v>42</v>
      </c>
      <c r="BQ53" s="1277"/>
      <c r="BR53" s="1277"/>
      <c r="BS53" s="1277"/>
      <c r="BT53" s="1277"/>
      <c r="BU53" s="1277"/>
      <c r="BV53" s="1277"/>
      <c r="BW53" s="1277"/>
      <c r="BX53" s="1277">
        <v>42.6</v>
      </c>
      <c r="BY53" s="1277"/>
      <c r="BZ53" s="1277"/>
      <c r="CA53" s="1277"/>
      <c r="CB53" s="1277"/>
      <c r="CC53" s="1277"/>
      <c r="CD53" s="1277"/>
      <c r="CE53" s="1277"/>
      <c r="CF53" s="1277">
        <v>44.2</v>
      </c>
      <c r="CG53" s="1277"/>
      <c r="CH53" s="1277"/>
      <c r="CI53" s="1277"/>
      <c r="CJ53" s="1277"/>
      <c r="CK53" s="1277"/>
      <c r="CL53" s="1277"/>
      <c r="CM53" s="1277"/>
      <c r="CN53" s="1277">
        <v>45.9</v>
      </c>
      <c r="CO53" s="1277"/>
      <c r="CP53" s="1277"/>
      <c r="CQ53" s="1277"/>
      <c r="CR53" s="1277"/>
      <c r="CS53" s="1277"/>
      <c r="CT53" s="1277"/>
      <c r="CU53" s="1277"/>
      <c r="CV53" s="1277">
        <v>44.2</v>
      </c>
      <c r="CW53" s="1277"/>
      <c r="CX53" s="1277"/>
      <c r="CY53" s="1277"/>
      <c r="CZ53" s="1277"/>
      <c r="DA53" s="1277"/>
      <c r="DB53" s="1277"/>
      <c r="DC53" s="1277"/>
    </row>
    <row r="54" spans="1:109" ht="13.2" x14ac:dyDescent="0.2">
      <c r="A54" s="384"/>
      <c r="B54" s="376"/>
      <c r="G54" s="1292"/>
      <c r="H54" s="1292"/>
      <c r="I54" s="1287"/>
      <c r="J54" s="1287"/>
      <c r="K54" s="1293"/>
      <c r="L54" s="1293"/>
      <c r="M54" s="1293"/>
      <c r="N54" s="1293"/>
      <c r="AM54" s="385"/>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7"/>
      <c r="H55" s="1287"/>
      <c r="I55" s="1287"/>
      <c r="J55" s="1287"/>
      <c r="K55" s="1293"/>
      <c r="L55" s="1293"/>
      <c r="M55" s="1293"/>
      <c r="N55" s="1293"/>
      <c r="AN55" s="1291" t="s">
        <v>616</v>
      </c>
      <c r="AO55" s="1291"/>
      <c r="AP55" s="1291"/>
      <c r="AQ55" s="1291"/>
      <c r="AR55" s="1291"/>
      <c r="AS55" s="1291"/>
      <c r="AT55" s="1291"/>
      <c r="AU55" s="1291"/>
      <c r="AV55" s="1291"/>
      <c r="AW55" s="1291"/>
      <c r="AX55" s="1291"/>
      <c r="AY55" s="1291"/>
      <c r="AZ55" s="1291"/>
      <c r="BA55" s="1291"/>
      <c r="BB55" s="1294" t="s">
        <v>614</v>
      </c>
      <c r="BC55" s="1294"/>
      <c r="BD55" s="1294"/>
      <c r="BE55" s="1294"/>
      <c r="BF55" s="1294"/>
      <c r="BG55" s="1294"/>
      <c r="BH55" s="1294"/>
      <c r="BI55" s="1294"/>
      <c r="BJ55" s="1294"/>
      <c r="BK55" s="1294"/>
      <c r="BL55" s="1294"/>
      <c r="BM55" s="1294"/>
      <c r="BN55" s="1294"/>
      <c r="BO55" s="1294"/>
      <c r="BP55" s="1277">
        <v>32.299999999999997</v>
      </c>
      <c r="BQ55" s="1277"/>
      <c r="BR55" s="1277"/>
      <c r="BS55" s="1277"/>
      <c r="BT55" s="1277"/>
      <c r="BU55" s="1277"/>
      <c r="BV55" s="1277"/>
      <c r="BW55" s="1277"/>
      <c r="BX55" s="1277">
        <v>35.200000000000003</v>
      </c>
      <c r="BY55" s="1277"/>
      <c r="BZ55" s="1277"/>
      <c r="CA55" s="1277"/>
      <c r="CB55" s="1277"/>
      <c r="CC55" s="1277"/>
      <c r="CD55" s="1277"/>
      <c r="CE55" s="1277"/>
      <c r="CF55" s="1277">
        <v>40.4</v>
      </c>
      <c r="CG55" s="1277"/>
      <c r="CH55" s="1277"/>
      <c r="CI55" s="1277"/>
      <c r="CJ55" s="1277"/>
      <c r="CK55" s="1277"/>
      <c r="CL55" s="1277"/>
      <c r="CM55" s="1277"/>
      <c r="CN55" s="1277">
        <v>39.5</v>
      </c>
      <c r="CO55" s="1277"/>
      <c r="CP55" s="1277"/>
      <c r="CQ55" s="1277"/>
      <c r="CR55" s="1277"/>
      <c r="CS55" s="1277"/>
      <c r="CT55" s="1277"/>
      <c r="CU55" s="1277"/>
      <c r="CV55" s="1277">
        <v>19.2</v>
      </c>
      <c r="CW55" s="1277"/>
      <c r="CX55" s="1277"/>
      <c r="CY55" s="1277"/>
      <c r="CZ55" s="1277"/>
      <c r="DA55" s="1277"/>
      <c r="DB55" s="1277"/>
      <c r="DC55" s="1277"/>
    </row>
    <row r="56" spans="1:109" ht="13.2" x14ac:dyDescent="0.2">
      <c r="A56" s="384"/>
      <c r="B56" s="376"/>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7"/>
      <c r="H57" s="1287"/>
      <c r="I57" s="1296"/>
      <c r="J57" s="1296"/>
      <c r="K57" s="1293"/>
      <c r="L57" s="1293"/>
      <c r="M57" s="1293"/>
      <c r="N57" s="1293"/>
      <c r="AM57" s="370"/>
      <c r="AN57" s="1291"/>
      <c r="AO57" s="1291"/>
      <c r="AP57" s="1291"/>
      <c r="AQ57" s="1291"/>
      <c r="AR57" s="1291"/>
      <c r="AS57" s="1291"/>
      <c r="AT57" s="1291"/>
      <c r="AU57" s="1291"/>
      <c r="AV57" s="1291"/>
      <c r="AW57" s="1291"/>
      <c r="AX57" s="1291"/>
      <c r="AY57" s="1291"/>
      <c r="AZ57" s="1291"/>
      <c r="BA57" s="1291"/>
      <c r="BB57" s="1294" t="s">
        <v>615</v>
      </c>
      <c r="BC57" s="1294"/>
      <c r="BD57" s="1294"/>
      <c r="BE57" s="1294"/>
      <c r="BF57" s="1294"/>
      <c r="BG57" s="1294"/>
      <c r="BH57" s="1294"/>
      <c r="BI57" s="1294"/>
      <c r="BJ57" s="1294"/>
      <c r="BK57" s="1294"/>
      <c r="BL57" s="1294"/>
      <c r="BM57" s="1294"/>
      <c r="BN57" s="1294"/>
      <c r="BO57" s="1294"/>
      <c r="BP57" s="1277">
        <v>57</v>
      </c>
      <c r="BQ57" s="1277"/>
      <c r="BR57" s="1277"/>
      <c r="BS57" s="1277"/>
      <c r="BT57" s="1277"/>
      <c r="BU57" s="1277"/>
      <c r="BV57" s="1277"/>
      <c r="BW57" s="1277"/>
      <c r="BX57" s="1277">
        <v>57.3</v>
      </c>
      <c r="BY57" s="1277"/>
      <c r="BZ57" s="1277"/>
      <c r="CA57" s="1277"/>
      <c r="CB57" s="1277"/>
      <c r="CC57" s="1277"/>
      <c r="CD57" s="1277"/>
      <c r="CE57" s="1277"/>
      <c r="CF57" s="1277">
        <v>58.4</v>
      </c>
      <c r="CG57" s="1277"/>
      <c r="CH57" s="1277"/>
      <c r="CI57" s="1277"/>
      <c r="CJ57" s="1277"/>
      <c r="CK57" s="1277"/>
      <c r="CL57" s="1277"/>
      <c r="CM57" s="1277"/>
      <c r="CN57" s="1277">
        <v>59.1</v>
      </c>
      <c r="CO57" s="1277"/>
      <c r="CP57" s="1277"/>
      <c r="CQ57" s="1277"/>
      <c r="CR57" s="1277"/>
      <c r="CS57" s="1277"/>
      <c r="CT57" s="1277"/>
      <c r="CU57" s="1277"/>
      <c r="CV57" s="1277">
        <v>62.1</v>
      </c>
      <c r="CW57" s="1277"/>
      <c r="CX57" s="1277"/>
      <c r="CY57" s="1277"/>
      <c r="CZ57" s="1277"/>
      <c r="DA57" s="1277"/>
      <c r="DB57" s="1277"/>
      <c r="DC57" s="1277"/>
      <c r="DD57" s="389"/>
      <c r="DE57" s="388"/>
    </row>
    <row r="58" spans="1:109" s="384" customFormat="1" ht="13.2" x14ac:dyDescent="0.2">
      <c r="A58" s="370"/>
      <c r="B58" s="388"/>
      <c r="G58" s="1287"/>
      <c r="H58" s="1287"/>
      <c r="I58" s="1296"/>
      <c r="J58" s="1296"/>
      <c r="K58" s="1293"/>
      <c r="L58" s="1293"/>
      <c r="M58" s="1293"/>
      <c r="N58" s="1293"/>
      <c r="AM58" s="370"/>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617</v>
      </c>
    </row>
    <row r="64" spans="1:109" ht="13.2" x14ac:dyDescent="0.2">
      <c r="B64" s="376"/>
      <c r="G64" s="383"/>
      <c r="I64" s="396"/>
      <c r="J64" s="396"/>
      <c r="K64" s="396"/>
      <c r="L64" s="396"/>
      <c r="M64" s="396"/>
      <c r="N64" s="397"/>
      <c r="AM64" s="383"/>
      <c r="AN64" s="383" t="s">
        <v>611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78" t="s">
        <v>620</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2" x14ac:dyDescent="0.2">
      <c r="B66" s="376"/>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2" x14ac:dyDescent="0.2">
      <c r="B67" s="376"/>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2" x14ac:dyDescent="0.2">
      <c r="B68" s="376"/>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2" x14ac:dyDescent="0.2">
      <c r="B69" s="376"/>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612</v>
      </c>
    </row>
    <row r="72" spans="2:107" ht="13.2" x14ac:dyDescent="0.2">
      <c r="B72" s="376"/>
      <c r="G72" s="1287"/>
      <c r="H72" s="1287"/>
      <c r="I72" s="1287"/>
      <c r="J72" s="1287"/>
      <c r="K72" s="386"/>
      <c r="L72" s="386"/>
      <c r="M72" s="387"/>
      <c r="N72" s="387"/>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552</v>
      </c>
      <c r="BQ72" s="1291"/>
      <c r="BR72" s="1291"/>
      <c r="BS72" s="1291"/>
      <c r="BT72" s="1291"/>
      <c r="BU72" s="1291"/>
      <c r="BV72" s="1291"/>
      <c r="BW72" s="1291"/>
      <c r="BX72" s="1291" t="s">
        <v>553</v>
      </c>
      <c r="BY72" s="1291"/>
      <c r="BZ72" s="1291"/>
      <c r="CA72" s="1291"/>
      <c r="CB72" s="1291"/>
      <c r="CC72" s="1291"/>
      <c r="CD72" s="1291"/>
      <c r="CE72" s="1291"/>
      <c r="CF72" s="1291" t="s">
        <v>554</v>
      </c>
      <c r="CG72" s="1291"/>
      <c r="CH72" s="1291"/>
      <c r="CI72" s="1291"/>
      <c r="CJ72" s="1291"/>
      <c r="CK72" s="1291"/>
      <c r="CL72" s="1291"/>
      <c r="CM72" s="1291"/>
      <c r="CN72" s="1291" t="s">
        <v>555</v>
      </c>
      <c r="CO72" s="1291"/>
      <c r="CP72" s="1291"/>
      <c r="CQ72" s="1291"/>
      <c r="CR72" s="1291"/>
      <c r="CS72" s="1291"/>
      <c r="CT72" s="1291"/>
      <c r="CU72" s="1291"/>
      <c r="CV72" s="1291" t="s">
        <v>556</v>
      </c>
      <c r="CW72" s="1291"/>
      <c r="CX72" s="1291"/>
      <c r="CY72" s="1291"/>
      <c r="CZ72" s="1291"/>
      <c r="DA72" s="1291"/>
      <c r="DB72" s="1291"/>
      <c r="DC72" s="1291"/>
    </row>
    <row r="73" spans="2:107" ht="13.2" x14ac:dyDescent="0.2">
      <c r="B73" s="376"/>
      <c r="G73" s="1292"/>
      <c r="H73" s="1292"/>
      <c r="I73" s="1292"/>
      <c r="J73" s="1292"/>
      <c r="K73" s="1297"/>
      <c r="L73" s="1297"/>
      <c r="M73" s="1297"/>
      <c r="N73" s="1297"/>
      <c r="AM73" s="385"/>
      <c r="AN73" s="1294" t="s">
        <v>613</v>
      </c>
      <c r="AO73" s="1294"/>
      <c r="AP73" s="1294"/>
      <c r="AQ73" s="1294"/>
      <c r="AR73" s="1294"/>
      <c r="AS73" s="1294"/>
      <c r="AT73" s="1294"/>
      <c r="AU73" s="1294"/>
      <c r="AV73" s="1294"/>
      <c r="AW73" s="1294"/>
      <c r="AX73" s="1294"/>
      <c r="AY73" s="1294"/>
      <c r="AZ73" s="1294"/>
      <c r="BA73" s="1294"/>
      <c r="BB73" s="1294" t="s">
        <v>614</v>
      </c>
      <c r="BC73" s="1294"/>
      <c r="BD73" s="1294"/>
      <c r="BE73" s="1294"/>
      <c r="BF73" s="1294"/>
      <c r="BG73" s="1294"/>
      <c r="BH73" s="1294"/>
      <c r="BI73" s="1294"/>
      <c r="BJ73" s="1294"/>
      <c r="BK73" s="1294"/>
      <c r="BL73" s="1294"/>
      <c r="BM73" s="1294"/>
      <c r="BN73" s="1294"/>
      <c r="BO73" s="1294"/>
      <c r="BP73" s="1277">
        <v>38.700000000000003</v>
      </c>
      <c r="BQ73" s="1277"/>
      <c r="BR73" s="1277"/>
      <c r="BS73" s="1277"/>
      <c r="BT73" s="1277"/>
      <c r="BU73" s="1277"/>
      <c r="BV73" s="1277"/>
      <c r="BW73" s="1277"/>
      <c r="BX73" s="1277">
        <v>39.5</v>
      </c>
      <c r="BY73" s="1277"/>
      <c r="BZ73" s="1277"/>
      <c r="CA73" s="1277"/>
      <c r="CB73" s="1277"/>
      <c r="CC73" s="1277"/>
      <c r="CD73" s="1277"/>
      <c r="CE73" s="1277"/>
      <c r="CF73" s="1277">
        <v>54.4</v>
      </c>
      <c r="CG73" s="1277"/>
      <c r="CH73" s="1277"/>
      <c r="CI73" s="1277"/>
      <c r="CJ73" s="1277"/>
      <c r="CK73" s="1277"/>
      <c r="CL73" s="1277"/>
      <c r="CM73" s="1277"/>
      <c r="CN73" s="1277">
        <v>56.6</v>
      </c>
      <c r="CO73" s="1277"/>
      <c r="CP73" s="1277"/>
      <c r="CQ73" s="1277"/>
      <c r="CR73" s="1277"/>
      <c r="CS73" s="1277"/>
      <c r="CT73" s="1277"/>
      <c r="CU73" s="1277"/>
      <c r="CV73" s="1277">
        <v>55.5</v>
      </c>
      <c r="CW73" s="1277"/>
      <c r="CX73" s="1277"/>
      <c r="CY73" s="1277"/>
      <c r="CZ73" s="1277"/>
      <c r="DA73" s="1277"/>
      <c r="DB73" s="1277"/>
      <c r="DC73" s="1277"/>
    </row>
    <row r="74" spans="2:107" ht="13.2" x14ac:dyDescent="0.2">
      <c r="B74" s="376"/>
      <c r="G74" s="1292"/>
      <c r="H74" s="1292"/>
      <c r="I74" s="1292"/>
      <c r="J74" s="1292"/>
      <c r="K74" s="1297"/>
      <c r="L74" s="1297"/>
      <c r="M74" s="1297"/>
      <c r="N74" s="1297"/>
      <c r="AM74" s="385"/>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92"/>
      <c r="H75" s="1292"/>
      <c r="I75" s="1287"/>
      <c r="J75" s="1287"/>
      <c r="K75" s="1293"/>
      <c r="L75" s="1293"/>
      <c r="M75" s="1293"/>
      <c r="N75" s="1293"/>
      <c r="AM75" s="385"/>
      <c r="AN75" s="1294"/>
      <c r="AO75" s="1294"/>
      <c r="AP75" s="1294"/>
      <c r="AQ75" s="1294"/>
      <c r="AR75" s="1294"/>
      <c r="AS75" s="1294"/>
      <c r="AT75" s="1294"/>
      <c r="AU75" s="1294"/>
      <c r="AV75" s="1294"/>
      <c r="AW75" s="1294"/>
      <c r="AX75" s="1294"/>
      <c r="AY75" s="1294"/>
      <c r="AZ75" s="1294"/>
      <c r="BA75" s="1294"/>
      <c r="BB75" s="1294" t="s">
        <v>618</v>
      </c>
      <c r="BC75" s="1294"/>
      <c r="BD75" s="1294"/>
      <c r="BE75" s="1294"/>
      <c r="BF75" s="1294"/>
      <c r="BG75" s="1294"/>
      <c r="BH75" s="1294"/>
      <c r="BI75" s="1294"/>
      <c r="BJ75" s="1294"/>
      <c r="BK75" s="1294"/>
      <c r="BL75" s="1294"/>
      <c r="BM75" s="1294"/>
      <c r="BN75" s="1294"/>
      <c r="BO75" s="1294"/>
      <c r="BP75" s="1277">
        <v>6.6</v>
      </c>
      <c r="BQ75" s="1277"/>
      <c r="BR75" s="1277"/>
      <c r="BS75" s="1277"/>
      <c r="BT75" s="1277"/>
      <c r="BU75" s="1277"/>
      <c r="BV75" s="1277"/>
      <c r="BW75" s="1277"/>
      <c r="BX75" s="1277">
        <v>6.6</v>
      </c>
      <c r="BY75" s="1277"/>
      <c r="BZ75" s="1277"/>
      <c r="CA75" s="1277"/>
      <c r="CB75" s="1277"/>
      <c r="CC75" s="1277"/>
      <c r="CD75" s="1277"/>
      <c r="CE75" s="1277"/>
      <c r="CF75" s="1277">
        <v>6.9</v>
      </c>
      <c r="CG75" s="1277"/>
      <c r="CH75" s="1277"/>
      <c r="CI75" s="1277"/>
      <c r="CJ75" s="1277"/>
      <c r="CK75" s="1277"/>
      <c r="CL75" s="1277"/>
      <c r="CM75" s="1277"/>
      <c r="CN75" s="1277">
        <v>7.2</v>
      </c>
      <c r="CO75" s="1277"/>
      <c r="CP75" s="1277"/>
      <c r="CQ75" s="1277"/>
      <c r="CR75" s="1277"/>
      <c r="CS75" s="1277"/>
      <c r="CT75" s="1277"/>
      <c r="CU75" s="1277"/>
      <c r="CV75" s="1277">
        <v>7.8</v>
      </c>
      <c r="CW75" s="1277"/>
      <c r="CX75" s="1277"/>
      <c r="CY75" s="1277"/>
      <c r="CZ75" s="1277"/>
      <c r="DA75" s="1277"/>
      <c r="DB75" s="1277"/>
      <c r="DC75" s="1277"/>
    </row>
    <row r="76" spans="2:107" ht="13.2" x14ac:dyDescent="0.2">
      <c r="B76" s="376"/>
      <c r="G76" s="1292"/>
      <c r="H76" s="1292"/>
      <c r="I76" s="1287"/>
      <c r="J76" s="1287"/>
      <c r="K76" s="1293"/>
      <c r="L76" s="1293"/>
      <c r="M76" s="1293"/>
      <c r="N76" s="1293"/>
      <c r="AM76" s="385"/>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7"/>
      <c r="H77" s="1287"/>
      <c r="I77" s="1287"/>
      <c r="J77" s="1287"/>
      <c r="K77" s="1297"/>
      <c r="L77" s="1297"/>
      <c r="M77" s="1297"/>
      <c r="N77" s="1297"/>
      <c r="AN77" s="1291" t="s">
        <v>616</v>
      </c>
      <c r="AO77" s="1291"/>
      <c r="AP77" s="1291"/>
      <c r="AQ77" s="1291"/>
      <c r="AR77" s="1291"/>
      <c r="AS77" s="1291"/>
      <c r="AT77" s="1291"/>
      <c r="AU77" s="1291"/>
      <c r="AV77" s="1291"/>
      <c r="AW77" s="1291"/>
      <c r="AX77" s="1291"/>
      <c r="AY77" s="1291"/>
      <c r="AZ77" s="1291"/>
      <c r="BA77" s="1291"/>
      <c r="BB77" s="1294" t="s">
        <v>614</v>
      </c>
      <c r="BC77" s="1294"/>
      <c r="BD77" s="1294"/>
      <c r="BE77" s="1294"/>
      <c r="BF77" s="1294"/>
      <c r="BG77" s="1294"/>
      <c r="BH77" s="1294"/>
      <c r="BI77" s="1294"/>
      <c r="BJ77" s="1294"/>
      <c r="BK77" s="1294"/>
      <c r="BL77" s="1294"/>
      <c r="BM77" s="1294"/>
      <c r="BN77" s="1294"/>
      <c r="BO77" s="1294"/>
      <c r="BP77" s="1277">
        <v>32.299999999999997</v>
      </c>
      <c r="BQ77" s="1277"/>
      <c r="BR77" s="1277"/>
      <c r="BS77" s="1277"/>
      <c r="BT77" s="1277"/>
      <c r="BU77" s="1277"/>
      <c r="BV77" s="1277"/>
      <c r="BW77" s="1277"/>
      <c r="BX77" s="1277">
        <v>35.200000000000003</v>
      </c>
      <c r="BY77" s="1277"/>
      <c r="BZ77" s="1277"/>
      <c r="CA77" s="1277"/>
      <c r="CB77" s="1277"/>
      <c r="CC77" s="1277"/>
      <c r="CD77" s="1277"/>
      <c r="CE77" s="1277"/>
      <c r="CF77" s="1277">
        <v>40.4</v>
      </c>
      <c r="CG77" s="1277"/>
      <c r="CH77" s="1277"/>
      <c r="CI77" s="1277"/>
      <c r="CJ77" s="1277"/>
      <c r="CK77" s="1277"/>
      <c r="CL77" s="1277"/>
      <c r="CM77" s="1277"/>
      <c r="CN77" s="1277">
        <v>39.5</v>
      </c>
      <c r="CO77" s="1277"/>
      <c r="CP77" s="1277"/>
      <c r="CQ77" s="1277"/>
      <c r="CR77" s="1277"/>
      <c r="CS77" s="1277"/>
      <c r="CT77" s="1277"/>
      <c r="CU77" s="1277"/>
      <c r="CV77" s="1277">
        <v>19.2</v>
      </c>
      <c r="CW77" s="1277"/>
      <c r="CX77" s="1277"/>
      <c r="CY77" s="1277"/>
      <c r="CZ77" s="1277"/>
      <c r="DA77" s="1277"/>
      <c r="DB77" s="1277"/>
      <c r="DC77" s="1277"/>
    </row>
    <row r="78" spans="2:107" ht="13.2" x14ac:dyDescent="0.2">
      <c r="B78" s="376"/>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618</v>
      </c>
      <c r="BC79" s="1294"/>
      <c r="BD79" s="1294"/>
      <c r="BE79" s="1294"/>
      <c r="BF79" s="1294"/>
      <c r="BG79" s="1294"/>
      <c r="BH79" s="1294"/>
      <c r="BI79" s="1294"/>
      <c r="BJ79" s="1294"/>
      <c r="BK79" s="1294"/>
      <c r="BL79" s="1294"/>
      <c r="BM79" s="1294"/>
      <c r="BN79" s="1294"/>
      <c r="BO79" s="1294"/>
      <c r="BP79" s="1277">
        <v>7</v>
      </c>
      <c r="BQ79" s="1277"/>
      <c r="BR79" s="1277"/>
      <c r="BS79" s="1277"/>
      <c r="BT79" s="1277"/>
      <c r="BU79" s="1277"/>
      <c r="BV79" s="1277"/>
      <c r="BW79" s="1277"/>
      <c r="BX79" s="1277">
        <v>6.9</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8</v>
      </c>
      <c r="CW79" s="1277"/>
      <c r="CX79" s="1277"/>
      <c r="CY79" s="1277"/>
      <c r="CZ79" s="1277"/>
      <c r="DA79" s="1277"/>
      <c r="DB79" s="1277"/>
      <c r="DC79" s="1277"/>
    </row>
    <row r="80" spans="2:107" ht="13.2" x14ac:dyDescent="0.2">
      <c r="B80" s="376"/>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uOrq0aawnP47c4/Az449y+1VmCMxgWeIVFb2GVwziJS/mtyXoj+hRMUBKJH5WCigTGO3mCQSNVgFOYLWBcse7A==" saltValue="wWXqrl/0QH1OGpiXJZzX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K113" sqref="BK113"/>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51sp+/pAVXpHAv4343FXrzoyl7Xl/cp0xV8AoH+XWN9VRjL9RE5bYvV/uynIWlbSPMCQnMOujWoJlWF7VdLStA==" saltValue="/LkFgPfaK4vapBJEVlYz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K113" sqref="BK113"/>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499</v>
      </c>
    </row>
  </sheetData>
  <sheetProtection algorithmName="SHA-512" hashValue="FqO7EQELrYYzFYLccIJUYbtsCFuhuLtMJRoWE7h39pXtTyLqjgFv22vgyol7p/lfhUqQRSZpuPL/KFDOQdzogw==" saltValue="3cA44mw5z19EReZLfWY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549</v>
      </c>
      <c r="G2" s="148"/>
      <c r="H2" s="149"/>
    </row>
    <row r="3" spans="1:8" x14ac:dyDescent="0.2">
      <c r="A3" s="145" t="s">
        <v>542</v>
      </c>
      <c r="B3" s="150"/>
      <c r="C3" s="151"/>
      <c r="D3" s="152">
        <v>90689</v>
      </c>
      <c r="E3" s="153"/>
      <c r="F3" s="154">
        <v>62698</v>
      </c>
      <c r="G3" s="155"/>
      <c r="H3" s="156"/>
    </row>
    <row r="4" spans="1:8" x14ac:dyDescent="0.2">
      <c r="A4" s="157"/>
      <c r="B4" s="158"/>
      <c r="C4" s="159"/>
      <c r="D4" s="160">
        <v>50267</v>
      </c>
      <c r="E4" s="161"/>
      <c r="F4" s="162">
        <v>31973</v>
      </c>
      <c r="G4" s="163"/>
      <c r="H4" s="164"/>
    </row>
    <row r="5" spans="1:8" x14ac:dyDescent="0.2">
      <c r="A5" s="145" t="s">
        <v>544</v>
      </c>
      <c r="B5" s="150"/>
      <c r="C5" s="151"/>
      <c r="D5" s="152">
        <v>101379</v>
      </c>
      <c r="E5" s="153"/>
      <c r="F5" s="154">
        <v>79245</v>
      </c>
      <c r="G5" s="155"/>
      <c r="H5" s="156"/>
    </row>
    <row r="6" spans="1:8" x14ac:dyDescent="0.2">
      <c r="A6" s="157"/>
      <c r="B6" s="158"/>
      <c r="C6" s="159"/>
      <c r="D6" s="160">
        <v>79636</v>
      </c>
      <c r="E6" s="161"/>
      <c r="F6" s="162">
        <v>40378</v>
      </c>
      <c r="G6" s="163"/>
      <c r="H6" s="164"/>
    </row>
    <row r="7" spans="1:8" x14ac:dyDescent="0.2">
      <c r="A7" s="145" t="s">
        <v>545</v>
      </c>
      <c r="B7" s="150"/>
      <c r="C7" s="151"/>
      <c r="D7" s="152">
        <v>68092</v>
      </c>
      <c r="E7" s="153"/>
      <c r="F7" s="154">
        <v>71604</v>
      </c>
      <c r="G7" s="155"/>
      <c r="H7" s="156"/>
    </row>
    <row r="8" spans="1:8" x14ac:dyDescent="0.2">
      <c r="A8" s="157"/>
      <c r="B8" s="158"/>
      <c r="C8" s="159"/>
      <c r="D8" s="160">
        <v>54596</v>
      </c>
      <c r="E8" s="161"/>
      <c r="F8" s="162">
        <v>45121</v>
      </c>
      <c r="G8" s="163"/>
      <c r="H8" s="164"/>
    </row>
    <row r="9" spans="1:8" x14ac:dyDescent="0.2">
      <c r="A9" s="145" t="s">
        <v>546</v>
      </c>
      <c r="B9" s="150"/>
      <c r="C9" s="151"/>
      <c r="D9" s="152">
        <v>75729</v>
      </c>
      <c r="E9" s="153"/>
      <c r="F9" s="154">
        <v>67009</v>
      </c>
      <c r="G9" s="155"/>
      <c r="H9" s="156"/>
    </row>
    <row r="10" spans="1:8" x14ac:dyDescent="0.2">
      <c r="A10" s="157"/>
      <c r="B10" s="158"/>
      <c r="C10" s="159"/>
      <c r="D10" s="160">
        <v>42635</v>
      </c>
      <c r="E10" s="161"/>
      <c r="F10" s="162">
        <v>43028</v>
      </c>
      <c r="G10" s="163"/>
      <c r="H10" s="164"/>
    </row>
    <row r="11" spans="1:8" x14ac:dyDescent="0.2">
      <c r="A11" s="145" t="s">
        <v>547</v>
      </c>
      <c r="B11" s="150"/>
      <c r="C11" s="151"/>
      <c r="D11" s="152">
        <v>82432</v>
      </c>
      <c r="E11" s="153"/>
      <c r="F11" s="154">
        <v>71871</v>
      </c>
      <c r="G11" s="155"/>
      <c r="H11" s="156"/>
    </row>
    <row r="12" spans="1:8" x14ac:dyDescent="0.2">
      <c r="A12" s="157"/>
      <c r="B12" s="158"/>
      <c r="C12" s="165"/>
      <c r="D12" s="160">
        <v>50939</v>
      </c>
      <c r="E12" s="161"/>
      <c r="F12" s="162">
        <v>38232</v>
      </c>
      <c r="G12" s="163"/>
      <c r="H12" s="164"/>
    </row>
    <row r="13" spans="1:8" x14ac:dyDescent="0.2">
      <c r="A13" s="145"/>
      <c r="B13" s="150"/>
      <c r="C13" s="166"/>
      <c r="D13" s="167">
        <v>83664</v>
      </c>
      <c r="E13" s="168"/>
      <c r="F13" s="169">
        <v>70485</v>
      </c>
      <c r="G13" s="170"/>
      <c r="H13" s="156"/>
    </row>
    <row r="14" spans="1:8" x14ac:dyDescent="0.2">
      <c r="A14" s="157"/>
      <c r="B14" s="158"/>
      <c r="C14" s="159"/>
      <c r="D14" s="160">
        <v>55615</v>
      </c>
      <c r="E14" s="161"/>
      <c r="F14" s="162">
        <v>39746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11.05</v>
      </c>
      <c r="C19" s="171">
        <f>ROUND(VALUE(SUBSTITUTE(実質収支比率等に係る経年分析!G$48,"▲","-")),2)</f>
        <v>8.06</v>
      </c>
      <c r="D19" s="171">
        <f>ROUND(VALUE(SUBSTITUTE(実質収支比率等に係る経年分析!H$48,"▲","-")),2)</f>
        <v>10.050000000000001</v>
      </c>
      <c r="E19" s="171">
        <f>ROUND(VALUE(SUBSTITUTE(実質収支比率等に係る経年分析!I$48,"▲","-")),2)</f>
        <v>12.64</v>
      </c>
      <c r="F19" s="171">
        <f>ROUND(VALUE(SUBSTITUTE(実質収支比率等に係る経年分析!J$48,"▲","-")),2)</f>
        <v>14.66</v>
      </c>
    </row>
    <row r="20" spans="1:11" x14ac:dyDescent="0.2">
      <c r="A20" s="171" t="s">
        <v>55</v>
      </c>
      <c r="B20" s="171">
        <f>ROUND(VALUE(SUBSTITUTE(実質収支比率等に係る経年分析!F$47,"▲","-")),2)</f>
        <v>23.85</v>
      </c>
      <c r="C20" s="171">
        <f>ROUND(VALUE(SUBSTITUTE(実質収支比率等に係る経年分析!G$47,"▲","-")),2)</f>
        <v>22.06</v>
      </c>
      <c r="D20" s="171">
        <f>ROUND(VALUE(SUBSTITUTE(実質収支比率等に係る経年分析!H$47,"▲","-")),2)</f>
        <v>15.43</v>
      </c>
      <c r="E20" s="171">
        <f>ROUND(VALUE(SUBSTITUTE(実質収支比率等に係る経年分析!I$47,"▲","-")),2)</f>
        <v>15.15</v>
      </c>
      <c r="F20" s="171">
        <f>ROUND(VALUE(SUBSTITUTE(実質収支比率等に係る経年分析!J$47,"▲","-")),2)</f>
        <v>16.88</v>
      </c>
    </row>
    <row r="21" spans="1:11" x14ac:dyDescent="0.2">
      <c r="A21" s="171" t="s">
        <v>56</v>
      </c>
      <c r="B21" s="171">
        <f>IF(ISNUMBER(VALUE(SUBSTITUTE(実質収支比率等に係る経年分析!F$49,"▲","-"))),ROUND(VALUE(SUBSTITUTE(実質収支比率等に係る経年分析!F$49,"▲","-")),2),NA())</f>
        <v>2.1800000000000002</v>
      </c>
      <c r="C21" s="171">
        <f>IF(ISNUMBER(VALUE(SUBSTITUTE(実質収支比率等に係る経年分析!G$49,"▲","-"))),ROUND(VALUE(SUBSTITUTE(実質収支比率等に係る経年分析!G$49,"▲","-")),2),NA())</f>
        <v>-5.49</v>
      </c>
      <c r="D21" s="171">
        <f>IF(ISNUMBER(VALUE(SUBSTITUTE(実質収支比率等に係る経年分析!H$49,"▲","-"))),ROUND(VALUE(SUBSTITUTE(実質収支比率等に係る経年分析!H$49,"▲","-")),2),NA())</f>
        <v>-5.28</v>
      </c>
      <c r="E21" s="171">
        <f>IF(ISNUMBER(VALUE(SUBSTITUTE(実質収支比率等に係る経年分析!I$49,"▲","-"))),ROUND(VALUE(SUBSTITUTE(実質収支比率等に係る経年分析!I$49,"▲","-")),2),NA())</f>
        <v>2.78</v>
      </c>
      <c r="F21" s="171">
        <f>IF(ISNUMBER(VALUE(SUBSTITUTE(実質収支比率等に係る経年分析!J$49,"▲","-"))),ROUND(VALUE(SUBSTITUTE(実質収支比率等に係る経年分析!J$49,"▲","-")),2),NA())</f>
        <v>4.68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粟野地区農業集落排水処理事業特別会計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4.1900000000000004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2">
      <c r="A32" s="172" t="str">
        <f>IF(連結実質赤字比率に係る赤字・黒字の構成分析!C$38="",NA(),連結実質赤字比率に係る赤字・黒字の構成分析!C$38)</f>
        <v>月舘宅地造成事業特別会計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1.0900000000000001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1.65</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3.13</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10.039999999999999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14.66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2858</v>
      </c>
      <c r="E42" s="173"/>
      <c r="F42" s="173"/>
      <c r="G42" s="173">
        <f>'実質公債費比率（分子）の構造'!L$52</f>
        <v>2767</v>
      </c>
      <c r="H42" s="173"/>
      <c r="I42" s="173"/>
      <c r="J42" s="173">
        <f>'実質公債費比率（分子）の構造'!M$52</f>
        <v>2671</v>
      </c>
      <c r="K42" s="173"/>
      <c r="L42" s="173"/>
      <c r="M42" s="173">
        <f>'実質公債費比率（分子）の構造'!N$52</f>
        <v>2626</v>
      </c>
      <c r="N42" s="173"/>
      <c r="O42" s="173"/>
      <c r="P42" s="173">
        <f>'実質公債費比率（分子）の構造'!O$52</f>
        <v>2698</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13</v>
      </c>
      <c r="C44" s="173"/>
      <c r="D44" s="173"/>
      <c r="E44" s="173">
        <f>'実質公債費比率（分子）の構造'!L$50</f>
        <v>13</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252</v>
      </c>
      <c r="C45" s="173"/>
      <c r="D45" s="173"/>
      <c r="E45" s="173">
        <f>'実質公債費比率（分子）の構造'!L$49</f>
        <v>261</v>
      </c>
      <c r="F45" s="173"/>
      <c r="G45" s="173"/>
      <c r="H45" s="173">
        <f>'実質公債費比率（分子）の構造'!M$49</f>
        <v>256</v>
      </c>
      <c r="I45" s="173"/>
      <c r="J45" s="173"/>
      <c r="K45" s="173">
        <f>'実質公債費比率（分子）の構造'!N$49</f>
        <v>256</v>
      </c>
      <c r="L45" s="173"/>
      <c r="M45" s="173"/>
      <c r="N45" s="173">
        <f>'実質公債費比率（分子）の構造'!O$49</f>
        <v>255</v>
      </c>
      <c r="O45" s="173"/>
      <c r="P45" s="173"/>
    </row>
    <row r="46" spans="1:16" x14ac:dyDescent="0.2">
      <c r="A46" s="173" t="s">
        <v>67</v>
      </c>
      <c r="B46" s="173">
        <f>'実質公債費比率（分子）の構造'!K$48</f>
        <v>440</v>
      </c>
      <c r="C46" s="173"/>
      <c r="D46" s="173"/>
      <c r="E46" s="173">
        <f>'実質公債費比率（分子）の構造'!L$48</f>
        <v>437</v>
      </c>
      <c r="F46" s="173"/>
      <c r="G46" s="173"/>
      <c r="H46" s="173">
        <f>'実質公債費比率（分子）の構造'!M$48</f>
        <v>454</v>
      </c>
      <c r="I46" s="173"/>
      <c r="J46" s="173"/>
      <c r="K46" s="173">
        <f>'実質公債費比率（分子）の構造'!N$48</f>
        <v>449</v>
      </c>
      <c r="L46" s="173"/>
      <c r="M46" s="173"/>
      <c r="N46" s="173">
        <f>'実質公債費比率（分子）の構造'!O$48</f>
        <v>434</v>
      </c>
      <c r="O46" s="173"/>
      <c r="P46" s="173"/>
    </row>
    <row r="47" spans="1:16" x14ac:dyDescent="0.2">
      <c r="A47" s="173" t="s">
        <v>68</v>
      </c>
      <c r="B47" s="173">
        <f>'実質公債費比率（分子）の構造'!K$47</f>
        <v>33</v>
      </c>
      <c r="C47" s="173"/>
      <c r="D47" s="173"/>
      <c r="E47" s="173">
        <f>'実質公債費比率（分子）の構造'!L$47</f>
        <v>20</v>
      </c>
      <c r="F47" s="173"/>
      <c r="G47" s="173"/>
      <c r="H47" s="173">
        <f>'実質公債費比率（分子）の構造'!M$47</f>
        <v>13</v>
      </c>
      <c r="I47" s="173"/>
      <c r="J47" s="173"/>
      <c r="K47" s="173">
        <f>'実質公債費比率（分子）の構造'!N$47</f>
        <v>7</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3125</v>
      </c>
      <c r="C49" s="173"/>
      <c r="D49" s="173"/>
      <c r="E49" s="173">
        <f>'実質公債費比率（分子）の構造'!L$45</f>
        <v>3014</v>
      </c>
      <c r="F49" s="173"/>
      <c r="G49" s="173"/>
      <c r="H49" s="173">
        <f>'実質公債費比率（分子）の構造'!M$45</f>
        <v>2953</v>
      </c>
      <c r="I49" s="173"/>
      <c r="J49" s="173"/>
      <c r="K49" s="173">
        <f>'実質公債費比率（分子）の構造'!N$45</f>
        <v>3049</v>
      </c>
      <c r="L49" s="173"/>
      <c r="M49" s="173"/>
      <c r="N49" s="173">
        <f>'実質公債費比率（分子）の構造'!O$45</f>
        <v>3287</v>
      </c>
      <c r="O49" s="173"/>
      <c r="P49" s="173"/>
    </row>
    <row r="50" spans="1:16" x14ac:dyDescent="0.2">
      <c r="A50" s="173" t="s">
        <v>71</v>
      </c>
      <c r="B50" s="173" t="e">
        <f>NA()</f>
        <v>#N/A</v>
      </c>
      <c r="C50" s="173">
        <f>IF(ISNUMBER('実質公債費比率（分子）の構造'!K$53),'実質公債費比率（分子）の構造'!K$53,NA())</f>
        <v>1005</v>
      </c>
      <c r="D50" s="173" t="e">
        <f>NA()</f>
        <v>#N/A</v>
      </c>
      <c r="E50" s="173" t="e">
        <f>NA()</f>
        <v>#N/A</v>
      </c>
      <c r="F50" s="173">
        <f>IF(ISNUMBER('実質公債費比率（分子）の構造'!L$53),'実質公債費比率（分子）の構造'!L$53,NA())</f>
        <v>978</v>
      </c>
      <c r="G50" s="173" t="e">
        <f>NA()</f>
        <v>#N/A</v>
      </c>
      <c r="H50" s="173" t="e">
        <f>NA()</f>
        <v>#N/A</v>
      </c>
      <c r="I50" s="173">
        <f>IF(ISNUMBER('実質公債費比率（分子）の構造'!M$53),'実質公債費比率（分子）の構造'!M$53,NA())</f>
        <v>1005</v>
      </c>
      <c r="J50" s="173" t="e">
        <f>NA()</f>
        <v>#N/A</v>
      </c>
      <c r="K50" s="173" t="e">
        <f>NA()</f>
        <v>#N/A</v>
      </c>
      <c r="L50" s="173">
        <f>IF(ISNUMBER('実質公債費比率（分子）の構造'!N$53),'実質公債費比率（分子）の構造'!N$53,NA())</f>
        <v>1135</v>
      </c>
      <c r="M50" s="173" t="e">
        <f>NA()</f>
        <v>#N/A</v>
      </c>
      <c r="N50" s="173" t="e">
        <f>NA()</f>
        <v>#N/A</v>
      </c>
      <c r="O50" s="173">
        <f>IF(ISNUMBER('実質公債費比率（分子）の構造'!O$53),'実質公債費比率（分子）の構造'!O$53,NA())</f>
        <v>1278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33277</v>
      </c>
      <c r="E56" s="172"/>
      <c r="F56" s="172"/>
      <c r="G56" s="172">
        <f>'将来負担比率（分子）の構造'!J$52</f>
        <v>33773</v>
      </c>
      <c r="H56" s="172"/>
      <c r="I56" s="172"/>
      <c r="J56" s="172">
        <f>'将来負担比率（分子）の構造'!K$52</f>
        <v>33662</v>
      </c>
      <c r="K56" s="172"/>
      <c r="L56" s="172"/>
      <c r="M56" s="172">
        <f>'将来負担比率（分子）の構造'!L$52</f>
        <v>34195</v>
      </c>
      <c r="N56" s="172"/>
      <c r="O56" s="172"/>
      <c r="P56" s="172">
        <f>'将来負担比率（分子）の構造'!M$52</f>
        <v>34187</v>
      </c>
    </row>
    <row r="57" spans="1:16" x14ac:dyDescent="0.2">
      <c r="A57" s="172" t="s">
        <v>42</v>
      </c>
      <c r="B57" s="172"/>
      <c r="C57" s="172"/>
      <c r="D57" s="172">
        <f>'将来負担比率（分子）の構造'!I$51</f>
        <v>191</v>
      </c>
      <c r="E57" s="172"/>
      <c r="F57" s="172"/>
      <c r="G57" s="172">
        <f>'将来負担比率（分子）の構造'!J$51</f>
        <v>165</v>
      </c>
      <c r="H57" s="172"/>
      <c r="I57" s="172"/>
      <c r="J57" s="172">
        <f>'将来負担比率（分子）の構造'!K$51</f>
        <v>140</v>
      </c>
      <c r="K57" s="172"/>
      <c r="L57" s="172"/>
      <c r="M57" s="172">
        <f>'将来負担比率（分子）の構造'!L$51</f>
        <v>110</v>
      </c>
      <c r="N57" s="172"/>
      <c r="O57" s="172"/>
      <c r="P57" s="172">
        <f>'将来負担比率（分子）の構造'!M$51</f>
        <v>80</v>
      </c>
    </row>
    <row r="58" spans="1:16" x14ac:dyDescent="0.2">
      <c r="A58" s="172" t="s">
        <v>41</v>
      </c>
      <c r="B58" s="172"/>
      <c r="C58" s="172"/>
      <c r="D58" s="172">
        <f>'将来負担比率（分子）の構造'!I$50</f>
        <v>10858</v>
      </c>
      <c r="E58" s="172"/>
      <c r="F58" s="172"/>
      <c r="G58" s="172">
        <f>'将来負担比率（分子）の構造'!J$50</f>
        <v>11311</v>
      </c>
      <c r="H58" s="172"/>
      <c r="I58" s="172"/>
      <c r="J58" s="172">
        <f>'将来負担比率（分子）の構造'!K$50</f>
        <v>9116</v>
      </c>
      <c r="K58" s="172"/>
      <c r="L58" s="172"/>
      <c r="M58" s="172">
        <f>'将来負担比率（分子）の構造'!L$50</f>
        <v>8860</v>
      </c>
      <c r="N58" s="172"/>
      <c r="O58" s="172"/>
      <c r="P58" s="172">
        <f>'将来負担比率（分子）の構造'!M$50</f>
        <v>8423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3958</v>
      </c>
      <c r="C62" s="172"/>
      <c r="D62" s="172"/>
      <c r="E62" s="172">
        <f>'将来負担比率（分子）の構造'!J$45</f>
        <v>3676</v>
      </c>
      <c r="F62" s="172"/>
      <c r="G62" s="172"/>
      <c r="H62" s="172">
        <f>'将来負担比率（分子）の構造'!K$45</f>
        <v>3564</v>
      </c>
      <c r="I62" s="172"/>
      <c r="J62" s="172"/>
      <c r="K62" s="172">
        <f>'将来負担比率（分子）の構造'!L$45</f>
        <v>3457</v>
      </c>
      <c r="L62" s="172"/>
      <c r="M62" s="172"/>
      <c r="N62" s="172">
        <f>'将来負担比率（分子）の構造'!M$45</f>
        <v>3356</v>
      </c>
      <c r="O62" s="172"/>
      <c r="P62" s="172"/>
    </row>
    <row r="63" spans="1:16" x14ac:dyDescent="0.2">
      <c r="A63" s="172" t="s">
        <v>34</v>
      </c>
      <c r="B63" s="172">
        <f>'将来負担比率（分子）の構造'!I$44</f>
        <v>1907</v>
      </c>
      <c r="C63" s="172"/>
      <c r="D63" s="172"/>
      <c r="E63" s="172">
        <f>'将来負担比率（分子）の構造'!J$44</f>
        <v>1666</v>
      </c>
      <c r="F63" s="172"/>
      <c r="G63" s="172"/>
      <c r="H63" s="172">
        <f>'将来負担比率（分子）の構造'!K$44</f>
        <v>1434</v>
      </c>
      <c r="I63" s="172"/>
      <c r="J63" s="172"/>
      <c r="K63" s="172">
        <f>'将来負担比率（分子）の構造'!L$44</f>
        <v>1606</v>
      </c>
      <c r="L63" s="172"/>
      <c r="M63" s="172"/>
      <c r="N63" s="172">
        <f>'将来負担比率（分子）の構造'!M$44</f>
        <v>1377</v>
      </c>
      <c r="O63" s="172"/>
      <c r="P63" s="172"/>
    </row>
    <row r="64" spans="1:16" x14ac:dyDescent="0.2">
      <c r="A64" s="172" t="s">
        <v>33</v>
      </c>
      <c r="B64" s="172">
        <f>'将来負担比率（分子）の構造'!I$43</f>
        <v>6383</v>
      </c>
      <c r="C64" s="172"/>
      <c r="D64" s="172"/>
      <c r="E64" s="172">
        <f>'将来負担比率（分子）の構造'!J$43</f>
        <v>5903</v>
      </c>
      <c r="F64" s="172"/>
      <c r="G64" s="172"/>
      <c r="H64" s="172">
        <f>'将来負担比率（分子）の構造'!K$43</f>
        <v>5472</v>
      </c>
      <c r="I64" s="172"/>
      <c r="J64" s="172"/>
      <c r="K64" s="172">
        <f>'将来負担比率（分子）の構造'!L$43</f>
        <v>5156</v>
      </c>
      <c r="L64" s="172"/>
      <c r="M64" s="172"/>
      <c r="N64" s="172">
        <f>'将来負担比率（分子）の構造'!M$43</f>
        <v>4746</v>
      </c>
      <c r="O64" s="172"/>
      <c r="P64" s="172"/>
    </row>
    <row r="65" spans="1:16" x14ac:dyDescent="0.2">
      <c r="A65" s="172" t="s">
        <v>32</v>
      </c>
      <c r="B65" s="172">
        <f>'将来負担比率（分子）の構造'!I$42</f>
        <v>61</v>
      </c>
      <c r="C65" s="172"/>
      <c r="D65" s="172"/>
      <c r="E65" s="172">
        <f>'将来負担比率（分子）の構造'!J$42</f>
        <v>48</v>
      </c>
      <c r="F65" s="172"/>
      <c r="G65" s="172"/>
      <c r="H65" s="172">
        <f>'将来負担比率（分子）の構造'!K$42</f>
        <v>48</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37685</v>
      </c>
      <c r="C66" s="172"/>
      <c r="D66" s="172"/>
      <c r="E66" s="172">
        <f>'将来負担比率（分子）の構造'!J$41</f>
        <v>39629</v>
      </c>
      <c r="F66" s="172"/>
      <c r="G66" s="172"/>
      <c r="H66" s="172">
        <f>'将来負担比率（分子）の構造'!K$41</f>
        <v>40060</v>
      </c>
      <c r="I66" s="172"/>
      <c r="J66" s="172"/>
      <c r="K66" s="172">
        <f>'将来負担比率（分子）の構造'!L$41</f>
        <v>41123</v>
      </c>
      <c r="L66" s="172"/>
      <c r="M66" s="172"/>
      <c r="N66" s="172">
        <f>'将来負担比率（分子）の構造'!M$41</f>
        <v>41518</v>
      </c>
      <c r="O66" s="172"/>
      <c r="P66" s="172"/>
    </row>
    <row r="67" spans="1:16" x14ac:dyDescent="0.2">
      <c r="A67" s="172" t="s">
        <v>75</v>
      </c>
      <c r="B67" s="172" t="e">
        <f>NA()</f>
        <v>#N/A</v>
      </c>
      <c r="C67" s="172">
        <f>IF(ISNUMBER('将来負担比率（分子）の構造'!I$53), IF('将来負担比率（分子）の構造'!I$53 &lt; 0, 0, '将来負担比率（分子）の構造'!I$53), NA())</f>
        <v>5669</v>
      </c>
      <c r="D67" s="172" t="e">
        <f>NA()</f>
        <v>#N/A</v>
      </c>
      <c r="E67" s="172" t="e">
        <f>NA()</f>
        <v>#N/A</v>
      </c>
      <c r="F67" s="172">
        <f>IF(ISNUMBER('将来負担比率（分子）の構造'!J$53), IF('将来負担比率（分子）の構造'!J$53 &lt; 0, 0, '将来負担比率（分子）の構造'!J$53), NA())</f>
        <v>5671</v>
      </c>
      <c r="G67" s="172" t="e">
        <f>NA()</f>
        <v>#N/A</v>
      </c>
      <c r="H67" s="172" t="e">
        <f>NA()</f>
        <v>#N/A</v>
      </c>
      <c r="I67" s="172">
        <f>IF(ISNUMBER('将来負担比率（分子）の構造'!K$53), IF('将来負担比率（分子）の構造'!K$53 &lt; 0, 0, '将来負担比率（分子）の構造'!K$53), NA())</f>
        <v>7659</v>
      </c>
      <c r="J67" s="172" t="e">
        <f>NA()</f>
        <v>#N/A</v>
      </c>
      <c r="K67" s="172" t="e">
        <f>NA()</f>
        <v>#N/A</v>
      </c>
      <c r="L67" s="172">
        <f>IF(ISNUMBER('将来負担比率（分子）の構造'!L$53), IF('将来負担比率（分子）の構造'!L$53 &lt; 0, 0, '将来負担比率（分子）の構造'!L$53), NA())</f>
        <v>8176</v>
      </c>
      <c r="M67" s="172" t="e">
        <f>NA()</f>
        <v>#N/A</v>
      </c>
      <c r="N67" s="172" t="e">
        <f>NA()</f>
        <v>#N/A</v>
      </c>
      <c r="O67" s="172">
        <f>IF(ISNUMBER('将来負担比率（分子）の構造'!M$53), IF('将来負担比率（分子）の構造'!M$53 &lt; 0, 0, '将来負担比率（分子）の構造'!M$53), NA())</f>
        <v>8309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2579</v>
      </c>
      <c r="C72" s="176">
        <f>基金残高に係る経年分析!G55</f>
        <v>2580</v>
      </c>
      <c r="D72" s="176">
        <f>基金残高に係る経年分析!H55</f>
        <v>2973</v>
      </c>
    </row>
    <row r="73" spans="1:16" x14ac:dyDescent="0.2">
      <c r="A73" s="175" t="s">
        <v>78</v>
      </c>
      <c r="B73" s="176">
        <f>基金残高に係る経年分析!F56</f>
        <v>963</v>
      </c>
      <c r="C73" s="176">
        <f>基金残高に係る経年分析!G56</f>
        <v>863</v>
      </c>
      <c r="D73" s="176">
        <f>基金残高に係る経年分析!H56</f>
        <v>723</v>
      </c>
    </row>
    <row r="74" spans="1:16" x14ac:dyDescent="0.2">
      <c r="A74" s="175" t="s">
        <v>79</v>
      </c>
      <c r="B74" s="176">
        <f>基金残高に係る経年分析!F57</f>
        <v>8177</v>
      </c>
      <c r="C74" s="176">
        <f>基金残高に係る経年分析!G57</f>
        <v>8116</v>
      </c>
      <c r="D74" s="176">
        <f>基金残高に係る経年分析!H57</f>
        <v>7480</v>
      </c>
    </row>
  </sheetData>
  <sheetProtection algorithmName="SHA-512" hashValue="82fHQ73sd9sVlTUm3Gk5hoenRL8PbSTmnj4yQMJE2/WoKLGQfRvHs9AoioEwD+rmPEK5/3VuQPwmCW+lviEYJg==" saltValue="tFh9wJS5VasiHKjPCBHq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BK113" sqref="BK113"/>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2">
      <c r="B5" s="652" t="s">
        <v>227</v>
      </c>
      <c r="C5" s="653"/>
      <c r="D5" s="653"/>
      <c r="E5" s="653"/>
      <c r="F5" s="653"/>
      <c r="G5" s="653"/>
      <c r="H5" s="653"/>
      <c r="I5" s="653"/>
      <c r="J5" s="653"/>
      <c r="K5" s="653"/>
      <c r="L5" s="653"/>
      <c r="M5" s="653"/>
      <c r="N5" s="653"/>
      <c r="O5" s="653"/>
      <c r="P5" s="653"/>
      <c r="Q5" s="654"/>
      <c r="R5" s="655">
        <v>5492204</v>
      </c>
      <c r="S5" s="656"/>
      <c r="T5" s="656"/>
      <c r="U5" s="656"/>
      <c r="V5" s="656"/>
      <c r="W5" s="656"/>
      <c r="X5" s="656"/>
      <c r="Y5" s="657"/>
      <c r="Z5" s="658">
        <v>14.6</v>
      </c>
      <c r="AA5" s="658"/>
      <c r="AB5" s="658"/>
      <c r="AC5" s="658"/>
      <c r="AD5" s="659">
        <v>5492204</v>
      </c>
      <c r="AE5" s="659"/>
      <c r="AF5" s="659"/>
      <c r="AG5" s="659"/>
      <c r="AH5" s="659"/>
      <c r="AI5" s="659"/>
      <c r="AJ5" s="659"/>
      <c r="AK5" s="659"/>
      <c r="AL5" s="660">
        <v>32.1</v>
      </c>
      <c r="AM5" s="661"/>
      <c r="AN5" s="661"/>
      <c r="AO5" s="662"/>
      <c r="AP5" s="652" t="s">
        <v>228</v>
      </c>
      <c r="AQ5" s="653"/>
      <c r="AR5" s="653"/>
      <c r="AS5" s="653"/>
      <c r="AT5" s="653"/>
      <c r="AU5" s="653"/>
      <c r="AV5" s="653"/>
      <c r="AW5" s="653"/>
      <c r="AX5" s="653"/>
      <c r="AY5" s="653"/>
      <c r="AZ5" s="653"/>
      <c r="BA5" s="653"/>
      <c r="BB5" s="653"/>
      <c r="BC5" s="653"/>
      <c r="BD5" s="653"/>
      <c r="BE5" s="653"/>
      <c r="BF5" s="654"/>
      <c r="BG5" s="666">
        <v>5492204</v>
      </c>
      <c r="BH5" s="667"/>
      <c r="BI5" s="667"/>
      <c r="BJ5" s="667"/>
      <c r="BK5" s="667"/>
      <c r="BL5" s="667"/>
      <c r="BM5" s="667"/>
      <c r="BN5" s="668"/>
      <c r="BO5" s="669">
        <v>100</v>
      </c>
      <c r="BP5" s="669"/>
      <c r="BQ5" s="669"/>
      <c r="BR5" s="669"/>
      <c r="BS5" s="670" t="s">
        <v>128</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2">
      <c r="B6" s="663" t="s">
        <v>232</v>
      </c>
      <c r="C6" s="664"/>
      <c r="D6" s="664"/>
      <c r="E6" s="664"/>
      <c r="F6" s="664"/>
      <c r="G6" s="664"/>
      <c r="H6" s="664"/>
      <c r="I6" s="664"/>
      <c r="J6" s="664"/>
      <c r="K6" s="664"/>
      <c r="L6" s="664"/>
      <c r="M6" s="664"/>
      <c r="N6" s="664"/>
      <c r="O6" s="664"/>
      <c r="P6" s="664"/>
      <c r="Q6" s="665"/>
      <c r="R6" s="666">
        <v>357144</v>
      </c>
      <c r="S6" s="667"/>
      <c r="T6" s="667"/>
      <c r="U6" s="667"/>
      <c r="V6" s="667"/>
      <c r="W6" s="667"/>
      <c r="X6" s="667"/>
      <c r="Y6" s="668"/>
      <c r="Z6" s="669">
        <v>0.9</v>
      </c>
      <c r="AA6" s="669"/>
      <c r="AB6" s="669"/>
      <c r="AC6" s="669"/>
      <c r="AD6" s="670">
        <v>357144</v>
      </c>
      <c r="AE6" s="670"/>
      <c r="AF6" s="670"/>
      <c r="AG6" s="670"/>
      <c r="AH6" s="670"/>
      <c r="AI6" s="670"/>
      <c r="AJ6" s="670"/>
      <c r="AK6" s="670"/>
      <c r="AL6" s="671">
        <v>2.1</v>
      </c>
      <c r="AM6" s="672"/>
      <c r="AN6" s="672"/>
      <c r="AO6" s="673"/>
      <c r="AP6" s="663" t="s">
        <v>233</v>
      </c>
      <c r="AQ6" s="664"/>
      <c r="AR6" s="664"/>
      <c r="AS6" s="664"/>
      <c r="AT6" s="664"/>
      <c r="AU6" s="664"/>
      <c r="AV6" s="664"/>
      <c r="AW6" s="664"/>
      <c r="AX6" s="664"/>
      <c r="AY6" s="664"/>
      <c r="AZ6" s="664"/>
      <c r="BA6" s="664"/>
      <c r="BB6" s="664"/>
      <c r="BC6" s="664"/>
      <c r="BD6" s="664"/>
      <c r="BE6" s="664"/>
      <c r="BF6" s="665"/>
      <c r="BG6" s="666">
        <v>5492204</v>
      </c>
      <c r="BH6" s="667"/>
      <c r="BI6" s="667"/>
      <c r="BJ6" s="667"/>
      <c r="BK6" s="667"/>
      <c r="BL6" s="667"/>
      <c r="BM6" s="667"/>
      <c r="BN6" s="668"/>
      <c r="BO6" s="669">
        <v>100</v>
      </c>
      <c r="BP6" s="669"/>
      <c r="BQ6" s="669"/>
      <c r="BR6" s="669"/>
      <c r="BS6" s="670" t="s">
        <v>128</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226879</v>
      </c>
      <c r="CS6" s="667"/>
      <c r="CT6" s="667"/>
      <c r="CU6" s="667"/>
      <c r="CV6" s="667"/>
      <c r="CW6" s="667"/>
      <c r="CX6" s="667"/>
      <c r="CY6" s="668"/>
      <c r="CZ6" s="660">
        <v>0.6</v>
      </c>
      <c r="DA6" s="661"/>
      <c r="DB6" s="661"/>
      <c r="DC6" s="680"/>
      <c r="DD6" s="675" t="s">
        <v>128</v>
      </c>
      <c r="DE6" s="667"/>
      <c r="DF6" s="667"/>
      <c r="DG6" s="667"/>
      <c r="DH6" s="667"/>
      <c r="DI6" s="667"/>
      <c r="DJ6" s="667"/>
      <c r="DK6" s="667"/>
      <c r="DL6" s="667"/>
      <c r="DM6" s="667"/>
      <c r="DN6" s="667"/>
      <c r="DO6" s="667"/>
      <c r="DP6" s="668"/>
      <c r="DQ6" s="675">
        <v>226250</v>
      </c>
      <c r="DR6" s="667"/>
      <c r="DS6" s="667"/>
      <c r="DT6" s="667"/>
      <c r="DU6" s="667"/>
      <c r="DV6" s="667"/>
      <c r="DW6" s="667"/>
      <c r="DX6" s="667"/>
      <c r="DY6" s="667"/>
      <c r="DZ6" s="667"/>
      <c r="EA6" s="667"/>
      <c r="EB6" s="667"/>
      <c r="EC6" s="676"/>
    </row>
    <row r="7" spans="2:143" ht="11.25" customHeight="1" x14ac:dyDescent="0.2">
      <c r="B7" s="663" t="s">
        <v>235</v>
      </c>
      <c r="C7" s="664"/>
      <c r="D7" s="664"/>
      <c r="E7" s="664"/>
      <c r="F7" s="664"/>
      <c r="G7" s="664"/>
      <c r="H7" s="664"/>
      <c r="I7" s="664"/>
      <c r="J7" s="664"/>
      <c r="K7" s="664"/>
      <c r="L7" s="664"/>
      <c r="M7" s="664"/>
      <c r="N7" s="664"/>
      <c r="O7" s="664"/>
      <c r="P7" s="664"/>
      <c r="Q7" s="665"/>
      <c r="R7" s="666">
        <v>4025</v>
      </c>
      <c r="S7" s="667"/>
      <c r="T7" s="667"/>
      <c r="U7" s="667"/>
      <c r="V7" s="667"/>
      <c r="W7" s="667"/>
      <c r="X7" s="667"/>
      <c r="Y7" s="668"/>
      <c r="Z7" s="669">
        <v>0</v>
      </c>
      <c r="AA7" s="669"/>
      <c r="AB7" s="669"/>
      <c r="AC7" s="669"/>
      <c r="AD7" s="670">
        <v>4025</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2647829</v>
      </c>
      <c r="BH7" s="667"/>
      <c r="BI7" s="667"/>
      <c r="BJ7" s="667"/>
      <c r="BK7" s="667"/>
      <c r="BL7" s="667"/>
      <c r="BM7" s="667"/>
      <c r="BN7" s="668"/>
      <c r="BO7" s="669">
        <v>48.2</v>
      </c>
      <c r="BP7" s="669"/>
      <c r="BQ7" s="669"/>
      <c r="BR7" s="669"/>
      <c r="BS7" s="670" t="s">
        <v>128</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6168516</v>
      </c>
      <c r="CS7" s="667"/>
      <c r="CT7" s="667"/>
      <c r="CU7" s="667"/>
      <c r="CV7" s="667"/>
      <c r="CW7" s="667"/>
      <c r="CX7" s="667"/>
      <c r="CY7" s="668"/>
      <c r="CZ7" s="669">
        <v>17.7</v>
      </c>
      <c r="DA7" s="669"/>
      <c r="DB7" s="669"/>
      <c r="DC7" s="669"/>
      <c r="DD7" s="675">
        <v>494506</v>
      </c>
      <c r="DE7" s="667"/>
      <c r="DF7" s="667"/>
      <c r="DG7" s="667"/>
      <c r="DH7" s="667"/>
      <c r="DI7" s="667"/>
      <c r="DJ7" s="667"/>
      <c r="DK7" s="667"/>
      <c r="DL7" s="667"/>
      <c r="DM7" s="667"/>
      <c r="DN7" s="667"/>
      <c r="DO7" s="667"/>
      <c r="DP7" s="668"/>
      <c r="DQ7" s="675">
        <v>5179130</v>
      </c>
      <c r="DR7" s="667"/>
      <c r="DS7" s="667"/>
      <c r="DT7" s="667"/>
      <c r="DU7" s="667"/>
      <c r="DV7" s="667"/>
      <c r="DW7" s="667"/>
      <c r="DX7" s="667"/>
      <c r="DY7" s="667"/>
      <c r="DZ7" s="667"/>
      <c r="EA7" s="667"/>
      <c r="EB7" s="667"/>
      <c r="EC7" s="676"/>
    </row>
    <row r="8" spans="2:143" ht="11.25" customHeight="1" x14ac:dyDescent="0.2">
      <c r="B8" s="663" t="s">
        <v>238</v>
      </c>
      <c r="C8" s="664"/>
      <c r="D8" s="664"/>
      <c r="E8" s="664"/>
      <c r="F8" s="664"/>
      <c r="G8" s="664"/>
      <c r="H8" s="664"/>
      <c r="I8" s="664"/>
      <c r="J8" s="664"/>
      <c r="K8" s="664"/>
      <c r="L8" s="664"/>
      <c r="M8" s="664"/>
      <c r="N8" s="664"/>
      <c r="O8" s="664"/>
      <c r="P8" s="664"/>
      <c r="Q8" s="665"/>
      <c r="R8" s="666">
        <v>27910</v>
      </c>
      <c r="S8" s="667"/>
      <c r="T8" s="667"/>
      <c r="U8" s="667"/>
      <c r="V8" s="667"/>
      <c r="W8" s="667"/>
      <c r="X8" s="667"/>
      <c r="Y8" s="668"/>
      <c r="Z8" s="669">
        <v>0.1</v>
      </c>
      <c r="AA8" s="669"/>
      <c r="AB8" s="669"/>
      <c r="AC8" s="669"/>
      <c r="AD8" s="670">
        <v>27910</v>
      </c>
      <c r="AE8" s="670"/>
      <c r="AF8" s="670"/>
      <c r="AG8" s="670"/>
      <c r="AH8" s="670"/>
      <c r="AI8" s="670"/>
      <c r="AJ8" s="670"/>
      <c r="AK8" s="670"/>
      <c r="AL8" s="671">
        <v>0.2</v>
      </c>
      <c r="AM8" s="672"/>
      <c r="AN8" s="672"/>
      <c r="AO8" s="673"/>
      <c r="AP8" s="663" t="s">
        <v>239</v>
      </c>
      <c r="AQ8" s="664"/>
      <c r="AR8" s="664"/>
      <c r="AS8" s="664"/>
      <c r="AT8" s="664"/>
      <c r="AU8" s="664"/>
      <c r="AV8" s="664"/>
      <c r="AW8" s="664"/>
      <c r="AX8" s="664"/>
      <c r="AY8" s="664"/>
      <c r="AZ8" s="664"/>
      <c r="BA8" s="664"/>
      <c r="BB8" s="664"/>
      <c r="BC8" s="664"/>
      <c r="BD8" s="664"/>
      <c r="BE8" s="664"/>
      <c r="BF8" s="665"/>
      <c r="BG8" s="666">
        <v>105349</v>
      </c>
      <c r="BH8" s="667"/>
      <c r="BI8" s="667"/>
      <c r="BJ8" s="667"/>
      <c r="BK8" s="667"/>
      <c r="BL8" s="667"/>
      <c r="BM8" s="667"/>
      <c r="BN8" s="668"/>
      <c r="BO8" s="669">
        <v>1.9</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11054713</v>
      </c>
      <c r="CS8" s="667"/>
      <c r="CT8" s="667"/>
      <c r="CU8" s="667"/>
      <c r="CV8" s="667"/>
      <c r="CW8" s="667"/>
      <c r="CX8" s="667"/>
      <c r="CY8" s="668"/>
      <c r="CZ8" s="669">
        <v>31.6</v>
      </c>
      <c r="DA8" s="669"/>
      <c r="DB8" s="669"/>
      <c r="DC8" s="669"/>
      <c r="DD8" s="675">
        <v>424852</v>
      </c>
      <c r="DE8" s="667"/>
      <c r="DF8" s="667"/>
      <c r="DG8" s="667"/>
      <c r="DH8" s="667"/>
      <c r="DI8" s="667"/>
      <c r="DJ8" s="667"/>
      <c r="DK8" s="667"/>
      <c r="DL8" s="667"/>
      <c r="DM8" s="667"/>
      <c r="DN8" s="667"/>
      <c r="DO8" s="667"/>
      <c r="DP8" s="668"/>
      <c r="DQ8" s="675">
        <v>4879001</v>
      </c>
      <c r="DR8" s="667"/>
      <c r="DS8" s="667"/>
      <c r="DT8" s="667"/>
      <c r="DU8" s="667"/>
      <c r="DV8" s="667"/>
      <c r="DW8" s="667"/>
      <c r="DX8" s="667"/>
      <c r="DY8" s="667"/>
      <c r="DZ8" s="667"/>
      <c r="EA8" s="667"/>
      <c r="EB8" s="667"/>
      <c r="EC8" s="676"/>
    </row>
    <row r="9" spans="2:143" ht="11.25" customHeight="1" x14ac:dyDescent="0.2">
      <c r="B9" s="663" t="s">
        <v>241</v>
      </c>
      <c r="C9" s="664"/>
      <c r="D9" s="664"/>
      <c r="E9" s="664"/>
      <c r="F9" s="664"/>
      <c r="G9" s="664"/>
      <c r="H9" s="664"/>
      <c r="I9" s="664"/>
      <c r="J9" s="664"/>
      <c r="K9" s="664"/>
      <c r="L9" s="664"/>
      <c r="M9" s="664"/>
      <c r="N9" s="664"/>
      <c r="O9" s="664"/>
      <c r="P9" s="664"/>
      <c r="Q9" s="665"/>
      <c r="R9" s="666">
        <v>29469</v>
      </c>
      <c r="S9" s="667"/>
      <c r="T9" s="667"/>
      <c r="U9" s="667"/>
      <c r="V9" s="667"/>
      <c r="W9" s="667"/>
      <c r="X9" s="667"/>
      <c r="Y9" s="668"/>
      <c r="Z9" s="669">
        <v>0.1</v>
      </c>
      <c r="AA9" s="669"/>
      <c r="AB9" s="669"/>
      <c r="AC9" s="669"/>
      <c r="AD9" s="670">
        <v>29469</v>
      </c>
      <c r="AE9" s="670"/>
      <c r="AF9" s="670"/>
      <c r="AG9" s="670"/>
      <c r="AH9" s="670"/>
      <c r="AI9" s="670"/>
      <c r="AJ9" s="670"/>
      <c r="AK9" s="670"/>
      <c r="AL9" s="671">
        <v>0.2</v>
      </c>
      <c r="AM9" s="672"/>
      <c r="AN9" s="672"/>
      <c r="AO9" s="673"/>
      <c r="AP9" s="663" t="s">
        <v>242</v>
      </c>
      <c r="AQ9" s="664"/>
      <c r="AR9" s="664"/>
      <c r="AS9" s="664"/>
      <c r="AT9" s="664"/>
      <c r="AU9" s="664"/>
      <c r="AV9" s="664"/>
      <c r="AW9" s="664"/>
      <c r="AX9" s="664"/>
      <c r="AY9" s="664"/>
      <c r="AZ9" s="664"/>
      <c r="BA9" s="664"/>
      <c r="BB9" s="664"/>
      <c r="BC9" s="664"/>
      <c r="BD9" s="664"/>
      <c r="BE9" s="664"/>
      <c r="BF9" s="665"/>
      <c r="BG9" s="666">
        <v>2313711</v>
      </c>
      <c r="BH9" s="667"/>
      <c r="BI9" s="667"/>
      <c r="BJ9" s="667"/>
      <c r="BK9" s="667"/>
      <c r="BL9" s="667"/>
      <c r="BM9" s="667"/>
      <c r="BN9" s="668"/>
      <c r="BO9" s="669">
        <v>42.1</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3324085</v>
      </c>
      <c r="CS9" s="667"/>
      <c r="CT9" s="667"/>
      <c r="CU9" s="667"/>
      <c r="CV9" s="667"/>
      <c r="CW9" s="667"/>
      <c r="CX9" s="667"/>
      <c r="CY9" s="668"/>
      <c r="CZ9" s="669">
        <v>9.5</v>
      </c>
      <c r="DA9" s="669"/>
      <c r="DB9" s="669"/>
      <c r="DC9" s="669"/>
      <c r="DD9" s="675">
        <v>188165</v>
      </c>
      <c r="DE9" s="667"/>
      <c r="DF9" s="667"/>
      <c r="DG9" s="667"/>
      <c r="DH9" s="667"/>
      <c r="DI9" s="667"/>
      <c r="DJ9" s="667"/>
      <c r="DK9" s="667"/>
      <c r="DL9" s="667"/>
      <c r="DM9" s="667"/>
      <c r="DN9" s="667"/>
      <c r="DO9" s="667"/>
      <c r="DP9" s="668"/>
      <c r="DQ9" s="675">
        <v>2150013</v>
      </c>
      <c r="DR9" s="667"/>
      <c r="DS9" s="667"/>
      <c r="DT9" s="667"/>
      <c r="DU9" s="667"/>
      <c r="DV9" s="667"/>
      <c r="DW9" s="667"/>
      <c r="DX9" s="667"/>
      <c r="DY9" s="667"/>
      <c r="DZ9" s="667"/>
      <c r="EA9" s="667"/>
      <c r="EB9" s="667"/>
      <c r="EC9" s="676"/>
    </row>
    <row r="10" spans="2:143" ht="11.25" customHeight="1" x14ac:dyDescent="0.2">
      <c r="B10" s="663" t="s">
        <v>244</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121577</v>
      </c>
      <c r="BH10" s="667"/>
      <c r="BI10" s="667"/>
      <c r="BJ10" s="667"/>
      <c r="BK10" s="667"/>
      <c r="BL10" s="667"/>
      <c r="BM10" s="667"/>
      <c r="BN10" s="668"/>
      <c r="BO10" s="669">
        <v>2.2000000000000002</v>
      </c>
      <c r="BP10" s="669"/>
      <c r="BQ10" s="669"/>
      <c r="BR10" s="669"/>
      <c r="BS10" s="670" t="s">
        <v>128</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13028</v>
      </c>
      <c r="CS10" s="667"/>
      <c r="CT10" s="667"/>
      <c r="CU10" s="667"/>
      <c r="CV10" s="667"/>
      <c r="CW10" s="667"/>
      <c r="CX10" s="667"/>
      <c r="CY10" s="668"/>
      <c r="CZ10" s="669">
        <v>0</v>
      </c>
      <c r="DA10" s="669"/>
      <c r="DB10" s="669"/>
      <c r="DC10" s="669"/>
      <c r="DD10" s="675" t="s">
        <v>128</v>
      </c>
      <c r="DE10" s="667"/>
      <c r="DF10" s="667"/>
      <c r="DG10" s="667"/>
      <c r="DH10" s="667"/>
      <c r="DI10" s="667"/>
      <c r="DJ10" s="667"/>
      <c r="DK10" s="667"/>
      <c r="DL10" s="667"/>
      <c r="DM10" s="667"/>
      <c r="DN10" s="667"/>
      <c r="DO10" s="667"/>
      <c r="DP10" s="668"/>
      <c r="DQ10" s="675">
        <v>12959</v>
      </c>
      <c r="DR10" s="667"/>
      <c r="DS10" s="667"/>
      <c r="DT10" s="667"/>
      <c r="DU10" s="667"/>
      <c r="DV10" s="667"/>
      <c r="DW10" s="667"/>
      <c r="DX10" s="667"/>
      <c r="DY10" s="667"/>
      <c r="DZ10" s="667"/>
      <c r="EA10" s="667"/>
      <c r="EB10" s="667"/>
      <c r="EC10" s="676"/>
    </row>
    <row r="11" spans="2:143" ht="11.25" customHeight="1" x14ac:dyDescent="0.2">
      <c r="B11" s="663" t="s">
        <v>247</v>
      </c>
      <c r="C11" s="664"/>
      <c r="D11" s="664"/>
      <c r="E11" s="664"/>
      <c r="F11" s="664"/>
      <c r="G11" s="664"/>
      <c r="H11" s="664"/>
      <c r="I11" s="664"/>
      <c r="J11" s="664"/>
      <c r="K11" s="664"/>
      <c r="L11" s="664"/>
      <c r="M11" s="664"/>
      <c r="N11" s="664"/>
      <c r="O11" s="664"/>
      <c r="P11" s="664"/>
      <c r="Q11" s="665"/>
      <c r="R11" s="666">
        <v>1434146</v>
      </c>
      <c r="S11" s="667"/>
      <c r="T11" s="667"/>
      <c r="U11" s="667"/>
      <c r="V11" s="667"/>
      <c r="W11" s="667"/>
      <c r="X11" s="667"/>
      <c r="Y11" s="668"/>
      <c r="Z11" s="671">
        <v>3.8</v>
      </c>
      <c r="AA11" s="672"/>
      <c r="AB11" s="672"/>
      <c r="AC11" s="684"/>
      <c r="AD11" s="675">
        <v>1434146</v>
      </c>
      <c r="AE11" s="667"/>
      <c r="AF11" s="667"/>
      <c r="AG11" s="667"/>
      <c r="AH11" s="667"/>
      <c r="AI11" s="667"/>
      <c r="AJ11" s="667"/>
      <c r="AK11" s="668"/>
      <c r="AL11" s="671">
        <v>8.4</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107192</v>
      </c>
      <c r="BH11" s="667"/>
      <c r="BI11" s="667"/>
      <c r="BJ11" s="667"/>
      <c r="BK11" s="667"/>
      <c r="BL11" s="667"/>
      <c r="BM11" s="667"/>
      <c r="BN11" s="668"/>
      <c r="BO11" s="669">
        <v>2</v>
      </c>
      <c r="BP11" s="669"/>
      <c r="BQ11" s="669"/>
      <c r="BR11" s="669"/>
      <c r="BS11" s="670" t="s">
        <v>128</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994623</v>
      </c>
      <c r="CS11" s="667"/>
      <c r="CT11" s="667"/>
      <c r="CU11" s="667"/>
      <c r="CV11" s="667"/>
      <c r="CW11" s="667"/>
      <c r="CX11" s="667"/>
      <c r="CY11" s="668"/>
      <c r="CZ11" s="669">
        <v>2.8</v>
      </c>
      <c r="DA11" s="669"/>
      <c r="DB11" s="669"/>
      <c r="DC11" s="669"/>
      <c r="DD11" s="675">
        <v>346591</v>
      </c>
      <c r="DE11" s="667"/>
      <c r="DF11" s="667"/>
      <c r="DG11" s="667"/>
      <c r="DH11" s="667"/>
      <c r="DI11" s="667"/>
      <c r="DJ11" s="667"/>
      <c r="DK11" s="667"/>
      <c r="DL11" s="667"/>
      <c r="DM11" s="667"/>
      <c r="DN11" s="667"/>
      <c r="DO11" s="667"/>
      <c r="DP11" s="668"/>
      <c r="DQ11" s="675">
        <v>383312</v>
      </c>
      <c r="DR11" s="667"/>
      <c r="DS11" s="667"/>
      <c r="DT11" s="667"/>
      <c r="DU11" s="667"/>
      <c r="DV11" s="667"/>
      <c r="DW11" s="667"/>
      <c r="DX11" s="667"/>
      <c r="DY11" s="667"/>
      <c r="DZ11" s="667"/>
      <c r="EA11" s="667"/>
      <c r="EB11" s="667"/>
      <c r="EC11" s="676"/>
    </row>
    <row r="12" spans="2:143" ht="11.25" customHeight="1" x14ac:dyDescent="0.2">
      <c r="B12" s="663" t="s">
        <v>250</v>
      </c>
      <c r="C12" s="664"/>
      <c r="D12" s="664"/>
      <c r="E12" s="664"/>
      <c r="F12" s="664"/>
      <c r="G12" s="664"/>
      <c r="H12" s="664"/>
      <c r="I12" s="664"/>
      <c r="J12" s="664"/>
      <c r="K12" s="664"/>
      <c r="L12" s="664"/>
      <c r="M12" s="664"/>
      <c r="N12" s="664"/>
      <c r="O12" s="664"/>
      <c r="P12" s="664"/>
      <c r="Q12" s="665"/>
      <c r="R12" s="666">
        <v>19276</v>
      </c>
      <c r="S12" s="667"/>
      <c r="T12" s="667"/>
      <c r="U12" s="667"/>
      <c r="V12" s="667"/>
      <c r="W12" s="667"/>
      <c r="X12" s="667"/>
      <c r="Y12" s="668"/>
      <c r="Z12" s="669">
        <v>0.1</v>
      </c>
      <c r="AA12" s="669"/>
      <c r="AB12" s="669"/>
      <c r="AC12" s="669"/>
      <c r="AD12" s="670">
        <v>19276</v>
      </c>
      <c r="AE12" s="670"/>
      <c r="AF12" s="670"/>
      <c r="AG12" s="670"/>
      <c r="AH12" s="670"/>
      <c r="AI12" s="670"/>
      <c r="AJ12" s="670"/>
      <c r="AK12" s="670"/>
      <c r="AL12" s="671">
        <v>0.1</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2225941</v>
      </c>
      <c r="BH12" s="667"/>
      <c r="BI12" s="667"/>
      <c r="BJ12" s="667"/>
      <c r="BK12" s="667"/>
      <c r="BL12" s="667"/>
      <c r="BM12" s="667"/>
      <c r="BN12" s="668"/>
      <c r="BO12" s="669">
        <v>40.5</v>
      </c>
      <c r="BP12" s="669"/>
      <c r="BQ12" s="669"/>
      <c r="BR12" s="669"/>
      <c r="BS12" s="670" t="s">
        <v>128</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1148719</v>
      </c>
      <c r="CS12" s="667"/>
      <c r="CT12" s="667"/>
      <c r="CU12" s="667"/>
      <c r="CV12" s="667"/>
      <c r="CW12" s="667"/>
      <c r="CX12" s="667"/>
      <c r="CY12" s="668"/>
      <c r="CZ12" s="669">
        <v>3.3</v>
      </c>
      <c r="DA12" s="669"/>
      <c r="DB12" s="669"/>
      <c r="DC12" s="669"/>
      <c r="DD12" s="675">
        <v>382349</v>
      </c>
      <c r="DE12" s="667"/>
      <c r="DF12" s="667"/>
      <c r="DG12" s="667"/>
      <c r="DH12" s="667"/>
      <c r="DI12" s="667"/>
      <c r="DJ12" s="667"/>
      <c r="DK12" s="667"/>
      <c r="DL12" s="667"/>
      <c r="DM12" s="667"/>
      <c r="DN12" s="667"/>
      <c r="DO12" s="667"/>
      <c r="DP12" s="668"/>
      <c r="DQ12" s="675">
        <v>214496</v>
      </c>
      <c r="DR12" s="667"/>
      <c r="DS12" s="667"/>
      <c r="DT12" s="667"/>
      <c r="DU12" s="667"/>
      <c r="DV12" s="667"/>
      <c r="DW12" s="667"/>
      <c r="DX12" s="667"/>
      <c r="DY12" s="667"/>
      <c r="DZ12" s="667"/>
      <c r="EA12" s="667"/>
      <c r="EB12" s="667"/>
      <c r="EC12" s="676"/>
    </row>
    <row r="13" spans="2:143" ht="11.25" customHeight="1" x14ac:dyDescent="0.2">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2224782</v>
      </c>
      <c r="BH13" s="667"/>
      <c r="BI13" s="667"/>
      <c r="BJ13" s="667"/>
      <c r="BK13" s="667"/>
      <c r="BL13" s="667"/>
      <c r="BM13" s="667"/>
      <c r="BN13" s="668"/>
      <c r="BO13" s="669">
        <v>40.5</v>
      </c>
      <c r="BP13" s="669"/>
      <c r="BQ13" s="669"/>
      <c r="BR13" s="669"/>
      <c r="BS13" s="670" t="s">
        <v>128</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2233430</v>
      </c>
      <c r="CS13" s="667"/>
      <c r="CT13" s="667"/>
      <c r="CU13" s="667"/>
      <c r="CV13" s="667"/>
      <c r="CW13" s="667"/>
      <c r="CX13" s="667"/>
      <c r="CY13" s="668"/>
      <c r="CZ13" s="669">
        <v>6.4</v>
      </c>
      <c r="DA13" s="669"/>
      <c r="DB13" s="669"/>
      <c r="DC13" s="669"/>
      <c r="DD13" s="675">
        <v>1209240</v>
      </c>
      <c r="DE13" s="667"/>
      <c r="DF13" s="667"/>
      <c r="DG13" s="667"/>
      <c r="DH13" s="667"/>
      <c r="DI13" s="667"/>
      <c r="DJ13" s="667"/>
      <c r="DK13" s="667"/>
      <c r="DL13" s="667"/>
      <c r="DM13" s="667"/>
      <c r="DN13" s="667"/>
      <c r="DO13" s="667"/>
      <c r="DP13" s="668"/>
      <c r="DQ13" s="675">
        <v>1111702</v>
      </c>
      <c r="DR13" s="667"/>
      <c r="DS13" s="667"/>
      <c r="DT13" s="667"/>
      <c r="DU13" s="667"/>
      <c r="DV13" s="667"/>
      <c r="DW13" s="667"/>
      <c r="DX13" s="667"/>
      <c r="DY13" s="667"/>
      <c r="DZ13" s="667"/>
      <c r="EA13" s="667"/>
      <c r="EB13" s="667"/>
      <c r="EC13" s="676"/>
    </row>
    <row r="14" spans="2:143" ht="11.25" customHeight="1" x14ac:dyDescent="0.2">
      <c r="B14" s="663" t="s">
        <v>256</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252380</v>
      </c>
      <c r="BH14" s="667"/>
      <c r="BI14" s="667"/>
      <c r="BJ14" s="667"/>
      <c r="BK14" s="667"/>
      <c r="BL14" s="667"/>
      <c r="BM14" s="667"/>
      <c r="BN14" s="668"/>
      <c r="BO14" s="669">
        <v>4.5999999999999996</v>
      </c>
      <c r="BP14" s="669"/>
      <c r="BQ14" s="669"/>
      <c r="BR14" s="669"/>
      <c r="BS14" s="670" t="s">
        <v>128</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1590121</v>
      </c>
      <c r="CS14" s="667"/>
      <c r="CT14" s="667"/>
      <c r="CU14" s="667"/>
      <c r="CV14" s="667"/>
      <c r="CW14" s="667"/>
      <c r="CX14" s="667"/>
      <c r="CY14" s="668"/>
      <c r="CZ14" s="669">
        <v>4.5999999999999996</v>
      </c>
      <c r="DA14" s="669"/>
      <c r="DB14" s="669"/>
      <c r="DC14" s="669"/>
      <c r="DD14" s="675">
        <v>288093</v>
      </c>
      <c r="DE14" s="667"/>
      <c r="DF14" s="667"/>
      <c r="DG14" s="667"/>
      <c r="DH14" s="667"/>
      <c r="DI14" s="667"/>
      <c r="DJ14" s="667"/>
      <c r="DK14" s="667"/>
      <c r="DL14" s="667"/>
      <c r="DM14" s="667"/>
      <c r="DN14" s="667"/>
      <c r="DO14" s="667"/>
      <c r="DP14" s="668"/>
      <c r="DQ14" s="675">
        <v>1205680</v>
      </c>
      <c r="DR14" s="667"/>
      <c r="DS14" s="667"/>
      <c r="DT14" s="667"/>
      <c r="DU14" s="667"/>
      <c r="DV14" s="667"/>
      <c r="DW14" s="667"/>
      <c r="DX14" s="667"/>
      <c r="DY14" s="667"/>
      <c r="DZ14" s="667"/>
      <c r="EA14" s="667"/>
      <c r="EB14" s="667"/>
      <c r="EC14" s="676"/>
    </row>
    <row r="15" spans="2:143" ht="11.25" customHeight="1" x14ac:dyDescent="0.2">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366054</v>
      </c>
      <c r="BH15" s="667"/>
      <c r="BI15" s="667"/>
      <c r="BJ15" s="667"/>
      <c r="BK15" s="667"/>
      <c r="BL15" s="667"/>
      <c r="BM15" s="667"/>
      <c r="BN15" s="668"/>
      <c r="BO15" s="669">
        <v>6.7</v>
      </c>
      <c r="BP15" s="669"/>
      <c r="BQ15" s="669"/>
      <c r="BR15" s="669"/>
      <c r="BS15" s="670" t="s">
        <v>128</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4124086</v>
      </c>
      <c r="CS15" s="667"/>
      <c r="CT15" s="667"/>
      <c r="CU15" s="667"/>
      <c r="CV15" s="667"/>
      <c r="CW15" s="667"/>
      <c r="CX15" s="667"/>
      <c r="CY15" s="668"/>
      <c r="CZ15" s="669">
        <v>11.8</v>
      </c>
      <c r="DA15" s="669"/>
      <c r="DB15" s="669"/>
      <c r="DC15" s="669"/>
      <c r="DD15" s="675">
        <v>1473655</v>
      </c>
      <c r="DE15" s="667"/>
      <c r="DF15" s="667"/>
      <c r="DG15" s="667"/>
      <c r="DH15" s="667"/>
      <c r="DI15" s="667"/>
      <c r="DJ15" s="667"/>
      <c r="DK15" s="667"/>
      <c r="DL15" s="667"/>
      <c r="DM15" s="667"/>
      <c r="DN15" s="667"/>
      <c r="DO15" s="667"/>
      <c r="DP15" s="668"/>
      <c r="DQ15" s="675">
        <v>1946398</v>
      </c>
      <c r="DR15" s="667"/>
      <c r="DS15" s="667"/>
      <c r="DT15" s="667"/>
      <c r="DU15" s="667"/>
      <c r="DV15" s="667"/>
      <c r="DW15" s="667"/>
      <c r="DX15" s="667"/>
      <c r="DY15" s="667"/>
      <c r="DZ15" s="667"/>
      <c r="EA15" s="667"/>
      <c r="EB15" s="667"/>
      <c r="EC15" s="676"/>
    </row>
    <row r="16" spans="2:143" ht="11.25" customHeight="1" x14ac:dyDescent="0.2">
      <c r="B16" s="663" t="s">
        <v>262</v>
      </c>
      <c r="C16" s="664"/>
      <c r="D16" s="664"/>
      <c r="E16" s="664"/>
      <c r="F16" s="664"/>
      <c r="G16" s="664"/>
      <c r="H16" s="664"/>
      <c r="I16" s="664"/>
      <c r="J16" s="664"/>
      <c r="K16" s="664"/>
      <c r="L16" s="664"/>
      <c r="M16" s="664"/>
      <c r="N16" s="664"/>
      <c r="O16" s="664"/>
      <c r="P16" s="664"/>
      <c r="Q16" s="665"/>
      <c r="R16" s="666">
        <v>21995</v>
      </c>
      <c r="S16" s="667"/>
      <c r="T16" s="667"/>
      <c r="U16" s="667"/>
      <c r="V16" s="667"/>
      <c r="W16" s="667"/>
      <c r="X16" s="667"/>
      <c r="Y16" s="668"/>
      <c r="Z16" s="669">
        <v>0.1</v>
      </c>
      <c r="AA16" s="669"/>
      <c r="AB16" s="669"/>
      <c r="AC16" s="669"/>
      <c r="AD16" s="670">
        <v>21995</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779068</v>
      </c>
      <c r="CS16" s="667"/>
      <c r="CT16" s="667"/>
      <c r="CU16" s="667"/>
      <c r="CV16" s="667"/>
      <c r="CW16" s="667"/>
      <c r="CX16" s="667"/>
      <c r="CY16" s="668"/>
      <c r="CZ16" s="669">
        <v>2.2000000000000002</v>
      </c>
      <c r="DA16" s="669"/>
      <c r="DB16" s="669"/>
      <c r="DC16" s="669"/>
      <c r="DD16" s="675" t="s">
        <v>128</v>
      </c>
      <c r="DE16" s="667"/>
      <c r="DF16" s="667"/>
      <c r="DG16" s="667"/>
      <c r="DH16" s="667"/>
      <c r="DI16" s="667"/>
      <c r="DJ16" s="667"/>
      <c r="DK16" s="667"/>
      <c r="DL16" s="667"/>
      <c r="DM16" s="667"/>
      <c r="DN16" s="667"/>
      <c r="DO16" s="667"/>
      <c r="DP16" s="668"/>
      <c r="DQ16" s="675">
        <v>410605</v>
      </c>
      <c r="DR16" s="667"/>
      <c r="DS16" s="667"/>
      <c r="DT16" s="667"/>
      <c r="DU16" s="667"/>
      <c r="DV16" s="667"/>
      <c r="DW16" s="667"/>
      <c r="DX16" s="667"/>
      <c r="DY16" s="667"/>
      <c r="DZ16" s="667"/>
      <c r="EA16" s="667"/>
      <c r="EB16" s="667"/>
      <c r="EC16" s="676"/>
    </row>
    <row r="17" spans="2:133" ht="11.25" customHeight="1" x14ac:dyDescent="0.2">
      <c r="B17" s="663" t="s">
        <v>265</v>
      </c>
      <c r="C17" s="664"/>
      <c r="D17" s="664"/>
      <c r="E17" s="664"/>
      <c r="F17" s="664"/>
      <c r="G17" s="664"/>
      <c r="H17" s="664"/>
      <c r="I17" s="664"/>
      <c r="J17" s="664"/>
      <c r="K17" s="664"/>
      <c r="L17" s="664"/>
      <c r="M17" s="664"/>
      <c r="N17" s="664"/>
      <c r="O17" s="664"/>
      <c r="P17" s="664"/>
      <c r="Q17" s="665"/>
      <c r="R17" s="666">
        <v>68927</v>
      </c>
      <c r="S17" s="667"/>
      <c r="T17" s="667"/>
      <c r="U17" s="667"/>
      <c r="V17" s="667"/>
      <c r="W17" s="667"/>
      <c r="X17" s="667"/>
      <c r="Y17" s="668"/>
      <c r="Z17" s="669">
        <v>0.2</v>
      </c>
      <c r="AA17" s="669"/>
      <c r="AB17" s="669"/>
      <c r="AC17" s="669"/>
      <c r="AD17" s="670">
        <v>68927</v>
      </c>
      <c r="AE17" s="670"/>
      <c r="AF17" s="670"/>
      <c r="AG17" s="670"/>
      <c r="AH17" s="670"/>
      <c r="AI17" s="670"/>
      <c r="AJ17" s="670"/>
      <c r="AK17" s="670"/>
      <c r="AL17" s="671">
        <v>0.4</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3288458</v>
      </c>
      <c r="CS17" s="667"/>
      <c r="CT17" s="667"/>
      <c r="CU17" s="667"/>
      <c r="CV17" s="667"/>
      <c r="CW17" s="667"/>
      <c r="CX17" s="667"/>
      <c r="CY17" s="668"/>
      <c r="CZ17" s="669">
        <v>9.4</v>
      </c>
      <c r="DA17" s="669"/>
      <c r="DB17" s="669"/>
      <c r="DC17" s="669"/>
      <c r="DD17" s="675" t="s">
        <v>128</v>
      </c>
      <c r="DE17" s="667"/>
      <c r="DF17" s="667"/>
      <c r="DG17" s="667"/>
      <c r="DH17" s="667"/>
      <c r="DI17" s="667"/>
      <c r="DJ17" s="667"/>
      <c r="DK17" s="667"/>
      <c r="DL17" s="667"/>
      <c r="DM17" s="667"/>
      <c r="DN17" s="667"/>
      <c r="DO17" s="667"/>
      <c r="DP17" s="668"/>
      <c r="DQ17" s="675">
        <v>3258759</v>
      </c>
      <c r="DR17" s="667"/>
      <c r="DS17" s="667"/>
      <c r="DT17" s="667"/>
      <c r="DU17" s="667"/>
      <c r="DV17" s="667"/>
      <c r="DW17" s="667"/>
      <c r="DX17" s="667"/>
      <c r="DY17" s="667"/>
      <c r="DZ17" s="667"/>
      <c r="EA17" s="667"/>
      <c r="EB17" s="667"/>
      <c r="EC17" s="676"/>
    </row>
    <row r="18" spans="2:133" ht="11.25" customHeight="1" x14ac:dyDescent="0.2">
      <c r="B18" s="663" t="s">
        <v>268</v>
      </c>
      <c r="C18" s="664"/>
      <c r="D18" s="664"/>
      <c r="E18" s="664"/>
      <c r="F18" s="664"/>
      <c r="G18" s="664"/>
      <c r="H18" s="664"/>
      <c r="I18" s="664"/>
      <c r="J18" s="664"/>
      <c r="K18" s="664"/>
      <c r="L18" s="664"/>
      <c r="M18" s="664"/>
      <c r="N18" s="664"/>
      <c r="O18" s="664"/>
      <c r="P18" s="664"/>
      <c r="Q18" s="665"/>
      <c r="R18" s="666">
        <v>103993</v>
      </c>
      <c r="S18" s="667"/>
      <c r="T18" s="667"/>
      <c r="U18" s="667"/>
      <c r="V18" s="667"/>
      <c r="W18" s="667"/>
      <c r="X18" s="667"/>
      <c r="Y18" s="668"/>
      <c r="Z18" s="669">
        <v>0.3</v>
      </c>
      <c r="AA18" s="669"/>
      <c r="AB18" s="669"/>
      <c r="AC18" s="669"/>
      <c r="AD18" s="670">
        <v>103993</v>
      </c>
      <c r="AE18" s="670"/>
      <c r="AF18" s="670"/>
      <c r="AG18" s="670"/>
      <c r="AH18" s="670"/>
      <c r="AI18" s="670"/>
      <c r="AJ18" s="670"/>
      <c r="AK18" s="670"/>
      <c r="AL18" s="671">
        <v>0.60000002384185791</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2">
      <c r="B19" s="663" t="s">
        <v>271</v>
      </c>
      <c r="C19" s="664"/>
      <c r="D19" s="664"/>
      <c r="E19" s="664"/>
      <c r="F19" s="664"/>
      <c r="G19" s="664"/>
      <c r="H19" s="664"/>
      <c r="I19" s="664"/>
      <c r="J19" s="664"/>
      <c r="K19" s="664"/>
      <c r="L19" s="664"/>
      <c r="M19" s="664"/>
      <c r="N19" s="664"/>
      <c r="O19" s="664"/>
      <c r="P19" s="664"/>
      <c r="Q19" s="665"/>
      <c r="R19" s="666">
        <v>50324</v>
      </c>
      <c r="S19" s="667"/>
      <c r="T19" s="667"/>
      <c r="U19" s="667"/>
      <c r="V19" s="667"/>
      <c r="W19" s="667"/>
      <c r="X19" s="667"/>
      <c r="Y19" s="668"/>
      <c r="Z19" s="669">
        <v>0.1</v>
      </c>
      <c r="AA19" s="669"/>
      <c r="AB19" s="669"/>
      <c r="AC19" s="669"/>
      <c r="AD19" s="670">
        <v>50324</v>
      </c>
      <c r="AE19" s="670"/>
      <c r="AF19" s="670"/>
      <c r="AG19" s="670"/>
      <c r="AH19" s="670"/>
      <c r="AI19" s="670"/>
      <c r="AJ19" s="670"/>
      <c r="AK19" s="670"/>
      <c r="AL19" s="671">
        <v>0.3</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t="s">
        <v>128</v>
      </c>
      <c r="BH19" s="667"/>
      <c r="BI19" s="667"/>
      <c r="BJ19" s="667"/>
      <c r="BK19" s="667"/>
      <c r="BL19" s="667"/>
      <c r="BM19" s="667"/>
      <c r="BN19" s="668"/>
      <c r="BO19" s="669" t="s">
        <v>128</v>
      </c>
      <c r="BP19" s="669"/>
      <c r="BQ19" s="669"/>
      <c r="BR19" s="669"/>
      <c r="BS19" s="670" t="s">
        <v>128</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2">
      <c r="B20" s="663" t="s">
        <v>274</v>
      </c>
      <c r="C20" s="664"/>
      <c r="D20" s="664"/>
      <c r="E20" s="664"/>
      <c r="F20" s="664"/>
      <c r="G20" s="664"/>
      <c r="H20" s="664"/>
      <c r="I20" s="664"/>
      <c r="J20" s="664"/>
      <c r="K20" s="664"/>
      <c r="L20" s="664"/>
      <c r="M20" s="664"/>
      <c r="N20" s="664"/>
      <c r="O20" s="664"/>
      <c r="P20" s="664"/>
      <c r="Q20" s="665"/>
      <c r="R20" s="666">
        <v>6346</v>
      </c>
      <c r="S20" s="667"/>
      <c r="T20" s="667"/>
      <c r="U20" s="667"/>
      <c r="V20" s="667"/>
      <c r="W20" s="667"/>
      <c r="X20" s="667"/>
      <c r="Y20" s="668"/>
      <c r="Z20" s="669">
        <v>0</v>
      </c>
      <c r="AA20" s="669"/>
      <c r="AB20" s="669"/>
      <c r="AC20" s="669"/>
      <c r="AD20" s="670">
        <v>6346</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t="s">
        <v>128</v>
      </c>
      <c r="BH20" s="667"/>
      <c r="BI20" s="667"/>
      <c r="BJ20" s="667"/>
      <c r="BK20" s="667"/>
      <c r="BL20" s="667"/>
      <c r="BM20" s="667"/>
      <c r="BN20" s="668"/>
      <c r="BO20" s="669" t="s">
        <v>128</v>
      </c>
      <c r="BP20" s="669"/>
      <c r="BQ20" s="669"/>
      <c r="BR20" s="669"/>
      <c r="BS20" s="670" t="s">
        <v>128</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34945726</v>
      </c>
      <c r="CS20" s="667"/>
      <c r="CT20" s="667"/>
      <c r="CU20" s="667"/>
      <c r="CV20" s="667"/>
      <c r="CW20" s="667"/>
      <c r="CX20" s="667"/>
      <c r="CY20" s="668"/>
      <c r="CZ20" s="669">
        <v>100</v>
      </c>
      <c r="DA20" s="669"/>
      <c r="DB20" s="669"/>
      <c r="DC20" s="669"/>
      <c r="DD20" s="675">
        <v>4807451</v>
      </c>
      <c r="DE20" s="667"/>
      <c r="DF20" s="667"/>
      <c r="DG20" s="667"/>
      <c r="DH20" s="667"/>
      <c r="DI20" s="667"/>
      <c r="DJ20" s="667"/>
      <c r="DK20" s="667"/>
      <c r="DL20" s="667"/>
      <c r="DM20" s="667"/>
      <c r="DN20" s="667"/>
      <c r="DO20" s="667"/>
      <c r="DP20" s="668"/>
      <c r="DQ20" s="675">
        <v>20978305</v>
      </c>
      <c r="DR20" s="667"/>
      <c r="DS20" s="667"/>
      <c r="DT20" s="667"/>
      <c r="DU20" s="667"/>
      <c r="DV20" s="667"/>
      <c r="DW20" s="667"/>
      <c r="DX20" s="667"/>
      <c r="DY20" s="667"/>
      <c r="DZ20" s="667"/>
      <c r="EA20" s="667"/>
      <c r="EB20" s="667"/>
      <c r="EC20" s="676"/>
    </row>
    <row r="21" spans="2:133" ht="11.25" customHeight="1" x14ac:dyDescent="0.2">
      <c r="B21" s="663" t="s">
        <v>277</v>
      </c>
      <c r="C21" s="664"/>
      <c r="D21" s="664"/>
      <c r="E21" s="664"/>
      <c r="F21" s="664"/>
      <c r="G21" s="664"/>
      <c r="H21" s="664"/>
      <c r="I21" s="664"/>
      <c r="J21" s="664"/>
      <c r="K21" s="664"/>
      <c r="L21" s="664"/>
      <c r="M21" s="664"/>
      <c r="N21" s="664"/>
      <c r="O21" s="664"/>
      <c r="P21" s="664"/>
      <c r="Q21" s="665"/>
      <c r="R21" s="666">
        <v>4179</v>
      </c>
      <c r="S21" s="667"/>
      <c r="T21" s="667"/>
      <c r="U21" s="667"/>
      <c r="V21" s="667"/>
      <c r="W21" s="667"/>
      <c r="X21" s="667"/>
      <c r="Y21" s="668"/>
      <c r="Z21" s="669">
        <v>0</v>
      </c>
      <c r="AA21" s="669"/>
      <c r="AB21" s="669"/>
      <c r="AC21" s="669"/>
      <c r="AD21" s="670">
        <v>4179</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128</v>
      </c>
      <c r="BH21" s="667"/>
      <c r="BI21" s="667"/>
      <c r="BJ21" s="667"/>
      <c r="BK21" s="667"/>
      <c r="BL21" s="667"/>
      <c r="BM21" s="667"/>
      <c r="BN21" s="668"/>
      <c r="BO21" s="669" t="s">
        <v>128</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279</v>
      </c>
      <c r="C22" s="703"/>
      <c r="D22" s="703"/>
      <c r="E22" s="703"/>
      <c r="F22" s="703"/>
      <c r="G22" s="703"/>
      <c r="H22" s="703"/>
      <c r="I22" s="703"/>
      <c r="J22" s="703"/>
      <c r="K22" s="703"/>
      <c r="L22" s="703"/>
      <c r="M22" s="703"/>
      <c r="N22" s="703"/>
      <c r="O22" s="703"/>
      <c r="P22" s="703"/>
      <c r="Q22" s="704"/>
      <c r="R22" s="666">
        <v>43144</v>
      </c>
      <c r="S22" s="667"/>
      <c r="T22" s="667"/>
      <c r="U22" s="667"/>
      <c r="V22" s="667"/>
      <c r="W22" s="667"/>
      <c r="X22" s="667"/>
      <c r="Y22" s="668"/>
      <c r="Z22" s="669">
        <v>0.1</v>
      </c>
      <c r="AA22" s="669"/>
      <c r="AB22" s="669"/>
      <c r="AC22" s="669"/>
      <c r="AD22" s="670">
        <v>43144</v>
      </c>
      <c r="AE22" s="670"/>
      <c r="AF22" s="670"/>
      <c r="AG22" s="670"/>
      <c r="AH22" s="670"/>
      <c r="AI22" s="670"/>
      <c r="AJ22" s="670"/>
      <c r="AK22" s="670"/>
      <c r="AL22" s="671">
        <v>0.30000001192092896</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282</v>
      </c>
      <c r="C23" s="664"/>
      <c r="D23" s="664"/>
      <c r="E23" s="664"/>
      <c r="F23" s="664"/>
      <c r="G23" s="664"/>
      <c r="H23" s="664"/>
      <c r="I23" s="664"/>
      <c r="J23" s="664"/>
      <c r="K23" s="664"/>
      <c r="L23" s="664"/>
      <c r="M23" s="664"/>
      <c r="N23" s="664"/>
      <c r="O23" s="664"/>
      <c r="P23" s="664"/>
      <c r="Q23" s="665"/>
      <c r="R23" s="666">
        <v>10760754</v>
      </c>
      <c r="S23" s="667"/>
      <c r="T23" s="667"/>
      <c r="U23" s="667"/>
      <c r="V23" s="667"/>
      <c r="W23" s="667"/>
      <c r="X23" s="667"/>
      <c r="Y23" s="668"/>
      <c r="Z23" s="669">
        <v>28.5</v>
      </c>
      <c r="AA23" s="669"/>
      <c r="AB23" s="669"/>
      <c r="AC23" s="669"/>
      <c r="AD23" s="670">
        <v>9552006</v>
      </c>
      <c r="AE23" s="670"/>
      <c r="AF23" s="670"/>
      <c r="AG23" s="670"/>
      <c r="AH23" s="670"/>
      <c r="AI23" s="670"/>
      <c r="AJ23" s="670"/>
      <c r="AK23" s="670"/>
      <c r="AL23" s="671">
        <v>55.8</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2">
      <c r="B24" s="663" t="s">
        <v>289</v>
      </c>
      <c r="C24" s="664"/>
      <c r="D24" s="664"/>
      <c r="E24" s="664"/>
      <c r="F24" s="664"/>
      <c r="G24" s="664"/>
      <c r="H24" s="664"/>
      <c r="I24" s="664"/>
      <c r="J24" s="664"/>
      <c r="K24" s="664"/>
      <c r="L24" s="664"/>
      <c r="M24" s="664"/>
      <c r="N24" s="664"/>
      <c r="O24" s="664"/>
      <c r="P24" s="664"/>
      <c r="Q24" s="665"/>
      <c r="R24" s="666">
        <v>9552006</v>
      </c>
      <c r="S24" s="667"/>
      <c r="T24" s="667"/>
      <c r="U24" s="667"/>
      <c r="V24" s="667"/>
      <c r="W24" s="667"/>
      <c r="X24" s="667"/>
      <c r="Y24" s="668"/>
      <c r="Z24" s="669">
        <v>25.3</v>
      </c>
      <c r="AA24" s="669"/>
      <c r="AB24" s="669"/>
      <c r="AC24" s="669"/>
      <c r="AD24" s="670">
        <v>9552006</v>
      </c>
      <c r="AE24" s="670"/>
      <c r="AF24" s="670"/>
      <c r="AG24" s="670"/>
      <c r="AH24" s="670"/>
      <c r="AI24" s="670"/>
      <c r="AJ24" s="670"/>
      <c r="AK24" s="670"/>
      <c r="AL24" s="671">
        <v>55.8</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13958933</v>
      </c>
      <c r="CS24" s="656"/>
      <c r="CT24" s="656"/>
      <c r="CU24" s="656"/>
      <c r="CV24" s="656"/>
      <c r="CW24" s="656"/>
      <c r="CX24" s="656"/>
      <c r="CY24" s="657"/>
      <c r="CZ24" s="660">
        <v>39.9</v>
      </c>
      <c r="DA24" s="661"/>
      <c r="DB24" s="661"/>
      <c r="DC24" s="680"/>
      <c r="DD24" s="708">
        <v>9064182</v>
      </c>
      <c r="DE24" s="656"/>
      <c r="DF24" s="656"/>
      <c r="DG24" s="656"/>
      <c r="DH24" s="656"/>
      <c r="DI24" s="656"/>
      <c r="DJ24" s="656"/>
      <c r="DK24" s="657"/>
      <c r="DL24" s="708">
        <v>8901786</v>
      </c>
      <c r="DM24" s="656"/>
      <c r="DN24" s="656"/>
      <c r="DO24" s="656"/>
      <c r="DP24" s="656"/>
      <c r="DQ24" s="656"/>
      <c r="DR24" s="656"/>
      <c r="DS24" s="656"/>
      <c r="DT24" s="656"/>
      <c r="DU24" s="656"/>
      <c r="DV24" s="657"/>
      <c r="DW24" s="660">
        <v>50.3</v>
      </c>
      <c r="DX24" s="661"/>
      <c r="DY24" s="661"/>
      <c r="DZ24" s="661"/>
      <c r="EA24" s="661"/>
      <c r="EB24" s="661"/>
      <c r="EC24" s="662"/>
    </row>
    <row r="25" spans="2:133" ht="11.25" customHeight="1" x14ac:dyDescent="0.2">
      <c r="B25" s="663" t="s">
        <v>292</v>
      </c>
      <c r="C25" s="664"/>
      <c r="D25" s="664"/>
      <c r="E25" s="664"/>
      <c r="F25" s="664"/>
      <c r="G25" s="664"/>
      <c r="H25" s="664"/>
      <c r="I25" s="664"/>
      <c r="J25" s="664"/>
      <c r="K25" s="664"/>
      <c r="L25" s="664"/>
      <c r="M25" s="664"/>
      <c r="N25" s="664"/>
      <c r="O25" s="664"/>
      <c r="P25" s="664"/>
      <c r="Q25" s="665"/>
      <c r="R25" s="666">
        <v>1208748</v>
      </c>
      <c r="S25" s="667"/>
      <c r="T25" s="667"/>
      <c r="U25" s="667"/>
      <c r="V25" s="667"/>
      <c r="W25" s="667"/>
      <c r="X25" s="667"/>
      <c r="Y25" s="668"/>
      <c r="Z25" s="669">
        <v>3.2</v>
      </c>
      <c r="AA25" s="669"/>
      <c r="AB25" s="669"/>
      <c r="AC25" s="669"/>
      <c r="AD25" s="670" t="s">
        <v>128</v>
      </c>
      <c r="AE25" s="670"/>
      <c r="AF25" s="670"/>
      <c r="AG25" s="670"/>
      <c r="AH25" s="670"/>
      <c r="AI25" s="670"/>
      <c r="AJ25" s="670"/>
      <c r="AK25" s="670"/>
      <c r="AL25" s="671" t="s">
        <v>128</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4653775</v>
      </c>
      <c r="CS25" s="705"/>
      <c r="CT25" s="705"/>
      <c r="CU25" s="705"/>
      <c r="CV25" s="705"/>
      <c r="CW25" s="705"/>
      <c r="CX25" s="705"/>
      <c r="CY25" s="706"/>
      <c r="CZ25" s="671">
        <v>13.3</v>
      </c>
      <c r="DA25" s="700"/>
      <c r="DB25" s="700"/>
      <c r="DC25" s="707"/>
      <c r="DD25" s="675">
        <v>4336370</v>
      </c>
      <c r="DE25" s="705"/>
      <c r="DF25" s="705"/>
      <c r="DG25" s="705"/>
      <c r="DH25" s="705"/>
      <c r="DI25" s="705"/>
      <c r="DJ25" s="705"/>
      <c r="DK25" s="706"/>
      <c r="DL25" s="675">
        <v>4241174</v>
      </c>
      <c r="DM25" s="705"/>
      <c r="DN25" s="705"/>
      <c r="DO25" s="705"/>
      <c r="DP25" s="705"/>
      <c r="DQ25" s="705"/>
      <c r="DR25" s="705"/>
      <c r="DS25" s="705"/>
      <c r="DT25" s="705"/>
      <c r="DU25" s="705"/>
      <c r="DV25" s="706"/>
      <c r="DW25" s="671">
        <v>24</v>
      </c>
      <c r="DX25" s="700"/>
      <c r="DY25" s="700"/>
      <c r="DZ25" s="700"/>
      <c r="EA25" s="700"/>
      <c r="EB25" s="700"/>
      <c r="EC25" s="701"/>
    </row>
    <row r="26" spans="2:133" ht="11.25" customHeight="1" x14ac:dyDescent="0.2">
      <c r="B26" s="663" t="s">
        <v>295</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296</v>
      </c>
      <c r="AQ26" s="715"/>
      <c r="AR26" s="715"/>
      <c r="AS26" s="715"/>
      <c r="AT26" s="715"/>
      <c r="AU26" s="715"/>
      <c r="AV26" s="715"/>
      <c r="AW26" s="715"/>
      <c r="AX26" s="715"/>
      <c r="AY26" s="715"/>
      <c r="AZ26" s="715"/>
      <c r="BA26" s="715"/>
      <c r="BB26" s="715"/>
      <c r="BC26" s="715"/>
      <c r="BD26" s="715"/>
      <c r="BE26" s="715"/>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3089328</v>
      </c>
      <c r="CS26" s="667"/>
      <c r="CT26" s="667"/>
      <c r="CU26" s="667"/>
      <c r="CV26" s="667"/>
      <c r="CW26" s="667"/>
      <c r="CX26" s="667"/>
      <c r="CY26" s="668"/>
      <c r="CZ26" s="671">
        <v>8.8000000000000007</v>
      </c>
      <c r="DA26" s="700"/>
      <c r="DB26" s="700"/>
      <c r="DC26" s="707"/>
      <c r="DD26" s="675">
        <v>2856909</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0"/>
      <c r="DY26" s="700"/>
      <c r="DZ26" s="700"/>
      <c r="EA26" s="700"/>
      <c r="EB26" s="700"/>
      <c r="EC26" s="701"/>
    </row>
    <row r="27" spans="2:133" ht="11.25" customHeight="1" x14ac:dyDescent="0.2">
      <c r="B27" s="663" t="s">
        <v>298</v>
      </c>
      <c r="C27" s="664"/>
      <c r="D27" s="664"/>
      <c r="E27" s="664"/>
      <c r="F27" s="664"/>
      <c r="G27" s="664"/>
      <c r="H27" s="664"/>
      <c r="I27" s="664"/>
      <c r="J27" s="664"/>
      <c r="K27" s="664"/>
      <c r="L27" s="664"/>
      <c r="M27" s="664"/>
      <c r="N27" s="664"/>
      <c r="O27" s="664"/>
      <c r="P27" s="664"/>
      <c r="Q27" s="665"/>
      <c r="R27" s="666">
        <v>18319843</v>
      </c>
      <c r="S27" s="667"/>
      <c r="T27" s="667"/>
      <c r="U27" s="667"/>
      <c r="V27" s="667"/>
      <c r="W27" s="667"/>
      <c r="X27" s="667"/>
      <c r="Y27" s="668"/>
      <c r="Z27" s="669">
        <v>48.6</v>
      </c>
      <c r="AA27" s="669"/>
      <c r="AB27" s="669"/>
      <c r="AC27" s="669"/>
      <c r="AD27" s="670">
        <v>17111095</v>
      </c>
      <c r="AE27" s="670"/>
      <c r="AF27" s="670"/>
      <c r="AG27" s="670"/>
      <c r="AH27" s="670"/>
      <c r="AI27" s="670"/>
      <c r="AJ27" s="670"/>
      <c r="AK27" s="670"/>
      <c r="AL27" s="671">
        <v>100</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5492204</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6016700</v>
      </c>
      <c r="CS27" s="705"/>
      <c r="CT27" s="705"/>
      <c r="CU27" s="705"/>
      <c r="CV27" s="705"/>
      <c r="CW27" s="705"/>
      <c r="CX27" s="705"/>
      <c r="CY27" s="706"/>
      <c r="CZ27" s="671">
        <v>17.2</v>
      </c>
      <c r="DA27" s="700"/>
      <c r="DB27" s="700"/>
      <c r="DC27" s="707"/>
      <c r="DD27" s="675">
        <v>1469053</v>
      </c>
      <c r="DE27" s="705"/>
      <c r="DF27" s="705"/>
      <c r="DG27" s="705"/>
      <c r="DH27" s="705"/>
      <c r="DI27" s="705"/>
      <c r="DJ27" s="705"/>
      <c r="DK27" s="706"/>
      <c r="DL27" s="675">
        <v>1404049</v>
      </c>
      <c r="DM27" s="705"/>
      <c r="DN27" s="705"/>
      <c r="DO27" s="705"/>
      <c r="DP27" s="705"/>
      <c r="DQ27" s="705"/>
      <c r="DR27" s="705"/>
      <c r="DS27" s="705"/>
      <c r="DT27" s="705"/>
      <c r="DU27" s="705"/>
      <c r="DV27" s="706"/>
      <c r="DW27" s="671">
        <v>7.9</v>
      </c>
      <c r="DX27" s="700"/>
      <c r="DY27" s="700"/>
      <c r="DZ27" s="700"/>
      <c r="EA27" s="700"/>
      <c r="EB27" s="700"/>
      <c r="EC27" s="701"/>
    </row>
    <row r="28" spans="2:133" ht="11.25" customHeight="1" x14ac:dyDescent="0.2">
      <c r="B28" s="663" t="s">
        <v>301</v>
      </c>
      <c r="C28" s="664"/>
      <c r="D28" s="664"/>
      <c r="E28" s="664"/>
      <c r="F28" s="664"/>
      <c r="G28" s="664"/>
      <c r="H28" s="664"/>
      <c r="I28" s="664"/>
      <c r="J28" s="664"/>
      <c r="K28" s="664"/>
      <c r="L28" s="664"/>
      <c r="M28" s="664"/>
      <c r="N28" s="664"/>
      <c r="O28" s="664"/>
      <c r="P28" s="664"/>
      <c r="Q28" s="665"/>
      <c r="R28" s="666">
        <v>5359</v>
      </c>
      <c r="S28" s="667"/>
      <c r="T28" s="667"/>
      <c r="U28" s="667"/>
      <c r="V28" s="667"/>
      <c r="W28" s="667"/>
      <c r="X28" s="667"/>
      <c r="Y28" s="668"/>
      <c r="Z28" s="669">
        <v>0</v>
      </c>
      <c r="AA28" s="669"/>
      <c r="AB28" s="669"/>
      <c r="AC28" s="669"/>
      <c r="AD28" s="670">
        <v>5359</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3288458</v>
      </c>
      <c r="CS28" s="667"/>
      <c r="CT28" s="667"/>
      <c r="CU28" s="667"/>
      <c r="CV28" s="667"/>
      <c r="CW28" s="667"/>
      <c r="CX28" s="667"/>
      <c r="CY28" s="668"/>
      <c r="CZ28" s="671">
        <v>9.4</v>
      </c>
      <c r="DA28" s="700"/>
      <c r="DB28" s="700"/>
      <c r="DC28" s="707"/>
      <c r="DD28" s="675">
        <v>3258759</v>
      </c>
      <c r="DE28" s="667"/>
      <c r="DF28" s="667"/>
      <c r="DG28" s="667"/>
      <c r="DH28" s="667"/>
      <c r="DI28" s="667"/>
      <c r="DJ28" s="667"/>
      <c r="DK28" s="668"/>
      <c r="DL28" s="675">
        <v>3256563</v>
      </c>
      <c r="DM28" s="667"/>
      <c r="DN28" s="667"/>
      <c r="DO28" s="667"/>
      <c r="DP28" s="667"/>
      <c r="DQ28" s="667"/>
      <c r="DR28" s="667"/>
      <c r="DS28" s="667"/>
      <c r="DT28" s="667"/>
      <c r="DU28" s="667"/>
      <c r="DV28" s="668"/>
      <c r="DW28" s="671">
        <v>18.399999999999999</v>
      </c>
      <c r="DX28" s="700"/>
      <c r="DY28" s="700"/>
      <c r="DZ28" s="700"/>
      <c r="EA28" s="700"/>
      <c r="EB28" s="700"/>
      <c r="EC28" s="701"/>
    </row>
    <row r="29" spans="2:133" ht="11.25" customHeight="1" x14ac:dyDescent="0.2">
      <c r="B29" s="663" t="s">
        <v>303</v>
      </c>
      <c r="C29" s="664"/>
      <c r="D29" s="664"/>
      <c r="E29" s="664"/>
      <c r="F29" s="664"/>
      <c r="G29" s="664"/>
      <c r="H29" s="664"/>
      <c r="I29" s="664"/>
      <c r="J29" s="664"/>
      <c r="K29" s="664"/>
      <c r="L29" s="664"/>
      <c r="M29" s="664"/>
      <c r="N29" s="664"/>
      <c r="O29" s="664"/>
      <c r="P29" s="664"/>
      <c r="Q29" s="665"/>
      <c r="R29" s="666">
        <v>49776</v>
      </c>
      <c r="S29" s="667"/>
      <c r="T29" s="667"/>
      <c r="U29" s="667"/>
      <c r="V29" s="667"/>
      <c r="W29" s="667"/>
      <c r="X29" s="667"/>
      <c r="Y29" s="668"/>
      <c r="Z29" s="669">
        <v>0.1</v>
      </c>
      <c r="AA29" s="669"/>
      <c r="AB29" s="669"/>
      <c r="AC29" s="669"/>
      <c r="AD29" s="670" t="s">
        <v>128</v>
      </c>
      <c r="AE29" s="670"/>
      <c r="AF29" s="670"/>
      <c r="AG29" s="670"/>
      <c r="AH29" s="670"/>
      <c r="AI29" s="670"/>
      <c r="AJ29" s="670"/>
      <c r="AK29" s="670"/>
      <c r="AL29" s="671" t="s">
        <v>128</v>
      </c>
      <c r="AM29" s="672"/>
      <c r="AN29" s="672"/>
      <c r="AO29" s="673"/>
      <c r="AP29" s="716"/>
      <c r="AQ29" s="717"/>
      <c r="AR29" s="717"/>
      <c r="AS29" s="717"/>
      <c r="AT29" s="717"/>
      <c r="AU29" s="717"/>
      <c r="AV29" s="717"/>
      <c r="AW29" s="717"/>
      <c r="AX29" s="717"/>
      <c r="AY29" s="717"/>
      <c r="AZ29" s="717"/>
      <c r="BA29" s="717"/>
      <c r="BB29" s="717"/>
      <c r="BC29" s="717"/>
      <c r="BD29" s="717"/>
      <c r="BE29" s="717"/>
      <c r="BF29" s="718"/>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304</v>
      </c>
      <c r="CE29" s="710"/>
      <c r="CF29" s="681" t="s">
        <v>70</v>
      </c>
      <c r="CG29" s="682"/>
      <c r="CH29" s="682"/>
      <c r="CI29" s="682"/>
      <c r="CJ29" s="682"/>
      <c r="CK29" s="682"/>
      <c r="CL29" s="682"/>
      <c r="CM29" s="682"/>
      <c r="CN29" s="682"/>
      <c r="CO29" s="682"/>
      <c r="CP29" s="682"/>
      <c r="CQ29" s="683"/>
      <c r="CR29" s="666">
        <v>3288458</v>
      </c>
      <c r="CS29" s="705"/>
      <c r="CT29" s="705"/>
      <c r="CU29" s="705"/>
      <c r="CV29" s="705"/>
      <c r="CW29" s="705"/>
      <c r="CX29" s="705"/>
      <c r="CY29" s="706"/>
      <c r="CZ29" s="671">
        <v>9.4</v>
      </c>
      <c r="DA29" s="700"/>
      <c r="DB29" s="700"/>
      <c r="DC29" s="707"/>
      <c r="DD29" s="675">
        <v>3258759</v>
      </c>
      <c r="DE29" s="705"/>
      <c r="DF29" s="705"/>
      <c r="DG29" s="705"/>
      <c r="DH29" s="705"/>
      <c r="DI29" s="705"/>
      <c r="DJ29" s="705"/>
      <c r="DK29" s="706"/>
      <c r="DL29" s="675">
        <v>3256563</v>
      </c>
      <c r="DM29" s="705"/>
      <c r="DN29" s="705"/>
      <c r="DO29" s="705"/>
      <c r="DP29" s="705"/>
      <c r="DQ29" s="705"/>
      <c r="DR29" s="705"/>
      <c r="DS29" s="705"/>
      <c r="DT29" s="705"/>
      <c r="DU29" s="705"/>
      <c r="DV29" s="706"/>
      <c r="DW29" s="671">
        <v>18.399999999999999</v>
      </c>
      <c r="DX29" s="700"/>
      <c r="DY29" s="700"/>
      <c r="DZ29" s="700"/>
      <c r="EA29" s="700"/>
      <c r="EB29" s="700"/>
      <c r="EC29" s="701"/>
    </row>
    <row r="30" spans="2:133" ht="11.25" customHeight="1" x14ac:dyDescent="0.2">
      <c r="B30" s="663" t="s">
        <v>305</v>
      </c>
      <c r="C30" s="664"/>
      <c r="D30" s="664"/>
      <c r="E30" s="664"/>
      <c r="F30" s="664"/>
      <c r="G30" s="664"/>
      <c r="H30" s="664"/>
      <c r="I30" s="664"/>
      <c r="J30" s="664"/>
      <c r="K30" s="664"/>
      <c r="L30" s="664"/>
      <c r="M30" s="664"/>
      <c r="N30" s="664"/>
      <c r="O30" s="664"/>
      <c r="P30" s="664"/>
      <c r="Q30" s="665"/>
      <c r="R30" s="666">
        <v>242137</v>
      </c>
      <c r="S30" s="667"/>
      <c r="T30" s="667"/>
      <c r="U30" s="667"/>
      <c r="V30" s="667"/>
      <c r="W30" s="667"/>
      <c r="X30" s="667"/>
      <c r="Y30" s="668"/>
      <c r="Z30" s="669">
        <v>0.6</v>
      </c>
      <c r="AA30" s="669"/>
      <c r="AB30" s="669"/>
      <c r="AC30" s="669"/>
      <c r="AD30" s="670" t="s">
        <v>128</v>
      </c>
      <c r="AE30" s="670"/>
      <c r="AF30" s="670"/>
      <c r="AG30" s="670"/>
      <c r="AH30" s="670"/>
      <c r="AI30" s="670"/>
      <c r="AJ30" s="670"/>
      <c r="AK30" s="670"/>
      <c r="AL30" s="671" t="s">
        <v>128</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9"/>
      <c r="BI30" s="719"/>
      <c r="BJ30" s="719"/>
      <c r="BK30" s="719"/>
      <c r="BL30" s="719"/>
      <c r="BM30" s="719"/>
      <c r="BN30" s="719"/>
      <c r="BO30" s="719"/>
      <c r="BP30" s="719"/>
      <c r="BQ30" s="720"/>
      <c r="BR30" s="645" t="s">
        <v>307</v>
      </c>
      <c r="BS30" s="719"/>
      <c r="BT30" s="719"/>
      <c r="BU30" s="719"/>
      <c r="BV30" s="719"/>
      <c r="BW30" s="719"/>
      <c r="BX30" s="719"/>
      <c r="BY30" s="719"/>
      <c r="BZ30" s="719"/>
      <c r="CA30" s="719"/>
      <c r="CB30" s="720"/>
      <c r="CD30" s="711"/>
      <c r="CE30" s="712"/>
      <c r="CF30" s="681" t="s">
        <v>308</v>
      </c>
      <c r="CG30" s="682"/>
      <c r="CH30" s="682"/>
      <c r="CI30" s="682"/>
      <c r="CJ30" s="682"/>
      <c r="CK30" s="682"/>
      <c r="CL30" s="682"/>
      <c r="CM30" s="682"/>
      <c r="CN30" s="682"/>
      <c r="CO30" s="682"/>
      <c r="CP30" s="682"/>
      <c r="CQ30" s="683"/>
      <c r="CR30" s="666">
        <v>3108481</v>
      </c>
      <c r="CS30" s="667"/>
      <c r="CT30" s="667"/>
      <c r="CU30" s="667"/>
      <c r="CV30" s="667"/>
      <c r="CW30" s="667"/>
      <c r="CX30" s="667"/>
      <c r="CY30" s="668"/>
      <c r="CZ30" s="671">
        <v>8.9</v>
      </c>
      <c r="DA30" s="700"/>
      <c r="DB30" s="700"/>
      <c r="DC30" s="707"/>
      <c r="DD30" s="675">
        <v>3078782</v>
      </c>
      <c r="DE30" s="667"/>
      <c r="DF30" s="667"/>
      <c r="DG30" s="667"/>
      <c r="DH30" s="667"/>
      <c r="DI30" s="667"/>
      <c r="DJ30" s="667"/>
      <c r="DK30" s="668"/>
      <c r="DL30" s="675">
        <v>3076586</v>
      </c>
      <c r="DM30" s="667"/>
      <c r="DN30" s="667"/>
      <c r="DO30" s="667"/>
      <c r="DP30" s="667"/>
      <c r="DQ30" s="667"/>
      <c r="DR30" s="667"/>
      <c r="DS30" s="667"/>
      <c r="DT30" s="667"/>
      <c r="DU30" s="667"/>
      <c r="DV30" s="668"/>
      <c r="DW30" s="671">
        <v>17.399999999999999</v>
      </c>
      <c r="DX30" s="700"/>
      <c r="DY30" s="700"/>
      <c r="DZ30" s="700"/>
      <c r="EA30" s="700"/>
      <c r="EB30" s="700"/>
      <c r="EC30" s="701"/>
    </row>
    <row r="31" spans="2:133" ht="11.25" customHeight="1" x14ac:dyDescent="0.2">
      <c r="B31" s="663" t="s">
        <v>309</v>
      </c>
      <c r="C31" s="664"/>
      <c r="D31" s="664"/>
      <c r="E31" s="664"/>
      <c r="F31" s="664"/>
      <c r="G31" s="664"/>
      <c r="H31" s="664"/>
      <c r="I31" s="664"/>
      <c r="J31" s="664"/>
      <c r="K31" s="664"/>
      <c r="L31" s="664"/>
      <c r="M31" s="664"/>
      <c r="N31" s="664"/>
      <c r="O31" s="664"/>
      <c r="P31" s="664"/>
      <c r="Q31" s="665"/>
      <c r="R31" s="666">
        <v>32977</v>
      </c>
      <c r="S31" s="667"/>
      <c r="T31" s="667"/>
      <c r="U31" s="667"/>
      <c r="V31" s="667"/>
      <c r="W31" s="667"/>
      <c r="X31" s="667"/>
      <c r="Y31" s="668"/>
      <c r="Z31" s="669">
        <v>0.1</v>
      </c>
      <c r="AA31" s="669"/>
      <c r="AB31" s="669"/>
      <c r="AC31" s="669"/>
      <c r="AD31" s="670" t="s">
        <v>128</v>
      </c>
      <c r="AE31" s="670"/>
      <c r="AF31" s="670"/>
      <c r="AG31" s="670"/>
      <c r="AH31" s="670"/>
      <c r="AI31" s="670"/>
      <c r="AJ31" s="670"/>
      <c r="AK31" s="670"/>
      <c r="AL31" s="671" t="s">
        <v>128</v>
      </c>
      <c r="AM31" s="672"/>
      <c r="AN31" s="672"/>
      <c r="AO31" s="673"/>
      <c r="AP31" s="723" t="s">
        <v>310</v>
      </c>
      <c r="AQ31" s="724"/>
      <c r="AR31" s="724"/>
      <c r="AS31" s="724"/>
      <c r="AT31" s="729" t="s">
        <v>311</v>
      </c>
      <c r="AU31" s="360"/>
      <c r="AV31" s="360"/>
      <c r="AW31" s="360"/>
      <c r="AX31" s="652" t="s">
        <v>188</v>
      </c>
      <c r="AY31" s="653"/>
      <c r="AZ31" s="653"/>
      <c r="BA31" s="653"/>
      <c r="BB31" s="653"/>
      <c r="BC31" s="653"/>
      <c r="BD31" s="653"/>
      <c r="BE31" s="653"/>
      <c r="BF31" s="654"/>
      <c r="BG31" s="734">
        <v>99.2</v>
      </c>
      <c r="BH31" s="721"/>
      <c r="BI31" s="721"/>
      <c r="BJ31" s="721"/>
      <c r="BK31" s="721"/>
      <c r="BL31" s="721"/>
      <c r="BM31" s="661">
        <v>94.3</v>
      </c>
      <c r="BN31" s="721"/>
      <c r="BO31" s="721"/>
      <c r="BP31" s="721"/>
      <c r="BQ31" s="722"/>
      <c r="BR31" s="734">
        <v>99.1</v>
      </c>
      <c r="BS31" s="721"/>
      <c r="BT31" s="721"/>
      <c r="BU31" s="721"/>
      <c r="BV31" s="721"/>
      <c r="BW31" s="721"/>
      <c r="BX31" s="661">
        <v>94</v>
      </c>
      <c r="BY31" s="721"/>
      <c r="BZ31" s="721"/>
      <c r="CA31" s="721"/>
      <c r="CB31" s="722"/>
      <c r="CD31" s="711"/>
      <c r="CE31" s="712"/>
      <c r="CF31" s="681" t="s">
        <v>312</v>
      </c>
      <c r="CG31" s="682"/>
      <c r="CH31" s="682"/>
      <c r="CI31" s="682"/>
      <c r="CJ31" s="682"/>
      <c r="CK31" s="682"/>
      <c r="CL31" s="682"/>
      <c r="CM31" s="682"/>
      <c r="CN31" s="682"/>
      <c r="CO31" s="682"/>
      <c r="CP31" s="682"/>
      <c r="CQ31" s="683"/>
      <c r="CR31" s="666">
        <v>179977</v>
      </c>
      <c r="CS31" s="705"/>
      <c r="CT31" s="705"/>
      <c r="CU31" s="705"/>
      <c r="CV31" s="705"/>
      <c r="CW31" s="705"/>
      <c r="CX31" s="705"/>
      <c r="CY31" s="706"/>
      <c r="CZ31" s="671">
        <v>0.5</v>
      </c>
      <c r="DA31" s="700"/>
      <c r="DB31" s="700"/>
      <c r="DC31" s="707"/>
      <c r="DD31" s="675">
        <v>179977</v>
      </c>
      <c r="DE31" s="705"/>
      <c r="DF31" s="705"/>
      <c r="DG31" s="705"/>
      <c r="DH31" s="705"/>
      <c r="DI31" s="705"/>
      <c r="DJ31" s="705"/>
      <c r="DK31" s="706"/>
      <c r="DL31" s="675">
        <v>179977</v>
      </c>
      <c r="DM31" s="705"/>
      <c r="DN31" s="705"/>
      <c r="DO31" s="705"/>
      <c r="DP31" s="705"/>
      <c r="DQ31" s="705"/>
      <c r="DR31" s="705"/>
      <c r="DS31" s="705"/>
      <c r="DT31" s="705"/>
      <c r="DU31" s="705"/>
      <c r="DV31" s="706"/>
      <c r="DW31" s="671">
        <v>1</v>
      </c>
      <c r="DX31" s="700"/>
      <c r="DY31" s="700"/>
      <c r="DZ31" s="700"/>
      <c r="EA31" s="700"/>
      <c r="EB31" s="700"/>
      <c r="EC31" s="701"/>
    </row>
    <row r="32" spans="2:133" ht="11.25" customHeight="1" x14ac:dyDescent="0.2">
      <c r="B32" s="663" t="s">
        <v>313</v>
      </c>
      <c r="C32" s="664"/>
      <c r="D32" s="664"/>
      <c r="E32" s="664"/>
      <c r="F32" s="664"/>
      <c r="G32" s="664"/>
      <c r="H32" s="664"/>
      <c r="I32" s="664"/>
      <c r="J32" s="664"/>
      <c r="K32" s="664"/>
      <c r="L32" s="664"/>
      <c r="M32" s="664"/>
      <c r="N32" s="664"/>
      <c r="O32" s="664"/>
      <c r="P32" s="664"/>
      <c r="Q32" s="665"/>
      <c r="R32" s="666">
        <v>6258177</v>
      </c>
      <c r="S32" s="667"/>
      <c r="T32" s="667"/>
      <c r="U32" s="667"/>
      <c r="V32" s="667"/>
      <c r="W32" s="667"/>
      <c r="X32" s="667"/>
      <c r="Y32" s="668"/>
      <c r="Z32" s="669">
        <v>16.600000000000001</v>
      </c>
      <c r="AA32" s="669"/>
      <c r="AB32" s="669"/>
      <c r="AC32" s="669"/>
      <c r="AD32" s="670" t="s">
        <v>128</v>
      </c>
      <c r="AE32" s="670"/>
      <c r="AF32" s="670"/>
      <c r="AG32" s="670"/>
      <c r="AH32" s="670"/>
      <c r="AI32" s="670"/>
      <c r="AJ32" s="670"/>
      <c r="AK32" s="670"/>
      <c r="AL32" s="671" t="s">
        <v>128</v>
      </c>
      <c r="AM32" s="672"/>
      <c r="AN32" s="672"/>
      <c r="AO32" s="673"/>
      <c r="AP32" s="725"/>
      <c r="AQ32" s="726"/>
      <c r="AR32" s="726"/>
      <c r="AS32" s="726"/>
      <c r="AT32" s="730"/>
      <c r="AU32" s="361" t="s">
        <v>314</v>
      </c>
      <c r="AV32" s="361"/>
      <c r="AW32" s="361"/>
      <c r="AX32" s="663" t="s">
        <v>315</v>
      </c>
      <c r="AY32" s="664"/>
      <c r="AZ32" s="664"/>
      <c r="BA32" s="664"/>
      <c r="BB32" s="664"/>
      <c r="BC32" s="664"/>
      <c r="BD32" s="664"/>
      <c r="BE32" s="664"/>
      <c r="BF32" s="665"/>
      <c r="BG32" s="735">
        <v>99.2</v>
      </c>
      <c r="BH32" s="705"/>
      <c r="BI32" s="705"/>
      <c r="BJ32" s="705"/>
      <c r="BK32" s="705"/>
      <c r="BL32" s="705"/>
      <c r="BM32" s="672">
        <v>96.3</v>
      </c>
      <c r="BN32" s="732"/>
      <c r="BO32" s="732"/>
      <c r="BP32" s="732"/>
      <c r="BQ32" s="733"/>
      <c r="BR32" s="735">
        <v>99.1</v>
      </c>
      <c r="BS32" s="705"/>
      <c r="BT32" s="705"/>
      <c r="BU32" s="705"/>
      <c r="BV32" s="705"/>
      <c r="BW32" s="705"/>
      <c r="BX32" s="672">
        <v>96</v>
      </c>
      <c r="BY32" s="732"/>
      <c r="BZ32" s="732"/>
      <c r="CA32" s="732"/>
      <c r="CB32" s="733"/>
      <c r="CD32" s="713"/>
      <c r="CE32" s="714"/>
      <c r="CF32" s="681" t="s">
        <v>316</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0"/>
      <c r="DB32" s="700"/>
      <c r="DC32" s="707"/>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0"/>
      <c r="DY32" s="700"/>
      <c r="DZ32" s="700"/>
      <c r="EA32" s="700"/>
      <c r="EB32" s="700"/>
      <c r="EC32" s="701"/>
    </row>
    <row r="33" spans="2:133" ht="11.25" customHeight="1" x14ac:dyDescent="0.2">
      <c r="B33" s="702" t="s">
        <v>317</v>
      </c>
      <c r="C33" s="703"/>
      <c r="D33" s="703"/>
      <c r="E33" s="703"/>
      <c r="F33" s="703"/>
      <c r="G33" s="703"/>
      <c r="H33" s="703"/>
      <c r="I33" s="703"/>
      <c r="J33" s="703"/>
      <c r="K33" s="703"/>
      <c r="L33" s="703"/>
      <c r="M33" s="703"/>
      <c r="N33" s="703"/>
      <c r="O33" s="703"/>
      <c r="P33" s="703"/>
      <c r="Q33" s="704"/>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27"/>
      <c r="AQ33" s="728"/>
      <c r="AR33" s="728"/>
      <c r="AS33" s="728"/>
      <c r="AT33" s="731"/>
      <c r="AU33" s="362"/>
      <c r="AV33" s="362"/>
      <c r="AW33" s="362"/>
      <c r="AX33" s="716" t="s">
        <v>318</v>
      </c>
      <c r="AY33" s="717"/>
      <c r="AZ33" s="717"/>
      <c r="BA33" s="717"/>
      <c r="BB33" s="717"/>
      <c r="BC33" s="717"/>
      <c r="BD33" s="717"/>
      <c r="BE33" s="717"/>
      <c r="BF33" s="718"/>
      <c r="BG33" s="736">
        <v>99</v>
      </c>
      <c r="BH33" s="737"/>
      <c r="BI33" s="737"/>
      <c r="BJ33" s="737"/>
      <c r="BK33" s="737"/>
      <c r="BL33" s="737"/>
      <c r="BM33" s="738">
        <v>91.1</v>
      </c>
      <c r="BN33" s="737"/>
      <c r="BO33" s="737"/>
      <c r="BP33" s="737"/>
      <c r="BQ33" s="739"/>
      <c r="BR33" s="736">
        <v>99</v>
      </c>
      <c r="BS33" s="737"/>
      <c r="BT33" s="737"/>
      <c r="BU33" s="737"/>
      <c r="BV33" s="737"/>
      <c r="BW33" s="737"/>
      <c r="BX33" s="738">
        <v>91</v>
      </c>
      <c r="BY33" s="737"/>
      <c r="BZ33" s="737"/>
      <c r="CA33" s="737"/>
      <c r="CB33" s="739"/>
      <c r="CD33" s="681" t="s">
        <v>319</v>
      </c>
      <c r="CE33" s="682"/>
      <c r="CF33" s="682"/>
      <c r="CG33" s="682"/>
      <c r="CH33" s="682"/>
      <c r="CI33" s="682"/>
      <c r="CJ33" s="682"/>
      <c r="CK33" s="682"/>
      <c r="CL33" s="682"/>
      <c r="CM33" s="682"/>
      <c r="CN33" s="682"/>
      <c r="CO33" s="682"/>
      <c r="CP33" s="682"/>
      <c r="CQ33" s="683"/>
      <c r="CR33" s="666">
        <v>15400274</v>
      </c>
      <c r="CS33" s="705"/>
      <c r="CT33" s="705"/>
      <c r="CU33" s="705"/>
      <c r="CV33" s="705"/>
      <c r="CW33" s="705"/>
      <c r="CX33" s="705"/>
      <c r="CY33" s="706"/>
      <c r="CZ33" s="671">
        <v>44.1</v>
      </c>
      <c r="DA33" s="700"/>
      <c r="DB33" s="700"/>
      <c r="DC33" s="707"/>
      <c r="DD33" s="675">
        <v>11153285</v>
      </c>
      <c r="DE33" s="705"/>
      <c r="DF33" s="705"/>
      <c r="DG33" s="705"/>
      <c r="DH33" s="705"/>
      <c r="DI33" s="705"/>
      <c r="DJ33" s="705"/>
      <c r="DK33" s="706"/>
      <c r="DL33" s="675">
        <v>7794052</v>
      </c>
      <c r="DM33" s="705"/>
      <c r="DN33" s="705"/>
      <c r="DO33" s="705"/>
      <c r="DP33" s="705"/>
      <c r="DQ33" s="705"/>
      <c r="DR33" s="705"/>
      <c r="DS33" s="705"/>
      <c r="DT33" s="705"/>
      <c r="DU33" s="705"/>
      <c r="DV33" s="706"/>
      <c r="DW33" s="671">
        <v>44.1</v>
      </c>
      <c r="DX33" s="700"/>
      <c r="DY33" s="700"/>
      <c r="DZ33" s="700"/>
      <c r="EA33" s="700"/>
      <c r="EB33" s="700"/>
      <c r="EC33" s="701"/>
    </row>
    <row r="34" spans="2:133" ht="11.25" customHeight="1" x14ac:dyDescent="0.2">
      <c r="B34" s="663" t="s">
        <v>320</v>
      </c>
      <c r="C34" s="664"/>
      <c r="D34" s="664"/>
      <c r="E34" s="664"/>
      <c r="F34" s="664"/>
      <c r="G34" s="664"/>
      <c r="H34" s="664"/>
      <c r="I34" s="664"/>
      <c r="J34" s="664"/>
      <c r="K34" s="664"/>
      <c r="L34" s="664"/>
      <c r="M34" s="664"/>
      <c r="N34" s="664"/>
      <c r="O34" s="664"/>
      <c r="P34" s="664"/>
      <c r="Q34" s="665"/>
      <c r="R34" s="666">
        <v>3039254</v>
      </c>
      <c r="S34" s="667"/>
      <c r="T34" s="667"/>
      <c r="U34" s="667"/>
      <c r="V34" s="667"/>
      <c r="W34" s="667"/>
      <c r="X34" s="667"/>
      <c r="Y34" s="668"/>
      <c r="Z34" s="669">
        <v>8.1</v>
      </c>
      <c r="AA34" s="669"/>
      <c r="AB34" s="669"/>
      <c r="AC34" s="669"/>
      <c r="AD34" s="670" t="s">
        <v>128</v>
      </c>
      <c r="AE34" s="670"/>
      <c r="AF34" s="670"/>
      <c r="AG34" s="670"/>
      <c r="AH34" s="670"/>
      <c r="AI34" s="670"/>
      <c r="AJ34" s="670"/>
      <c r="AK34" s="670"/>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6461751</v>
      </c>
      <c r="CS34" s="667"/>
      <c r="CT34" s="667"/>
      <c r="CU34" s="667"/>
      <c r="CV34" s="667"/>
      <c r="CW34" s="667"/>
      <c r="CX34" s="667"/>
      <c r="CY34" s="668"/>
      <c r="CZ34" s="671">
        <v>18.5</v>
      </c>
      <c r="DA34" s="700"/>
      <c r="DB34" s="700"/>
      <c r="DC34" s="707"/>
      <c r="DD34" s="675">
        <v>3829757</v>
      </c>
      <c r="DE34" s="667"/>
      <c r="DF34" s="667"/>
      <c r="DG34" s="667"/>
      <c r="DH34" s="667"/>
      <c r="DI34" s="667"/>
      <c r="DJ34" s="667"/>
      <c r="DK34" s="668"/>
      <c r="DL34" s="675">
        <v>3243301</v>
      </c>
      <c r="DM34" s="667"/>
      <c r="DN34" s="667"/>
      <c r="DO34" s="667"/>
      <c r="DP34" s="667"/>
      <c r="DQ34" s="667"/>
      <c r="DR34" s="667"/>
      <c r="DS34" s="667"/>
      <c r="DT34" s="667"/>
      <c r="DU34" s="667"/>
      <c r="DV34" s="668"/>
      <c r="DW34" s="671">
        <v>18.3</v>
      </c>
      <c r="DX34" s="700"/>
      <c r="DY34" s="700"/>
      <c r="DZ34" s="700"/>
      <c r="EA34" s="700"/>
      <c r="EB34" s="700"/>
      <c r="EC34" s="701"/>
    </row>
    <row r="35" spans="2:133" ht="11.25" customHeight="1" x14ac:dyDescent="0.2">
      <c r="B35" s="663" t="s">
        <v>322</v>
      </c>
      <c r="C35" s="664"/>
      <c r="D35" s="664"/>
      <c r="E35" s="664"/>
      <c r="F35" s="664"/>
      <c r="G35" s="664"/>
      <c r="H35" s="664"/>
      <c r="I35" s="664"/>
      <c r="J35" s="664"/>
      <c r="K35" s="664"/>
      <c r="L35" s="664"/>
      <c r="M35" s="664"/>
      <c r="N35" s="664"/>
      <c r="O35" s="664"/>
      <c r="P35" s="664"/>
      <c r="Q35" s="665"/>
      <c r="R35" s="666">
        <v>27501</v>
      </c>
      <c r="S35" s="667"/>
      <c r="T35" s="667"/>
      <c r="U35" s="667"/>
      <c r="V35" s="667"/>
      <c r="W35" s="667"/>
      <c r="X35" s="667"/>
      <c r="Y35" s="668"/>
      <c r="Z35" s="669">
        <v>0.1</v>
      </c>
      <c r="AA35" s="669"/>
      <c r="AB35" s="669"/>
      <c r="AC35" s="669"/>
      <c r="AD35" s="670">
        <v>6</v>
      </c>
      <c r="AE35" s="670"/>
      <c r="AF35" s="670"/>
      <c r="AG35" s="670"/>
      <c r="AH35" s="670"/>
      <c r="AI35" s="670"/>
      <c r="AJ35" s="670"/>
      <c r="AK35" s="670"/>
      <c r="AL35" s="671">
        <v>0</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341755</v>
      </c>
      <c r="CS35" s="705"/>
      <c r="CT35" s="705"/>
      <c r="CU35" s="705"/>
      <c r="CV35" s="705"/>
      <c r="CW35" s="705"/>
      <c r="CX35" s="705"/>
      <c r="CY35" s="706"/>
      <c r="CZ35" s="671">
        <v>1</v>
      </c>
      <c r="DA35" s="700"/>
      <c r="DB35" s="700"/>
      <c r="DC35" s="707"/>
      <c r="DD35" s="675">
        <v>234952</v>
      </c>
      <c r="DE35" s="705"/>
      <c r="DF35" s="705"/>
      <c r="DG35" s="705"/>
      <c r="DH35" s="705"/>
      <c r="DI35" s="705"/>
      <c r="DJ35" s="705"/>
      <c r="DK35" s="706"/>
      <c r="DL35" s="675">
        <v>224007</v>
      </c>
      <c r="DM35" s="705"/>
      <c r="DN35" s="705"/>
      <c r="DO35" s="705"/>
      <c r="DP35" s="705"/>
      <c r="DQ35" s="705"/>
      <c r="DR35" s="705"/>
      <c r="DS35" s="705"/>
      <c r="DT35" s="705"/>
      <c r="DU35" s="705"/>
      <c r="DV35" s="706"/>
      <c r="DW35" s="671">
        <v>1.3</v>
      </c>
      <c r="DX35" s="700"/>
      <c r="DY35" s="700"/>
      <c r="DZ35" s="700"/>
      <c r="EA35" s="700"/>
      <c r="EB35" s="700"/>
      <c r="EC35" s="701"/>
    </row>
    <row r="36" spans="2:133" ht="11.25" customHeight="1" x14ac:dyDescent="0.2">
      <c r="B36" s="663" t="s">
        <v>326</v>
      </c>
      <c r="C36" s="664"/>
      <c r="D36" s="664"/>
      <c r="E36" s="664"/>
      <c r="F36" s="664"/>
      <c r="G36" s="664"/>
      <c r="H36" s="664"/>
      <c r="I36" s="664"/>
      <c r="J36" s="664"/>
      <c r="K36" s="664"/>
      <c r="L36" s="664"/>
      <c r="M36" s="664"/>
      <c r="N36" s="664"/>
      <c r="O36" s="664"/>
      <c r="P36" s="664"/>
      <c r="Q36" s="665"/>
      <c r="R36" s="666">
        <v>369233</v>
      </c>
      <c r="S36" s="667"/>
      <c r="T36" s="667"/>
      <c r="U36" s="667"/>
      <c r="V36" s="667"/>
      <c r="W36" s="667"/>
      <c r="X36" s="667"/>
      <c r="Y36" s="668"/>
      <c r="Z36" s="669">
        <v>1</v>
      </c>
      <c r="AA36" s="669"/>
      <c r="AB36" s="669"/>
      <c r="AC36" s="669"/>
      <c r="AD36" s="670" t="s">
        <v>128</v>
      </c>
      <c r="AE36" s="670"/>
      <c r="AF36" s="670"/>
      <c r="AG36" s="670"/>
      <c r="AH36" s="670"/>
      <c r="AI36" s="670"/>
      <c r="AJ36" s="670"/>
      <c r="AK36" s="670"/>
      <c r="AL36" s="671" t="s">
        <v>128</v>
      </c>
      <c r="AM36" s="672"/>
      <c r="AN36" s="672"/>
      <c r="AO36" s="673"/>
      <c r="AP36" s="218"/>
      <c r="AQ36" s="740" t="s">
        <v>327</v>
      </c>
      <c r="AR36" s="741"/>
      <c r="AS36" s="741"/>
      <c r="AT36" s="741"/>
      <c r="AU36" s="741"/>
      <c r="AV36" s="741"/>
      <c r="AW36" s="741"/>
      <c r="AX36" s="741"/>
      <c r="AY36" s="742"/>
      <c r="AZ36" s="655">
        <v>3059997</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10367</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3893569</v>
      </c>
      <c r="CS36" s="667"/>
      <c r="CT36" s="667"/>
      <c r="CU36" s="667"/>
      <c r="CV36" s="667"/>
      <c r="CW36" s="667"/>
      <c r="CX36" s="667"/>
      <c r="CY36" s="668"/>
      <c r="CZ36" s="671">
        <v>11.1</v>
      </c>
      <c r="DA36" s="700"/>
      <c r="DB36" s="700"/>
      <c r="DC36" s="707"/>
      <c r="DD36" s="675">
        <v>3001041</v>
      </c>
      <c r="DE36" s="667"/>
      <c r="DF36" s="667"/>
      <c r="DG36" s="667"/>
      <c r="DH36" s="667"/>
      <c r="DI36" s="667"/>
      <c r="DJ36" s="667"/>
      <c r="DK36" s="668"/>
      <c r="DL36" s="675">
        <v>2272394</v>
      </c>
      <c r="DM36" s="667"/>
      <c r="DN36" s="667"/>
      <c r="DO36" s="667"/>
      <c r="DP36" s="667"/>
      <c r="DQ36" s="667"/>
      <c r="DR36" s="667"/>
      <c r="DS36" s="667"/>
      <c r="DT36" s="667"/>
      <c r="DU36" s="667"/>
      <c r="DV36" s="668"/>
      <c r="DW36" s="671">
        <v>12.8</v>
      </c>
      <c r="DX36" s="700"/>
      <c r="DY36" s="700"/>
      <c r="DZ36" s="700"/>
      <c r="EA36" s="700"/>
      <c r="EB36" s="700"/>
      <c r="EC36" s="701"/>
    </row>
    <row r="37" spans="2:133" ht="11.25" customHeight="1" x14ac:dyDescent="0.2">
      <c r="B37" s="663" t="s">
        <v>330</v>
      </c>
      <c r="C37" s="664"/>
      <c r="D37" s="664"/>
      <c r="E37" s="664"/>
      <c r="F37" s="664"/>
      <c r="G37" s="664"/>
      <c r="H37" s="664"/>
      <c r="I37" s="664"/>
      <c r="J37" s="664"/>
      <c r="K37" s="664"/>
      <c r="L37" s="664"/>
      <c r="M37" s="664"/>
      <c r="N37" s="664"/>
      <c r="O37" s="664"/>
      <c r="P37" s="664"/>
      <c r="Q37" s="665"/>
      <c r="R37" s="666">
        <v>2351429</v>
      </c>
      <c r="S37" s="667"/>
      <c r="T37" s="667"/>
      <c r="U37" s="667"/>
      <c r="V37" s="667"/>
      <c r="W37" s="667"/>
      <c r="X37" s="667"/>
      <c r="Y37" s="668"/>
      <c r="Z37" s="669">
        <v>6.2</v>
      </c>
      <c r="AA37" s="669"/>
      <c r="AB37" s="669"/>
      <c r="AC37" s="669"/>
      <c r="AD37" s="670" t="s">
        <v>128</v>
      </c>
      <c r="AE37" s="670"/>
      <c r="AF37" s="670"/>
      <c r="AG37" s="670"/>
      <c r="AH37" s="670"/>
      <c r="AI37" s="670"/>
      <c r="AJ37" s="670"/>
      <c r="AK37" s="670"/>
      <c r="AL37" s="671" t="s">
        <v>128</v>
      </c>
      <c r="AM37" s="672"/>
      <c r="AN37" s="672"/>
      <c r="AO37" s="673"/>
      <c r="AQ37" s="744" t="s">
        <v>331</v>
      </c>
      <c r="AR37" s="745"/>
      <c r="AS37" s="745"/>
      <c r="AT37" s="745"/>
      <c r="AU37" s="745"/>
      <c r="AV37" s="745"/>
      <c r="AW37" s="745"/>
      <c r="AX37" s="745"/>
      <c r="AY37" s="746"/>
      <c r="AZ37" s="666">
        <v>350220</v>
      </c>
      <c r="BA37" s="667"/>
      <c r="BB37" s="667"/>
      <c r="BC37" s="667"/>
      <c r="BD37" s="705"/>
      <c r="BE37" s="705"/>
      <c r="BF37" s="733"/>
      <c r="BG37" s="681" t="s">
        <v>332</v>
      </c>
      <c r="BH37" s="682"/>
      <c r="BI37" s="682"/>
      <c r="BJ37" s="682"/>
      <c r="BK37" s="682"/>
      <c r="BL37" s="682"/>
      <c r="BM37" s="682"/>
      <c r="BN37" s="682"/>
      <c r="BO37" s="682"/>
      <c r="BP37" s="682"/>
      <c r="BQ37" s="682"/>
      <c r="BR37" s="682"/>
      <c r="BS37" s="682"/>
      <c r="BT37" s="682"/>
      <c r="BU37" s="683"/>
      <c r="BV37" s="666">
        <v>-11989</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1468827</v>
      </c>
      <c r="CS37" s="705"/>
      <c r="CT37" s="705"/>
      <c r="CU37" s="705"/>
      <c r="CV37" s="705"/>
      <c r="CW37" s="705"/>
      <c r="CX37" s="705"/>
      <c r="CY37" s="706"/>
      <c r="CZ37" s="671">
        <v>4.2</v>
      </c>
      <c r="DA37" s="700"/>
      <c r="DB37" s="700"/>
      <c r="DC37" s="707"/>
      <c r="DD37" s="675">
        <v>1461749</v>
      </c>
      <c r="DE37" s="705"/>
      <c r="DF37" s="705"/>
      <c r="DG37" s="705"/>
      <c r="DH37" s="705"/>
      <c r="DI37" s="705"/>
      <c r="DJ37" s="705"/>
      <c r="DK37" s="706"/>
      <c r="DL37" s="675">
        <v>1449438</v>
      </c>
      <c r="DM37" s="705"/>
      <c r="DN37" s="705"/>
      <c r="DO37" s="705"/>
      <c r="DP37" s="705"/>
      <c r="DQ37" s="705"/>
      <c r="DR37" s="705"/>
      <c r="DS37" s="705"/>
      <c r="DT37" s="705"/>
      <c r="DU37" s="705"/>
      <c r="DV37" s="706"/>
      <c r="DW37" s="671">
        <v>8.1999999999999993</v>
      </c>
      <c r="DX37" s="700"/>
      <c r="DY37" s="700"/>
      <c r="DZ37" s="700"/>
      <c r="EA37" s="700"/>
      <c r="EB37" s="700"/>
      <c r="EC37" s="701"/>
    </row>
    <row r="38" spans="2:133" ht="11.25" customHeight="1" x14ac:dyDescent="0.2">
      <c r="B38" s="663" t="s">
        <v>334</v>
      </c>
      <c r="C38" s="664"/>
      <c r="D38" s="664"/>
      <c r="E38" s="664"/>
      <c r="F38" s="664"/>
      <c r="G38" s="664"/>
      <c r="H38" s="664"/>
      <c r="I38" s="664"/>
      <c r="J38" s="664"/>
      <c r="K38" s="664"/>
      <c r="L38" s="664"/>
      <c r="M38" s="664"/>
      <c r="N38" s="664"/>
      <c r="O38" s="664"/>
      <c r="P38" s="664"/>
      <c r="Q38" s="665"/>
      <c r="R38" s="666">
        <v>2343605</v>
      </c>
      <c r="S38" s="667"/>
      <c r="T38" s="667"/>
      <c r="U38" s="667"/>
      <c r="V38" s="667"/>
      <c r="W38" s="667"/>
      <c r="X38" s="667"/>
      <c r="Y38" s="668"/>
      <c r="Z38" s="669">
        <v>6.2</v>
      </c>
      <c r="AA38" s="669"/>
      <c r="AB38" s="669"/>
      <c r="AC38" s="669"/>
      <c r="AD38" s="670" t="s">
        <v>128</v>
      </c>
      <c r="AE38" s="670"/>
      <c r="AF38" s="670"/>
      <c r="AG38" s="670"/>
      <c r="AH38" s="670"/>
      <c r="AI38" s="670"/>
      <c r="AJ38" s="670"/>
      <c r="AK38" s="670"/>
      <c r="AL38" s="671" t="s">
        <v>128</v>
      </c>
      <c r="AM38" s="672"/>
      <c r="AN38" s="672"/>
      <c r="AO38" s="673"/>
      <c r="AQ38" s="744" t="s">
        <v>335</v>
      </c>
      <c r="AR38" s="745"/>
      <c r="AS38" s="745"/>
      <c r="AT38" s="745"/>
      <c r="AU38" s="745"/>
      <c r="AV38" s="745"/>
      <c r="AW38" s="745"/>
      <c r="AX38" s="745"/>
      <c r="AY38" s="746"/>
      <c r="AZ38" s="666">
        <v>117622</v>
      </c>
      <c r="BA38" s="667"/>
      <c r="BB38" s="667"/>
      <c r="BC38" s="667"/>
      <c r="BD38" s="705"/>
      <c r="BE38" s="705"/>
      <c r="BF38" s="733"/>
      <c r="BG38" s="681" t="s">
        <v>336</v>
      </c>
      <c r="BH38" s="682"/>
      <c r="BI38" s="682"/>
      <c r="BJ38" s="682"/>
      <c r="BK38" s="682"/>
      <c r="BL38" s="682"/>
      <c r="BM38" s="682"/>
      <c r="BN38" s="682"/>
      <c r="BO38" s="682"/>
      <c r="BP38" s="682"/>
      <c r="BQ38" s="682"/>
      <c r="BR38" s="682"/>
      <c r="BS38" s="682"/>
      <c r="BT38" s="682"/>
      <c r="BU38" s="683"/>
      <c r="BV38" s="666">
        <v>8485</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2533670</v>
      </c>
      <c r="CS38" s="667"/>
      <c r="CT38" s="667"/>
      <c r="CU38" s="667"/>
      <c r="CV38" s="667"/>
      <c r="CW38" s="667"/>
      <c r="CX38" s="667"/>
      <c r="CY38" s="668"/>
      <c r="CZ38" s="671">
        <v>7.3</v>
      </c>
      <c r="DA38" s="700"/>
      <c r="DB38" s="700"/>
      <c r="DC38" s="707"/>
      <c r="DD38" s="675">
        <v>2103184</v>
      </c>
      <c r="DE38" s="667"/>
      <c r="DF38" s="667"/>
      <c r="DG38" s="667"/>
      <c r="DH38" s="667"/>
      <c r="DI38" s="667"/>
      <c r="DJ38" s="667"/>
      <c r="DK38" s="668"/>
      <c r="DL38" s="675">
        <v>2004079</v>
      </c>
      <c r="DM38" s="667"/>
      <c r="DN38" s="667"/>
      <c r="DO38" s="667"/>
      <c r="DP38" s="667"/>
      <c r="DQ38" s="667"/>
      <c r="DR38" s="667"/>
      <c r="DS38" s="667"/>
      <c r="DT38" s="667"/>
      <c r="DU38" s="667"/>
      <c r="DV38" s="668"/>
      <c r="DW38" s="671">
        <v>11.3</v>
      </c>
      <c r="DX38" s="700"/>
      <c r="DY38" s="700"/>
      <c r="DZ38" s="700"/>
      <c r="EA38" s="700"/>
      <c r="EB38" s="700"/>
      <c r="EC38" s="701"/>
    </row>
    <row r="39" spans="2:133" ht="11.25" customHeight="1" x14ac:dyDescent="0.2">
      <c r="B39" s="663" t="s">
        <v>338</v>
      </c>
      <c r="C39" s="664"/>
      <c r="D39" s="664"/>
      <c r="E39" s="664"/>
      <c r="F39" s="664"/>
      <c r="G39" s="664"/>
      <c r="H39" s="664"/>
      <c r="I39" s="664"/>
      <c r="J39" s="664"/>
      <c r="K39" s="664"/>
      <c r="L39" s="664"/>
      <c r="M39" s="664"/>
      <c r="N39" s="664"/>
      <c r="O39" s="664"/>
      <c r="P39" s="664"/>
      <c r="Q39" s="665"/>
      <c r="R39" s="666">
        <v>1156026</v>
      </c>
      <c r="S39" s="667"/>
      <c r="T39" s="667"/>
      <c r="U39" s="667"/>
      <c r="V39" s="667"/>
      <c r="W39" s="667"/>
      <c r="X39" s="667"/>
      <c r="Y39" s="668"/>
      <c r="Z39" s="669">
        <v>3.1</v>
      </c>
      <c r="AA39" s="669"/>
      <c r="AB39" s="669"/>
      <c r="AC39" s="669"/>
      <c r="AD39" s="670">
        <v>33</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v>58485</v>
      </c>
      <c r="BA39" s="667"/>
      <c r="BB39" s="667"/>
      <c r="BC39" s="667"/>
      <c r="BD39" s="705"/>
      <c r="BE39" s="705"/>
      <c r="BF39" s="733"/>
      <c r="BG39" s="681" t="s">
        <v>340</v>
      </c>
      <c r="BH39" s="682"/>
      <c r="BI39" s="682"/>
      <c r="BJ39" s="682"/>
      <c r="BK39" s="682"/>
      <c r="BL39" s="682"/>
      <c r="BM39" s="682"/>
      <c r="BN39" s="682"/>
      <c r="BO39" s="682"/>
      <c r="BP39" s="682"/>
      <c r="BQ39" s="682"/>
      <c r="BR39" s="682"/>
      <c r="BS39" s="682"/>
      <c r="BT39" s="682"/>
      <c r="BU39" s="683"/>
      <c r="BV39" s="666">
        <v>13362</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1944658</v>
      </c>
      <c r="CS39" s="705"/>
      <c r="CT39" s="705"/>
      <c r="CU39" s="705"/>
      <c r="CV39" s="705"/>
      <c r="CW39" s="705"/>
      <c r="CX39" s="705"/>
      <c r="CY39" s="706"/>
      <c r="CZ39" s="671">
        <v>5.6</v>
      </c>
      <c r="DA39" s="700"/>
      <c r="DB39" s="700"/>
      <c r="DC39" s="707"/>
      <c r="DD39" s="675">
        <v>1925080</v>
      </c>
      <c r="DE39" s="705"/>
      <c r="DF39" s="705"/>
      <c r="DG39" s="705"/>
      <c r="DH39" s="705"/>
      <c r="DI39" s="705"/>
      <c r="DJ39" s="705"/>
      <c r="DK39" s="706"/>
      <c r="DL39" s="675" t="s">
        <v>128</v>
      </c>
      <c r="DM39" s="705"/>
      <c r="DN39" s="705"/>
      <c r="DO39" s="705"/>
      <c r="DP39" s="705"/>
      <c r="DQ39" s="705"/>
      <c r="DR39" s="705"/>
      <c r="DS39" s="705"/>
      <c r="DT39" s="705"/>
      <c r="DU39" s="705"/>
      <c r="DV39" s="706"/>
      <c r="DW39" s="671" t="s">
        <v>128</v>
      </c>
      <c r="DX39" s="700"/>
      <c r="DY39" s="700"/>
      <c r="DZ39" s="700"/>
      <c r="EA39" s="700"/>
      <c r="EB39" s="700"/>
      <c r="EC39" s="701"/>
    </row>
    <row r="40" spans="2:133" ht="11.25" customHeight="1" x14ac:dyDescent="0.2">
      <c r="B40" s="663" t="s">
        <v>342</v>
      </c>
      <c r="C40" s="664"/>
      <c r="D40" s="664"/>
      <c r="E40" s="664"/>
      <c r="F40" s="664"/>
      <c r="G40" s="664"/>
      <c r="H40" s="664"/>
      <c r="I40" s="664"/>
      <c r="J40" s="664"/>
      <c r="K40" s="664"/>
      <c r="L40" s="664"/>
      <c r="M40" s="664"/>
      <c r="N40" s="664"/>
      <c r="O40" s="664"/>
      <c r="P40" s="664"/>
      <c r="Q40" s="665"/>
      <c r="R40" s="666">
        <v>3504100</v>
      </c>
      <c r="S40" s="667"/>
      <c r="T40" s="667"/>
      <c r="U40" s="667"/>
      <c r="V40" s="667"/>
      <c r="W40" s="667"/>
      <c r="X40" s="667"/>
      <c r="Y40" s="668"/>
      <c r="Z40" s="669">
        <v>9.3000000000000007</v>
      </c>
      <c r="AA40" s="669"/>
      <c r="AB40" s="669"/>
      <c r="AC40" s="669"/>
      <c r="AD40" s="670" t="s">
        <v>128</v>
      </c>
      <c r="AE40" s="670"/>
      <c r="AF40" s="670"/>
      <c r="AG40" s="670"/>
      <c r="AH40" s="670"/>
      <c r="AI40" s="670"/>
      <c r="AJ40" s="670"/>
      <c r="AK40" s="670"/>
      <c r="AL40" s="671" t="s">
        <v>128</v>
      </c>
      <c r="AM40" s="672"/>
      <c r="AN40" s="672"/>
      <c r="AO40" s="673"/>
      <c r="AQ40" s="744" t="s">
        <v>343</v>
      </c>
      <c r="AR40" s="745"/>
      <c r="AS40" s="745"/>
      <c r="AT40" s="745"/>
      <c r="AU40" s="745"/>
      <c r="AV40" s="745"/>
      <c r="AW40" s="745"/>
      <c r="AX40" s="745"/>
      <c r="AY40" s="746"/>
      <c r="AZ40" s="666">
        <v>5565</v>
      </c>
      <c r="BA40" s="667"/>
      <c r="BB40" s="667"/>
      <c r="BC40" s="667"/>
      <c r="BD40" s="705"/>
      <c r="BE40" s="705"/>
      <c r="BF40" s="733"/>
      <c r="BG40" s="747" t="s">
        <v>344</v>
      </c>
      <c r="BH40" s="748"/>
      <c r="BI40" s="748"/>
      <c r="BJ40" s="748"/>
      <c r="BK40" s="748"/>
      <c r="BL40" s="363"/>
      <c r="BM40" s="682" t="s">
        <v>345</v>
      </c>
      <c r="BN40" s="682"/>
      <c r="BO40" s="682"/>
      <c r="BP40" s="682"/>
      <c r="BQ40" s="682"/>
      <c r="BR40" s="682"/>
      <c r="BS40" s="682"/>
      <c r="BT40" s="682"/>
      <c r="BU40" s="683"/>
      <c r="BV40" s="666">
        <v>88</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224871</v>
      </c>
      <c r="CS40" s="667"/>
      <c r="CT40" s="667"/>
      <c r="CU40" s="667"/>
      <c r="CV40" s="667"/>
      <c r="CW40" s="667"/>
      <c r="CX40" s="667"/>
      <c r="CY40" s="668"/>
      <c r="CZ40" s="671">
        <v>0.6</v>
      </c>
      <c r="DA40" s="700"/>
      <c r="DB40" s="700"/>
      <c r="DC40" s="707"/>
      <c r="DD40" s="675">
        <v>59271</v>
      </c>
      <c r="DE40" s="667"/>
      <c r="DF40" s="667"/>
      <c r="DG40" s="667"/>
      <c r="DH40" s="667"/>
      <c r="DI40" s="667"/>
      <c r="DJ40" s="667"/>
      <c r="DK40" s="668"/>
      <c r="DL40" s="675">
        <v>50271</v>
      </c>
      <c r="DM40" s="667"/>
      <c r="DN40" s="667"/>
      <c r="DO40" s="667"/>
      <c r="DP40" s="667"/>
      <c r="DQ40" s="667"/>
      <c r="DR40" s="667"/>
      <c r="DS40" s="667"/>
      <c r="DT40" s="667"/>
      <c r="DU40" s="667"/>
      <c r="DV40" s="668"/>
      <c r="DW40" s="671">
        <v>0.3</v>
      </c>
      <c r="DX40" s="700"/>
      <c r="DY40" s="700"/>
      <c r="DZ40" s="700"/>
      <c r="EA40" s="700"/>
      <c r="EB40" s="700"/>
      <c r="EC40" s="701"/>
    </row>
    <row r="41" spans="2:133" ht="11.25" customHeight="1" x14ac:dyDescent="0.2">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348</v>
      </c>
      <c r="AR41" s="745"/>
      <c r="AS41" s="745"/>
      <c r="AT41" s="745"/>
      <c r="AU41" s="745"/>
      <c r="AV41" s="745"/>
      <c r="AW41" s="745"/>
      <c r="AX41" s="745"/>
      <c r="AY41" s="746"/>
      <c r="AZ41" s="666">
        <v>459194</v>
      </c>
      <c r="BA41" s="667"/>
      <c r="BB41" s="667"/>
      <c r="BC41" s="667"/>
      <c r="BD41" s="705"/>
      <c r="BE41" s="705"/>
      <c r="BF41" s="733"/>
      <c r="BG41" s="747"/>
      <c r="BH41" s="748"/>
      <c r="BI41" s="748"/>
      <c r="BJ41" s="748"/>
      <c r="BK41" s="748"/>
      <c r="BL41" s="363"/>
      <c r="BM41" s="682" t="s">
        <v>349</v>
      </c>
      <c r="BN41" s="682"/>
      <c r="BO41" s="682"/>
      <c r="BP41" s="682"/>
      <c r="BQ41" s="682"/>
      <c r="BR41" s="682"/>
      <c r="BS41" s="682"/>
      <c r="BT41" s="682"/>
      <c r="BU41" s="683"/>
      <c r="BV41" s="666" t="s">
        <v>128</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128</v>
      </c>
      <c r="CS41" s="705"/>
      <c r="CT41" s="705"/>
      <c r="CU41" s="705"/>
      <c r="CV41" s="705"/>
      <c r="CW41" s="705"/>
      <c r="CX41" s="705"/>
      <c r="CY41" s="706"/>
      <c r="CZ41" s="671" t="s">
        <v>128</v>
      </c>
      <c r="DA41" s="700"/>
      <c r="DB41" s="700"/>
      <c r="DC41" s="707"/>
      <c r="DD41" s="675" t="s">
        <v>128</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352</v>
      </c>
      <c r="AR42" s="752"/>
      <c r="AS42" s="752"/>
      <c r="AT42" s="752"/>
      <c r="AU42" s="752"/>
      <c r="AV42" s="752"/>
      <c r="AW42" s="752"/>
      <c r="AX42" s="752"/>
      <c r="AY42" s="753"/>
      <c r="AZ42" s="760">
        <v>2068911</v>
      </c>
      <c r="BA42" s="761"/>
      <c r="BB42" s="761"/>
      <c r="BC42" s="761"/>
      <c r="BD42" s="737"/>
      <c r="BE42" s="737"/>
      <c r="BF42" s="739"/>
      <c r="BG42" s="749"/>
      <c r="BH42" s="750"/>
      <c r="BI42" s="750"/>
      <c r="BJ42" s="750"/>
      <c r="BK42" s="750"/>
      <c r="BL42" s="364"/>
      <c r="BM42" s="692" t="s">
        <v>353</v>
      </c>
      <c r="BN42" s="692"/>
      <c r="BO42" s="692"/>
      <c r="BP42" s="692"/>
      <c r="BQ42" s="692"/>
      <c r="BR42" s="692"/>
      <c r="BS42" s="692"/>
      <c r="BT42" s="692"/>
      <c r="BU42" s="693"/>
      <c r="BV42" s="760">
        <v>328</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5586519</v>
      </c>
      <c r="CS42" s="705"/>
      <c r="CT42" s="705"/>
      <c r="CU42" s="705"/>
      <c r="CV42" s="705"/>
      <c r="CW42" s="705"/>
      <c r="CX42" s="705"/>
      <c r="CY42" s="706"/>
      <c r="CZ42" s="671">
        <v>16</v>
      </c>
      <c r="DA42" s="700"/>
      <c r="DB42" s="700"/>
      <c r="DC42" s="707"/>
      <c r="DD42" s="675">
        <v>760838</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355</v>
      </c>
      <c r="C43" s="664"/>
      <c r="D43" s="664"/>
      <c r="E43" s="664"/>
      <c r="F43" s="664"/>
      <c r="G43" s="664"/>
      <c r="H43" s="664"/>
      <c r="I43" s="664"/>
      <c r="J43" s="664"/>
      <c r="K43" s="664"/>
      <c r="L43" s="664"/>
      <c r="M43" s="664"/>
      <c r="N43" s="664"/>
      <c r="O43" s="664"/>
      <c r="P43" s="664"/>
      <c r="Q43" s="665"/>
      <c r="R43" s="666">
        <v>576400</v>
      </c>
      <c r="S43" s="667"/>
      <c r="T43" s="667"/>
      <c r="U43" s="667"/>
      <c r="V43" s="667"/>
      <c r="W43" s="667"/>
      <c r="X43" s="667"/>
      <c r="Y43" s="668"/>
      <c r="Z43" s="669">
        <v>1.5</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158182</v>
      </c>
      <c r="CS43" s="705"/>
      <c r="CT43" s="705"/>
      <c r="CU43" s="705"/>
      <c r="CV43" s="705"/>
      <c r="CW43" s="705"/>
      <c r="CX43" s="705"/>
      <c r="CY43" s="706"/>
      <c r="CZ43" s="671">
        <v>0.5</v>
      </c>
      <c r="DA43" s="700"/>
      <c r="DB43" s="700"/>
      <c r="DC43" s="707"/>
      <c r="DD43" s="675">
        <v>158182</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6" t="s">
        <v>357</v>
      </c>
      <c r="C44" s="717"/>
      <c r="D44" s="717"/>
      <c r="E44" s="717"/>
      <c r="F44" s="717"/>
      <c r="G44" s="717"/>
      <c r="H44" s="717"/>
      <c r="I44" s="717"/>
      <c r="J44" s="717"/>
      <c r="K44" s="717"/>
      <c r="L44" s="717"/>
      <c r="M44" s="717"/>
      <c r="N44" s="717"/>
      <c r="O44" s="717"/>
      <c r="P44" s="717"/>
      <c r="Q44" s="718"/>
      <c r="R44" s="760">
        <v>37699417</v>
      </c>
      <c r="S44" s="761"/>
      <c r="T44" s="761"/>
      <c r="U44" s="761"/>
      <c r="V44" s="761"/>
      <c r="W44" s="761"/>
      <c r="X44" s="761"/>
      <c r="Y44" s="762"/>
      <c r="Z44" s="763">
        <v>100</v>
      </c>
      <c r="AA44" s="763"/>
      <c r="AB44" s="763"/>
      <c r="AC44" s="763"/>
      <c r="AD44" s="764">
        <v>17116493</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4807451</v>
      </c>
      <c r="CS44" s="667"/>
      <c r="CT44" s="667"/>
      <c r="CU44" s="667"/>
      <c r="CV44" s="667"/>
      <c r="CW44" s="667"/>
      <c r="CX44" s="667"/>
      <c r="CY44" s="668"/>
      <c r="CZ44" s="671">
        <v>13.8</v>
      </c>
      <c r="DA44" s="672"/>
      <c r="DB44" s="672"/>
      <c r="DC44" s="684"/>
      <c r="DD44" s="675">
        <v>350233</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1820125</v>
      </c>
      <c r="CS45" s="705"/>
      <c r="CT45" s="705"/>
      <c r="CU45" s="705"/>
      <c r="CV45" s="705"/>
      <c r="CW45" s="705"/>
      <c r="CX45" s="705"/>
      <c r="CY45" s="706"/>
      <c r="CZ45" s="671">
        <v>5.2</v>
      </c>
      <c r="DA45" s="700"/>
      <c r="DB45" s="700"/>
      <c r="DC45" s="707"/>
      <c r="DD45" s="675">
        <v>43941</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2970735</v>
      </c>
      <c r="CS46" s="667"/>
      <c r="CT46" s="667"/>
      <c r="CU46" s="667"/>
      <c r="CV46" s="667"/>
      <c r="CW46" s="667"/>
      <c r="CX46" s="667"/>
      <c r="CY46" s="668"/>
      <c r="CZ46" s="671">
        <v>8.5</v>
      </c>
      <c r="DA46" s="672"/>
      <c r="DB46" s="672"/>
      <c r="DC46" s="684"/>
      <c r="DD46" s="675">
        <v>294201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779068</v>
      </c>
      <c r="CS47" s="705"/>
      <c r="CT47" s="705"/>
      <c r="CU47" s="705"/>
      <c r="CV47" s="705"/>
      <c r="CW47" s="705"/>
      <c r="CX47" s="705"/>
      <c r="CY47" s="706"/>
      <c r="CZ47" s="671">
        <v>2.2000000000000002</v>
      </c>
      <c r="DA47" s="700"/>
      <c r="DB47" s="700"/>
      <c r="DC47" s="707"/>
      <c r="DD47" s="675">
        <v>410605</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6" t="s">
        <v>366</v>
      </c>
      <c r="CE49" s="717"/>
      <c r="CF49" s="717"/>
      <c r="CG49" s="717"/>
      <c r="CH49" s="717"/>
      <c r="CI49" s="717"/>
      <c r="CJ49" s="717"/>
      <c r="CK49" s="717"/>
      <c r="CL49" s="717"/>
      <c r="CM49" s="717"/>
      <c r="CN49" s="717"/>
      <c r="CO49" s="717"/>
      <c r="CP49" s="717"/>
      <c r="CQ49" s="718"/>
      <c r="CR49" s="760">
        <v>34945726</v>
      </c>
      <c r="CS49" s="737"/>
      <c r="CT49" s="737"/>
      <c r="CU49" s="737"/>
      <c r="CV49" s="737"/>
      <c r="CW49" s="737"/>
      <c r="CX49" s="737"/>
      <c r="CY49" s="774"/>
      <c r="CZ49" s="765">
        <v>100</v>
      </c>
      <c r="DA49" s="775"/>
      <c r="DB49" s="775"/>
      <c r="DC49" s="776"/>
      <c r="DD49" s="777">
        <v>20978305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4mRbRoYR6x8eZV1KJZ4sn2sjoRUp53hijP/vlmeHYJStar6+JfhZrgYjTzW+WhNgS2rdYU1djFnyeKwKyR1jA==" saltValue="z/l7G2F9LwDPV0Xi8oOvg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Z113" sqref="AZ113:BP113"/>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389</v>
      </c>
      <c r="C7" s="815"/>
      <c r="D7" s="815"/>
      <c r="E7" s="815"/>
      <c r="F7" s="815"/>
      <c r="G7" s="815"/>
      <c r="H7" s="815"/>
      <c r="I7" s="815"/>
      <c r="J7" s="815"/>
      <c r="K7" s="815"/>
      <c r="L7" s="815"/>
      <c r="M7" s="815"/>
      <c r="N7" s="815"/>
      <c r="O7" s="815"/>
      <c r="P7" s="816"/>
      <c r="Q7" s="817">
        <v>38397</v>
      </c>
      <c r="R7" s="818"/>
      <c r="S7" s="818"/>
      <c r="T7" s="818"/>
      <c r="U7" s="818"/>
      <c r="V7" s="818">
        <v>35643</v>
      </c>
      <c r="W7" s="818"/>
      <c r="X7" s="818"/>
      <c r="Y7" s="818"/>
      <c r="Z7" s="818"/>
      <c r="AA7" s="818">
        <v>2574</v>
      </c>
      <c r="AB7" s="818"/>
      <c r="AC7" s="818"/>
      <c r="AD7" s="818"/>
      <c r="AE7" s="819"/>
      <c r="AF7" s="820">
        <v>2582</v>
      </c>
      <c r="AG7" s="821"/>
      <c r="AH7" s="821"/>
      <c r="AI7" s="821"/>
      <c r="AJ7" s="822"/>
      <c r="AK7" s="823">
        <v>2351</v>
      </c>
      <c r="AL7" s="824"/>
      <c r="AM7" s="824"/>
      <c r="AN7" s="824"/>
      <c r="AO7" s="824"/>
      <c r="AP7" s="824">
        <v>41518</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575</v>
      </c>
      <c r="BT7" s="812"/>
      <c r="BU7" s="812"/>
      <c r="BV7" s="812"/>
      <c r="BW7" s="812"/>
      <c r="BX7" s="812"/>
      <c r="BY7" s="812"/>
      <c r="BZ7" s="812"/>
      <c r="CA7" s="812"/>
      <c r="CB7" s="812"/>
      <c r="CC7" s="812"/>
      <c r="CD7" s="812"/>
      <c r="CE7" s="812"/>
      <c r="CF7" s="812"/>
      <c r="CG7" s="827"/>
      <c r="CH7" s="808">
        <v>0</v>
      </c>
      <c r="CI7" s="809"/>
      <c r="CJ7" s="809"/>
      <c r="CK7" s="809"/>
      <c r="CL7" s="810"/>
      <c r="CM7" s="808">
        <v>56</v>
      </c>
      <c r="CN7" s="809"/>
      <c r="CO7" s="809"/>
      <c r="CP7" s="809"/>
      <c r="CQ7" s="810"/>
      <c r="CR7" s="808">
        <v>3</v>
      </c>
      <c r="CS7" s="809"/>
      <c r="CT7" s="809"/>
      <c r="CU7" s="809"/>
      <c r="CV7" s="810"/>
      <c r="CW7" s="808">
        <v>0</v>
      </c>
      <c r="CX7" s="809"/>
      <c r="CY7" s="809"/>
      <c r="CZ7" s="809"/>
      <c r="DA7" s="810"/>
      <c r="DB7" s="808">
        <v>0</v>
      </c>
      <c r="DC7" s="809"/>
      <c r="DD7" s="809"/>
      <c r="DE7" s="809"/>
      <c r="DF7" s="810"/>
      <c r="DG7" s="808" t="s">
        <v>600</v>
      </c>
      <c r="DH7" s="809"/>
      <c r="DI7" s="809"/>
      <c r="DJ7" s="809"/>
      <c r="DK7" s="810"/>
      <c r="DL7" s="808" t="s">
        <v>600</v>
      </c>
      <c r="DM7" s="809"/>
      <c r="DN7" s="809"/>
      <c r="DO7" s="809"/>
      <c r="DP7" s="810"/>
      <c r="DQ7" s="808" t="s">
        <v>600</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576</v>
      </c>
      <c r="BT8" s="839"/>
      <c r="BU8" s="839"/>
      <c r="BV8" s="839"/>
      <c r="BW8" s="839"/>
      <c r="BX8" s="839"/>
      <c r="BY8" s="839"/>
      <c r="BZ8" s="839"/>
      <c r="CA8" s="839"/>
      <c r="CB8" s="839"/>
      <c r="CC8" s="839"/>
      <c r="CD8" s="839"/>
      <c r="CE8" s="839"/>
      <c r="CF8" s="839"/>
      <c r="CG8" s="840"/>
      <c r="CH8" s="841">
        <v>1</v>
      </c>
      <c r="CI8" s="842"/>
      <c r="CJ8" s="842"/>
      <c r="CK8" s="842"/>
      <c r="CL8" s="843"/>
      <c r="CM8" s="841">
        <v>14</v>
      </c>
      <c r="CN8" s="842"/>
      <c r="CO8" s="842"/>
      <c r="CP8" s="842"/>
      <c r="CQ8" s="843"/>
      <c r="CR8" s="841">
        <v>7</v>
      </c>
      <c r="CS8" s="842"/>
      <c r="CT8" s="842"/>
      <c r="CU8" s="842"/>
      <c r="CV8" s="843"/>
      <c r="CW8" s="841">
        <v>0</v>
      </c>
      <c r="CX8" s="842"/>
      <c r="CY8" s="842"/>
      <c r="CZ8" s="842"/>
      <c r="DA8" s="843"/>
      <c r="DB8" s="841">
        <v>0</v>
      </c>
      <c r="DC8" s="842"/>
      <c r="DD8" s="842"/>
      <c r="DE8" s="842"/>
      <c r="DF8" s="843"/>
      <c r="DG8" s="841" t="s">
        <v>606</v>
      </c>
      <c r="DH8" s="842"/>
      <c r="DI8" s="842"/>
      <c r="DJ8" s="842"/>
      <c r="DK8" s="843"/>
      <c r="DL8" s="841" t="s">
        <v>606</v>
      </c>
      <c r="DM8" s="842"/>
      <c r="DN8" s="842"/>
      <c r="DO8" s="842"/>
      <c r="DP8" s="843"/>
      <c r="DQ8" s="841" t="s">
        <v>606</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577</v>
      </c>
      <c r="BT9" s="839"/>
      <c r="BU9" s="839"/>
      <c r="BV9" s="839"/>
      <c r="BW9" s="839"/>
      <c r="BX9" s="839"/>
      <c r="BY9" s="839"/>
      <c r="BZ9" s="839"/>
      <c r="CA9" s="839"/>
      <c r="CB9" s="839"/>
      <c r="CC9" s="839"/>
      <c r="CD9" s="839"/>
      <c r="CE9" s="839"/>
      <c r="CF9" s="839"/>
      <c r="CG9" s="840"/>
      <c r="CH9" s="841">
        <v>118</v>
      </c>
      <c r="CI9" s="842"/>
      <c r="CJ9" s="842"/>
      <c r="CK9" s="842"/>
      <c r="CL9" s="843"/>
      <c r="CM9" s="841">
        <v>46</v>
      </c>
      <c r="CN9" s="842"/>
      <c r="CO9" s="842"/>
      <c r="CP9" s="842"/>
      <c r="CQ9" s="843"/>
      <c r="CR9" s="841">
        <v>35</v>
      </c>
      <c r="CS9" s="842"/>
      <c r="CT9" s="842"/>
      <c r="CU9" s="842"/>
      <c r="CV9" s="843"/>
      <c r="CW9" s="841">
        <v>0</v>
      </c>
      <c r="CX9" s="842"/>
      <c r="CY9" s="842"/>
      <c r="CZ9" s="842"/>
      <c r="DA9" s="843"/>
      <c r="DB9" s="841">
        <v>0</v>
      </c>
      <c r="DC9" s="842"/>
      <c r="DD9" s="842"/>
      <c r="DE9" s="842"/>
      <c r="DF9" s="843"/>
      <c r="DG9" s="841" t="s">
        <v>606</v>
      </c>
      <c r="DH9" s="842"/>
      <c r="DI9" s="842"/>
      <c r="DJ9" s="842"/>
      <c r="DK9" s="843"/>
      <c r="DL9" s="841" t="s">
        <v>606</v>
      </c>
      <c r="DM9" s="842"/>
      <c r="DN9" s="842"/>
      <c r="DO9" s="842"/>
      <c r="DP9" s="843"/>
      <c r="DQ9" s="841" t="s">
        <v>606</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578</v>
      </c>
      <c r="BT10" s="839"/>
      <c r="BU10" s="839"/>
      <c r="BV10" s="839"/>
      <c r="BW10" s="839"/>
      <c r="BX10" s="839"/>
      <c r="BY10" s="839"/>
      <c r="BZ10" s="839"/>
      <c r="CA10" s="839"/>
      <c r="CB10" s="839"/>
      <c r="CC10" s="839"/>
      <c r="CD10" s="839"/>
      <c r="CE10" s="839"/>
      <c r="CF10" s="839"/>
      <c r="CG10" s="840"/>
      <c r="CH10" s="841">
        <v>22</v>
      </c>
      <c r="CI10" s="842"/>
      <c r="CJ10" s="842"/>
      <c r="CK10" s="842"/>
      <c r="CL10" s="843"/>
      <c r="CM10" s="841">
        <v>37</v>
      </c>
      <c r="CN10" s="842"/>
      <c r="CO10" s="842"/>
      <c r="CP10" s="842"/>
      <c r="CQ10" s="843"/>
      <c r="CR10" s="841">
        <v>15</v>
      </c>
      <c r="CS10" s="842"/>
      <c r="CT10" s="842"/>
      <c r="CU10" s="842"/>
      <c r="CV10" s="843"/>
      <c r="CW10" s="841">
        <v>16</v>
      </c>
      <c r="CX10" s="842"/>
      <c r="CY10" s="842"/>
      <c r="CZ10" s="842"/>
      <c r="DA10" s="843"/>
      <c r="DB10" s="841">
        <v>0</v>
      </c>
      <c r="DC10" s="842"/>
      <c r="DD10" s="842"/>
      <c r="DE10" s="842"/>
      <c r="DF10" s="843"/>
      <c r="DG10" s="841" t="s">
        <v>606</v>
      </c>
      <c r="DH10" s="842"/>
      <c r="DI10" s="842"/>
      <c r="DJ10" s="842"/>
      <c r="DK10" s="843"/>
      <c r="DL10" s="841" t="s">
        <v>606</v>
      </c>
      <c r="DM10" s="842"/>
      <c r="DN10" s="842"/>
      <c r="DO10" s="842"/>
      <c r="DP10" s="843"/>
      <c r="DQ10" s="841" t="s">
        <v>606</v>
      </c>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579</v>
      </c>
      <c r="BT11" s="839"/>
      <c r="BU11" s="839"/>
      <c r="BV11" s="839"/>
      <c r="BW11" s="839"/>
      <c r="BX11" s="839"/>
      <c r="BY11" s="839"/>
      <c r="BZ11" s="839"/>
      <c r="CA11" s="839"/>
      <c r="CB11" s="839"/>
      <c r="CC11" s="839"/>
      <c r="CD11" s="839"/>
      <c r="CE11" s="839"/>
      <c r="CF11" s="839"/>
      <c r="CG11" s="840"/>
      <c r="CH11" s="841">
        <v>231</v>
      </c>
      <c r="CI11" s="842"/>
      <c r="CJ11" s="842"/>
      <c r="CK11" s="842"/>
      <c r="CL11" s="843"/>
      <c r="CM11" s="841">
        <v>72</v>
      </c>
      <c r="CN11" s="842"/>
      <c r="CO11" s="842"/>
      <c r="CP11" s="842"/>
      <c r="CQ11" s="843"/>
      <c r="CR11" s="841">
        <v>30</v>
      </c>
      <c r="CS11" s="842"/>
      <c r="CT11" s="842"/>
      <c r="CU11" s="842"/>
      <c r="CV11" s="843"/>
      <c r="CW11" s="841">
        <v>8</v>
      </c>
      <c r="CX11" s="842"/>
      <c r="CY11" s="842"/>
      <c r="CZ11" s="842"/>
      <c r="DA11" s="843"/>
      <c r="DB11" s="841">
        <v>0</v>
      </c>
      <c r="DC11" s="842"/>
      <c r="DD11" s="842"/>
      <c r="DE11" s="842"/>
      <c r="DF11" s="843"/>
      <c r="DG11" s="841" t="s">
        <v>606</v>
      </c>
      <c r="DH11" s="842"/>
      <c r="DI11" s="842"/>
      <c r="DJ11" s="842"/>
      <c r="DK11" s="843"/>
      <c r="DL11" s="841" t="s">
        <v>606</v>
      </c>
      <c r="DM11" s="842"/>
      <c r="DN11" s="842"/>
      <c r="DO11" s="842"/>
      <c r="DP11" s="843"/>
      <c r="DQ11" s="841" t="s">
        <v>606</v>
      </c>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580</v>
      </c>
      <c r="BT12" s="839"/>
      <c r="BU12" s="839"/>
      <c r="BV12" s="839"/>
      <c r="BW12" s="839"/>
      <c r="BX12" s="839"/>
      <c r="BY12" s="839"/>
      <c r="BZ12" s="839"/>
      <c r="CA12" s="839"/>
      <c r="CB12" s="839"/>
      <c r="CC12" s="839"/>
      <c r="CD12" s="839"/>
      <c r="CE12" s="839"/>
      <c r="CF12" s="839"/>
      <c r="CG12" s="840"/>
      <c r="CH12" s="841">
        <v>423</v>
      </c>
      <c r="CI12" s="842"/>
      <c r="CJ12" s="842"/>
      <c r="CK12" s="842"/>
      <c r="CL12" s="843"/>
      <c r="CM12" s="841">
        <v>112</v>
      </c>
      <c r="CN12" s="842"/>
      <c r="CO12" s="842"/>
      <c r="CP12" s="842"/>
      <c r="CQ12" s="843"/>
      <c r="CR12" s="841">
        <v>30</v>
      </c>
      <c r="CS12" s="842"/>
      <c r="CT12" s="842"/>
      <c r="CU12" s="842"/>
      <c r="CV12" s="843"/>
      <c r="CW12" s="841">
        <v>0</v>
      </c>
      <c r="CX12" s="842"/>
      <c r="CY12" s="842"/>
      <c r="CZ12" s="842"/>
      <c r="DA12" s="843"/>
      <c r="DB12" s="841">
        <v>0</v>
      </c>
      <c r="DC12" s="842"/>
      <c r="DD12" s="842"/>
      <c r="DE12" s="842"/>
      <c r="DF12" s="843"/>
      <c r="DG12" s="841" t="s">
        <v>606</v>
      </c>
      <c r="DH12" s="842"/>
      <c r="DI12" s="842"/>
      <c r="DJ12" s="842"/>
      <c r="DK12" s="843"/>
      <c r="DL12" s="841" t="s">
        <v>606</v>
      </c>
      <c r="DM12" s="842"/>
      <c r="DN12" s="842"/>
      <c r="DO12" s="842"/>
      <c r="DP12" s="843"/>
      <c r="DQ12" s="841" t="s">
        <v>606</v>
      </c>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t="s">
        <v>581</v>
      </c>
      <c r="BT13" s="839"/>
      <c r="BU13" s="839"/>
      <c r="BV13" s="839"/>
      <c r="BW13" s="839"/>
      <c r="BX13" s="839"/>
      <c r="BY13" s="839"/>
      <c r="BZ13" s="839"/>
      <c r="CA13" s="839"/>
      <c r="CB13" s="839"/>
      <c r="CC13" s="839"/>
      <c r="CD13" s="839"/>
      <c r="CE13" s="839"/>
      <c r="CF13" s="839"/>
      <c r="CG13" s="840"/>
      <c r="CH13" s="841">
        <v>19</v>
      </c>
      <c r="CI13" s="842"/>
      <c r="CJ13" s="842"/>
      <c r="CK13" s="842"/>
      <c r="CL13" s="843"/>
      <c r="CM13" s="841">
        <v>20</v>
      </c>
      <c r="CN13" s="842"/>
      <c r="CO13" s="842"/>
      <c r="CP13" s="842"/>
      <c r="CQ13" s="843"/>
      <c r="CR13" s="841">
        <v>10</v>
      </c>
      <c r="CS13" s="842"/>
      <c r="CT13" s="842"/>
      <c r="CU13" s="842"/>
      <c r="CV13" s="843"/>
      <c r="CW13" s="841">
        <v>0</v>
      </c>
      <c r="CX13" s="842"/>
      <c r="CY13" s="842"/>
      <c r="CZ13" s="842"/>
      <c r="DA13" s="843"/>
      <c r="DB13" s="841">
        <v>0</v>
      </c>
      <c r="DC13" s="842"/>
      <c r="DD13" s="842"/>
      <c r="DE13" s="842"/>
      <c r="DF13" s="843"/>
      <c r="DG13" s="841" t="s">
        <v>606</v>
      </c>
      <c r="DH13" s="842"/>
      <c r="DI13" s="842"/>
      <c r="DJ13" s="842"/>
      <c r="DK13" s="843"/>
      <c r="DL13" s="841" t="s">
        <v>606</v>
      </c>
      <c r="DM13" s="842"/>
      <c r="DN13" s="842"/>
      <c r="DO13" s="842"/>
      <c r="DP13" s="843"/>
      <c r="DQ13" s="841" t="s">
        <v>606</v>
      </c>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t="s">
        <v>582</v>
      </c>
      <c r="BT14" s="839"/>
      <c r="BU14" s="839"/>
      <c r="BV14" s="839"/>
      <c r="BW14" s="839"/>
      <c r="BX14" s="839"/>
      <c r="BY14" s="839"/>
      <c r="BZ14" s="839"/>
      <c r="CA14" s="839"/>
      <c r="CB14" s="839"/>
      <c r="CC14" s="839"/>
      <c r="CD14" s="839"/>
      <c r="CE14" s="839"/>
      <c r="CF14" s="839"/>
      <c r="CG14" s="840"/>
      <c r="CH14" s="841">
        <v>25</v>
      </c>
      <c r="CI14" s="842"/>
      <c r="CJ14" s="842"/>
      <c r="CK14" s="842"/>
      <c r="CL14" s="843"/>
      <c r="CM14" s="841">
        <v>24</v>
      </c>
      <c r="CN14" s="842"/>
      <c r="CO14" s="842"/>
      <c r="CP14" s="842"/>
      <c r="CQ14" s="843"/>
      <c r="CR14" s="841">
        <v>20</v>
      </c>
      <c r="CS14" s="842"/>
      <c r="CT14" s="842"/>
      <c r="CU14" s="842"/>
      <c r="CV14" s="843"/>
      <c r="CW14" s="841">
        <v>0</v>
      </c>
      <c r="CX14" s="842"/>
      <c r="CY14" s="842"/>
      <c r="CZ14" s="842"/>
      <c r="DA14" s="843"/>
      <c r="DB14" s="841">
        <v>0</v>
      </c>
      <c r="DC14" s="842"/>
      <c r="DD14" s="842"/>
      <c r="DE14" s="842"/>
      <c r="DF14" s="843"/>
      <c r="DG14" s="841" t="s">
        <v>606</v>
      </c>
      <c r="DH14" s="842"/>
      <c r="DI14" s="842"/>
      <c r="DJ14" s="842"/>
      <c r="DK14" s="843"/>
      <c r="DL14" s="841" t="s">
        <v>606</v>
      </c>
      <c r="DM14" s="842"/>
      <c r="DN14" s="842"/>
      <c r="DO14" s="842"/>
      <c r="DP14" s="843"/>
      <c r="DQ14" s="841" t="s">
        <v>606</v>
      </c>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391</v>
      </c>
      <c r="B23" s="854" t="s">
        <v>392</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2582</v>
      </c>
      <c r="AG23" s="858"/>
      <c r="AH23" s="858"/>
      <c r="AI23" s="858"/>
      <c r="AJ23" s="861"/>
      <c r="AK23" s="862"/>
      <c r="AL23" s="863"/>
      <c r="AM23" s="863"/>
      <c r="AN23" s="863"/>
      <c r="AO23" s="863"/>
      <c r="AP23" s="858"/>
      <c r="AQ23" s="858"/>
      <c r="AR23" s="858"/>
      <c r="AS23" s="858"/>
      <c r="AT23" s="858"/>
      <c r="AU23" s="874"/>
      <c r="AV23" s="874"/>
      <c r="AW23" s="874"/>
      <c r="AX23" s="874"/>
      <c r="AY23" s="875"/>
      <c r="AZ23" s="876" t="s">
        <v>129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372</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79" t="s">
        <v>398</v>
      </c>
      <c r="AG26" s="880"/>
      <c r="AH26" s="880"/>
      <c r="AI26" s="880"/>
      <c r="AJ26" s="881"/>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403</v>
      </c>
      <c r="C28" s="815"/>
      <c r="D28" s="815"/>
      <c r="E28" s="815"/>
      <c r="F28" s="815"/>
      <c r="G28" s="815"/>
      <c r="H28" s="815"/>
      <c r="I28" s="815"/>
      <c r="J28" s="815"/>
      <c r="K28" s="815"/>
      <c r="L28" s="815"/>
      <c r="M28" s="815"/>
      <c r="N28" s="815"/>
      <c r="O28" s="815"/>
      <c r="P28" s="816"/>
      <c r="Q28" s="887">
        <v>6298</v>
      </c>
      <c r="R28" s="888"/>
      <c r="S28" s="888"/>
      <c r="T28" s="888"/>
      <c r="U28" s="888"/>
      <c r="V28" s="888">
        <v>6288</v>
      </c>
      <c r="W28" s="888"/>
      <c r="X28" s="888"/>
      <c r="Y28" s="888"/>
      <c r="Z28" s="888"/>
      <c r="AA28" s="888">
        <v>10</v>
      </c>
      <c r="AB28" s="888"/>
      <c r="AC28" s="888"/>
      <c r="AD28" s="888"/>
      <c r="AE28" s="889"/>
      <c r="AF28" s="890">
        <v>10</v>
      </c>
      <c r="AG28" s="888"/>
      <c r="AH28" s="888"/>
      <c r="AI28" s="888"/>
      <c r="AJ28" s="891"/>
      <c r="AK28" s="892">
        <v>459</v>
      </c>
      <c r="AL28" s="893"/>
      <c r="AM28" s="893"/>
      <c r="AN28" s="893"/>
      <c r="AO28" s="893"/>
      <c r="AP28" s="893" t="s">
        <v>597</v>
      </c>
      <c r="AQ28" s="893"/>
      <c r="AR28" s="893"/>
      <c r="AS28" s="893"/>
      <c r="AT28" s="893"/>
      <c r="AU28" s="893" t="s">
        <v>597</v>
      </c>
      <c r="AV28" s="893"/>
      <c r="AW28" s="893"/>
      <c r="AX28" s="893"/>
      <c r="AY28" s="893"/>
      <c r="AZ28" s="894" t="s">
        <v>597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404</v>
      </c>
      <c r="C29" s="846"/>
      <c r="D29" s="846"/>
      <c r="E29" s="846"/>
      <c r="F29" s="846"/>
      <c r="G29" s="846"/>
      <c r="H29" s="846"/>
      <c r="I29" s="846"/>
      <c r="J29" s="846"/>
      <c r="K29" s="846"/>
      <c r="L29" s="846"/>
      <c r="M29" s="846"/>
      <c r="N29" s="846"/>
      <c r="O29" s="846"/>
      <c r="P29" s="847"/>
      <c r="Q29" s="848">
        <v>8032</v>
      </c>
      <c r="R29" s="849"/>
      <c r="S29" s="849"/>
      <c r="T29" s="849"/>
      <c r="U29" s="849"/>
      <c r="V29" s="849">
        <v>7480</v>
      </c>
      <c r="W29" s="849"/>
      <c r="X29" s="849"/>
      <c r="Y29" s="849"/>
      <c r="Z29" s="849"/>
      <c r="AA29" s="849">
        <v>552</v>
      </c>
      <c r="AB29" s="849"/>
      <c r="AC29" s="849"/>
      <c r="AD29" s="849"/>
      <c r="AE29" s="850"/>
      <c r="AF29" s="851">
        <v>552</v>
      </c>
      <c r="AG29" s="852"/>
      <c r="AH29" s="852"/>
      <c r="AI29" s="852"/>
      <c r="AJ29" s="853"/>
      <c r="AK29" s="899">
        <v>1129</v>
      </c>
      <c r="AL29" s="895"/>
      <c r="AM29" s="895"/>
      <c r="AN29" s="895"/>
      <c r="AO29" s="895"/>
      <c r="AP29" s="895" t="s">
        <v>597</v>
      </c>
      <c r="AQ29" s="895"/>
      <c r="AR29" s="895"/>
      <c r="AS29" s="895"/>
      <c r="AT29" s="895"/>
      <c r="AU29" s="895" t="s">
        <v>597</v>
      </c>
      <c r="AV29" s="895"/>
      <c r="AW29" s="895"/>
      <c r="AX29" s="895"/>
      <c r="AY29" s="895"/>
      <c r="AZ29" s="896" t="s">
        <v>597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405</v>
      </c>
      <c r="C30" s="846"/>
      <c r="D30" s="846"/>
      <c r="E30" s="846"/>
      <c r="F30" s="846"/>
      <c r="G30" s="846"/>
      <c r="H30" s="846"/>
      <c r="I30" s="846"/>
      <c r="J30" s="846"/>
      <c r="K30" s="846"/>
      <c r="L30" s="846"/>
      <c r="M30" s="846"/>
      <c r="N30" s="846"/>
      <c r="O30" s="846"/>
      <c r="P30" s="847"/>
      <c r="Q30" s="848">
        <v>830</v>
      </c>
      <c r="R30" s="849"/>
      <c r="S30" s="849"/>
      <c r="T30" s="849"/>
      <c r="U30" s="849"/>
      <c r="V30" s="849">
        <v>829</v>
      </c>
      <c r="W30" s="849"/>
      <c r="X30" s="849"/>
      <c r="Y30" s="849"/>
      <c r="Z30" s="849"/>
      <c r="AA30" s="849">
        <v>1</v>
      </c>
      <c r="AB30" s="849"/>
      <c r="AC30" s="849"/>
      <c r="AD30" s="849"/>
      <c r="AE30" s="850"/>
      <c r="AF30" s="851">
        <v>1</v>
      </c>
      <c r="AG30" s="852"/>
      <c r="AH30" s="852"/>
      <c r="AI30" s="852"/>
      <c r="AJ30" s="853"/>
      <c r="AK30" s="899">
        <v>219</v>
      </c>
      <c r="AL30" s="895"/>
      <c r="AM30" s="895"/>
      <c r="AN30" s="895"/>
      <c r="AO30" s="895"/>
      <c r="AP30" s="895" t="s">
        <v>597</v>
      </c>
      <c r="AQ30" s="895"/>
      <c r="AR30" s="895"/>
      <c r="AS30" s="895"/>
      <c r="AT30" s="895"/>
      <c r="AU30" s="895" t="s">
        <v>597</v>
      </c>
      <c r="AV30" s="895"/>
      <c r="AW30" s="895"/>
      <c r="AX30" s="895"/>
      <c r="AY30" s="895"/>
      <c r="AZ30" s="896" t="s">
        <v>597</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406</v>
      </c>
      <c r="C31" s="846"/>
      <c r="D31" s="846"/>
      <c r="E31" s="846"/>
      <c r="F31" s="846"/>
      <c r="G31" s="846"/>
      <c r="H31" s="846"/>
      <c r="I31" s="846"/>
      <c r="J31" s="846"/>
      <c r="K31" s="846"/>
      <c r="L31" s="846"/>
      <c r="M31" s="846"/>
      <c r="N31" s="846"/>
      <c r="O31" s="846"/>
      <c r="P31" s="847"/>
      <c r="Q31" s="848">
        <v>1747</v>
      </c>
      <c r="R31" s="849"/>
      <c r="S31" s="849"/>
      <c r="T31" s="849"/>
      <c r="U31" s="849"/>
      <c r="V31" s="849">
        <v>1587</v>
      </c>
      <c r="W31" s="849"/>
      <c r="X31" s="849"/>
      <c r="Y31" s="849"/>
      <c r="Z31" s="849"/>
      <c r="AA31" s="849">
        <v>160</v>
      </c>
      <c r="AB31" s="849"/>
      <c r="AC31" s="849"/>
      <c r="AD31" s="849"/>
      <c r="AE31" s="850"/>
      <c r="AF31" s="851">
        <v>1323</v>
      </c>
      <c r="AG31" s="852"/>
      <c r="AH31" s="852"/>
      <c r="AI31" s="852"/>
      <c r="AJ31" s="853"/>
      <c r="AK31" s="899">
        <v>118</v>
      </c>
      <c r="AL31" s="895"/>
      <c r="AM31" s="895"/>
      <c r="AN31" s="895"/>
      <c r="AO31" s="895"/>
      <c r="AP31" s="895">
        <v>3933</v>
      </c>
      <c r="AQ31" s="895"/>
      <c r="AR31" s="895"/>
      <c r="AS31" s="895"/>
      <c r="AT31" s="895"/>
      <c r="AU31" s="895">
        <v>905</v>
      </c>
      <c r="AV31" s="895"/>
      <c r="AW31" s="895"/>
      <c r="AX31" s="895"/>
      <c r="AY31" s="895"/>
      <c r="AZ31" s="896" t="s">
        <v>597</v>
      </c>
      <c r="BA31" s="896"/>
      <c r="BB31" s="896"/>
      <c r="BC31" s="896"/>
      <c r="BD31" s="896"/>
      <c r="BE31" s="897" t="s">
        <v>407</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408</v>
      </c>
      <c r="C32" s="846"/>
      <c r="D32" s="846"/>
      <c r="E32" s="846"/>
      <c r="F32" s="846"/>
      <c r="G32" s="846"/>
      <c r="H32" s="846"/>
      <c r="I32" s="846"/>
      <c r="J32" s="846"/>
      <c r="K32" s="846"/>
      <c r="L32" s="846"/>
      <c r="M32" s="846"/>
      <c r="N32" s="846"/>
      <c r="O32" s="846"/>
      <c r="P32" s="847"/>
      <c r="Q32" s="848">
        <v>845</v>
      </c>
      <c r="R32" s="849"/>
      <c r="S32" s="849"/>
      <c r="T32" s="849"/>
      <c r="U32" s="849"/>
      <c r="V32" s="849">
        <v>680</v>
      </c>
      <c r="W32" s="849"/>
      <c r="X32" s="849"/>
      <c r="Y32" s="849"/>
      <c r="Z32" s="849"/>
      <c r="AA32" s="849">
        <v>110</v>
      </c>
      <c r="AB32" s="849"/>
      <c r="AC32" s="849"/>
      <c r="AD32" s="849"/>
      <c r="AE32" s="850"/>
      <c r="AF32" s="851">
        <v>292</v>
      </c>
      <c r="AG32" s="852"/>
      <c r="AH32" s="852"/>
      <c r="AI32" s="852"/>
      <c r="AJ32" s="853"/>
      <c r="AK32" s="899">
        <v>350</v>
      </c>
      <c r="AL32" s="895"/>
      <c r="AM32" s="895"/>
      <c r="AN32" s="895"/>
      <c r="AO32" s="895"/>
      <c r="AP32" s="895">
        <v>6888</v>
      </c>
      <c r="AQ32" s="895"/>
      <c r="AR32" s="895"/>
      <c r="AS32" s="895"/>
      <c r="AT32" s="895"/>
      <c r="AU32" s="895">
        <v>3540</v>
      </c>
      <c r="AV32" s="895"/>
      <c r="AW32" s="895"/>
      <c r="AX32" s="895"/>
      <c r="AY32" s="895"/>
      <c r="AZ32" s="896" t="s">
        <v>597</v>
      </c>
      <c r="BA32" s="896"/>
      <c r="BB32" s="896"/>
      <c r="BC32" s="896"/>
      <c r="BD32" s="896"/>
      <c r="BE32" s="897" t="s">
        <v>407</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409</v>
      </c>
      <c r="C33" s="846"/>
      <c r="D33" s="846"/>
      <c r="E33" s="846"/>
      <c r="F33" s="846"/>
      <c r="G33" s="846"/>
      <c r="H33" s="846"/>
      <c r="I33" s="846"/>
      <c r="J33" s="846"/>
      <c r="K33" s="846"/>
      <c r="L33" s="846"/>
      <c r="M33" s="846"/>
      <c r="N33" s="846"/>
      <c r="O33" s="846"/>
      <c r="P33" s="847"/>
      <c r="Q33" s="848">
        <v>18</v>
      </c>
      <c r="R33" s="849"/>
      <c r="S33" s="849"/>
      <c r="T33" s="849"/>
      <c r="U33" s="849"/>
      <c r="V33" s="849">
        <v>15</v>
      </c>
      <c r="W33" s="849"/>
      <c r="X33" s="849"/>
      <c r="Y33" s="849"/>
      <c r="Z33" s="849"/>
      <c r="AA33" s="849">
        <v>3</v>
      </c>
      <c r="AB33" s="849"/>
      <c r="AC33" s="849"/>
      <c r="AD33" s="849"/>
      <c r="AE33" s="850"/>
      <c r="AF33" s="851">
        <v>3</v>
      </c>
      <c r="AG33" s="852"/>
      <c r="AH33" s="852"/>
      <c r="AI33" s="852"/>
      <c r="AJ33" s="853"/>
      <c r="AK33" s="899" t="s">
        <v>597</v>
      </c>
      <c r="AL33" s="895"/>
      <c r="AM33" s="895"/>
      <c r="AN33" s="895"/>
      <c r="AO33" s="895"/>
      <c r="AP33" s="895" t="s">
        <v>597</v>
      </c>
      <c r="AQ33" s="895"/>
      <c r="AR33" s="895"/>
      <c r="AS33" s="895"/>
      <c r="AT33" s="895"/>
      <c r="AU33" s="895" t="s">
        <v>597</v>
      </c>
      <c r="AV33" s="895"/>
      <c r="AW33" s="895"/>
      <c r="AX33" s="895"/>
      <c r="AY33" s="895"/>
      <c r="AZ33" s="896" t="s">
        <v>597</v>
      </c>
      <c r="BA33" s="896"/>
      <c r="BB33" s="896"/>
      <c r="BC33" s="896"/>
      <c r="BD33" s="896"/>
      <c r="BE33" s="897" t="s">
        <v>410</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411</v>
      </c>
      <c r="C34" s="846"/>
      <c r="D34" s="846"/>
      <c r="E34" s="846"/>
      <c r="F34" s="846"/>
      <c r="G34" s="846"/>
      <c r="H34" s="846"/>
      <c r="I34" s="846"/>
      <c r="J34" s="846"/>
      <c r="K34" s="846"/>
      <c r="L34" s="846"/>
      <c r="M34" s="846"/>
      <c r="N34" s="846"/>
      <c r="O34" s="846"/>
      <c r="P34" s="847"/>
      <c r="Q34" s="848">
        <v>963</v>
      </c>
      <c r="R34" s="849"/>
      <c r="S34" s="849"/>
      <c r="T34" s="849"/>
      <c r="U34" s="849"/>
      <c r="V34" s="849">
        <v>963</v>
      </c>
      <c r="W34" s="849"/>
      <c r="X34" s="849"/>
      <c r="Y34" s="849"/>
      <c r="Z34" s="849"/>
      <c r="AA34" s="849">
        <v>0</v>
      </c>
      <c r="AB34" s="849"/>
      <c r="AC34" s="849"/>
      <c r="AD34" s="849"/>
      <c r="AE34" s="850"/>
      <c r="AF34" s="851">
        <v>0</v>
      </c>
      <c r="AG34" s="852"/>
      <c r="AH34" s="852"/>
      <c r="AI34" s="852"/>
      <c r="AJ34" s="853"/>
      <c r="AK34" s="899">
        <v>381</v>
      </c>
      <c r="AL34" s="895"/>
      <c r="AM34" s="895"/>
      <c r="AN34" s="895"/>
      <c r="AO34" s="895"/>
      <c r="AP34" s="895">
        <v>533</v>
      </c>
      <c r="AQ34" s="895"/>
      <c r="AR34" s="895"/>
      <c r="AS34" s="895"/>
      <c r="AT34" s="895"/>
      <c r="AU34" s="895">
        <v>301</v>
      </c>
      <c r="AV34" s="895"/>
      <c r="AW34" s="895"/>
      <c r="AX34" s="895"/>
      <c r="AY34" s="895"/>
      <c r="AZ34" s="896" t="s">
        <v>597</v>
      </c>
      <c r="BA34" s="896"/>
      <c r="BB34" s="896"/>
      <c r="BC34" s="896"/>
      <c r="BD34" s="896"/>
      <c r="BE34" s="897" t="s">
        <v>410</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t="s">
        <v>412</v>
      </c>
      <c r="C35" s="846"/>
      <c r="D35" s="846"/>
      <c r="E35" s="846"/>
      <c r="F35" s="846"/>
      <c r="G35" s="846"/>
      <c r="H35" s="846"/>
      <c r="I35" s="846"/>
      <c r="J35" s="846"/>
      <c r="K35" s="846"/>
      <c r="L35" s="846"/>
      <c r="M35" s="846"/>
      <c r="N35" s="846"/>
      <c r="O35" s="846"/>
      <c r="P35" s="847"/>
      <c r="Q35" s="848">
        <v>7</v>
      </c>
      <c r="R35" s="849"/>
      <c r="S35" s="849"/>
      <c r="T35" s="849"/>
      <c r="U35" s="849"/>
      <c r="V35" s="849">
        <v>1</v>
      </c>
      <c r="W35" s="849"/>
      <c r="X35" s="849"/>
      <c r="Y35" s="849"/>
      <c r="Z35" s="849"/>
      <c r="AA35" s="849">
        <v>6</v>
      </c>
      <c r="AB35" s="849"/>
      <c r="AC35" s="849"/>
      <c r="AD35" s="849"/>
      <c r="AE35" s="850"/>
      <c r="AF35" s="851">
        <v>15</v>
      </c>
      <c r="AG35" s="852"/>
      <c r="AH35" s="852"/>
      <c r="AI35" s="852"/>
      <c r="AJ35" s="853"/>
      <c r="AK35" s="899" t="s">
        <v>597</v>
      </c>
      <c r="AL35" s="895"/>
      <c r="AM35" s="895"/>
      <c r="AN35" s="895"/>
      <c r="AO35" s="895"/>
      <c r="AP35" s="895" t="s">
        <v>597</v>
      </c>
      <c r="AQ35" s="895"/>
      <c r="AR35" s="895"/>
      <c r="AS35" s="895"/>
      <c r="AT35" s="895"/>
      <c r="AU35" s="895" t="s">
        <v>597</v>
      </c>
      <c r="AV35" s="895"/>
      <c r="AW35" s="895"/>
      <c r="AX35" s="895"/>
      <c r="AY35" s="895"/>
      <c r="AZ35" s="896" t="s">
        <v>597</v>
      </c>
      <c r="BA35" s="896"/>
      <c r="BB35" s="896"/>
      <c r="BC35" s="896"/>
      <c r="BD35" s="896"/>
      <c r="BE35" s="897" t="s">
        <v>410</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391</v>
      </c>
      <c r="B63" s="854" t="s">
        <v>414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2196</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129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416</v>
      </c>
      <c r="B66" s="793"/>
      <c r="C66" s="793"/>
      <c r="D66" s="793"/>
      <c r="E66" s="793"/>
      <c r="F66" s="793"/>
      <c r="G66" s="793"/>
      <c r="H66" s="793"/>
      <c r="I66" s="793"/>
      <c r="J66" s="793"/>
      <c r="K66" s="793"/>
      <c r="L66" s="793"/>
      <c r="M66" s="793"/>
      <c r="N66" s="793"/>
      <c r="O66" s="793"/>
      <c r="P66" s="794"/>
      <c r="Q66" s="798" t="s">
        <v>395</v>
      </c>
      <c r="R66" s="799"/>
      <c r="S66" s="799"/>
      <c r="T66" s="799"/>
      <c r="U66" s="800"/>
      <c r="V66" s="798" t="s">
        <v>417</v>
      </c>
      <c r="W66" s="799"/>
      <c r="X66" s="799"/>
      <c r="Y66" s="799"/>
      <c r="Z66" s="800"/>
      <c r="AA66" s="798" t="s">
        <v>397</v>
      </c>
      <c r="AB66" s="799"/>
      <c r="AC66" s="799"/>
      <c r="AD66" s="799"/>
      <c r="AE66" s="800"/>
      <c r="AF66" s="919" t="s">
        <v>398</v>
      </c>
      <c r="AG66" s="880"/>
      <c r="AH66" s="880"/>
      <c r="AI66" s="880"/>
      <c r="AJ66" s="920"/>
      <c r="AK66" s="798" t="s">
        <v>399</v>
      </c>
      <c r="AL66" s="793"/>
      <c r="AM66" s="793"/>
      <c r="AN66" s="793"/>
      <c r="AO66" s="794"/>
      <c r="AP66" s="798" t="s">
        <v>400</v>
      </c>
      <c r="AQ66" s="799"/>
      <c r="AR66" s="799"/>
      <c r="AS66" s="799"/>
      <c r="AT66" s="800"/>
      <c r="AU66" s="798" t="s">
        <v>418</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583</v>
      </c>
      <c r="C68" s="935"/>
      <c r="D68" s="935"/>
      <c r="E68" s="935"/>
      <c r="F68" s="935"/>
      <c r="G68" s="935"/>
      <c r="H68" s="935"/>
      <c r="I68" s="935"/>
      <c r="J68" s="935"/>
      <c r="K68" s="935"/>
      <c r="L68" s="935"/>
      <c r="M68" s="935"/>
      <c r="N68" s="935"/>
      <c r="O68" s="935"/>
      <c r="P68" s="936"/>
      <c r="Q68" s="937">
        <v>1761</v>
      </c>
      <c r="R68" s="931"/>
      <c r="S68" s="931"/>
      <c r="T68" s="931"/>
      <c r="U68" s="931"/>
      <c r="V68" s="931">
        <v>1729</v>
      </c>
      <c r="W68" s="931"/>
      <c r="X68" s="931"/>
      <c r="Y68" s="931"/>
      <c r="Z68" s="931"/>
      <c r="AA68" s="931">
        <v>32</v>
      </c>
      <c r="AB68" s="931"/>
      <c r="AC68" s="931"/>
      <c r="AD68" s="931"/>
      <c r="AE68" s="931"/>
      <c r="AF68" s="931">
        <v>29</v>
      </c>
      <c r="AG68" s="931"/>
      <c r="AH68" s="931"/>
      <c r="AI68" s="931"/>
      <c r="AJ68" s="931"/>
      <c r="AK68" s="931">
        <v>74</v>
      </c>
      <c r="AL68" s="931"/>
      <c r="AM68" s="931"/>
      <c r="AN68" s="931"/>
      <c r="AO68" s="931"/>
      <c r="AP68" s="931">
        <v>1291</v>
      </c>
      <c r="AQ68" s="931"/>
      <c r="AR68" s="931"/>
      <c r="AS68" s="931"/>
      <c r="AT68" s="931"/>
      <c r="AU68" s="931">
        <v>763</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584</v>
      </c>
      <c r="C69" s="939"/>
      <c r="D69" s="939"/>
      <c r="E69" s="939"/>
      <c r="F69" s="939"/>
      <c r="G69" s="939"/>
      <c r="H69" s="939"/>
      <c r="I69" s="939"/>
      <c r="J69" s="939"/>
      <c r="K69" s="939"/>
      <c r="L69" s="939"/>
      <c r="M69" s="939"/>
      <c r="N69" s="939"/>
      <c r="O69" s="939"/>
      <c r="P69" s="940"/>
      <c r="Q69" s="941">
        <v>54</v>
      </c>
      <c r="R69" s="895"/>
      <c r="S69" s="895"/>
      <c r="T69" s="895"/>
      <c r="U69" s="895"/>
      <c r="V69" s="895">
        <v>54</v>
      </c>
      <c r="W69" s="895"/>
      <c r="X69" s="895"/>
      <c r="Y69" s="895"/>
      <c r="Z69" s="895"/>
      <c r="AA69" s="895">
        <v>0</v>
      </c>
      <c r="AB69" s="895"/>
      <c r="AC69" s="895"/>
      <c r="AD69" s="895"/>
      <c r="AE69" s="895"/>
      <c r="AF69" s="895">
        <v>0</v>
      </c>
      <c r="AG69" s="895"/>
      <c r="AH69" s="895"/>
      <c r="AI69" s="895"/>
      <c r="AJ69" s="895"/>
      <c r="AK69" s="895" t="s">
        <v>607</v>
      </c>
      <c r="AL69" s="895"/>
      <c r="AM69" s="895"/>
      <c r="AN69" s="895"/>
      <c r="AO69" s="895"/>
      <c r="AP69" s="895" t="s">
        <v>607</v>
      </c>
      <c r="AQ69" s="895"/>
      <c r="AR69" s="895"/>
      <c r="AS69" s="895"/>
      <c r="AT69" s="895"/>
      <c r="AU69" s="895" t="s">
        <v>607</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585</v>
      </c>
      <c r="C70" s="939"/>
      <c r="D70" s="939"/>
      <c r="E70" s="939"/>
      <c r="F70" s="939"/>
      <c r="G70" s="939"/>
      <c r="H70" s="939"/>
      <c r="I70" s="939"/>
      <c r="J70" s="939"/>
      <c r="K70" s="939"/>
      <c r="L70" s="939"/>
      <c r="M70" s="939"/>
      <c r="N70" s="939"/>
      <c r="O70" s="939"/>
      <c r="P70" s="940"/>
      <c r="Q70" s="941">
        <v>356</v>
      </c>
      <c r="R70" s="895"/>
      <c r="S70" s="895"/>
      <c r="T70" s="895"/>
      <c r="U70" s="895"/>
      <c r="V70" s="895">
        <v>352</v>
      </c>
      <c r="W70" s="895"/>
      <c r="X70" s="895"/>
      <c r="Y70" s="895"/>
      <c r="Z70" s="895"/>
      <c r="AA70" s="895">
        <v>4</v>
      </c>
      <c r="AB70" s="895"/>
      <c r="AC70" s="895"/>
      <c r="AD70" s="895"/>
      <c r="AE70" s="895"/>
      <c r="AF70" s="895">
        <v>4</v>
      </c>
      <c r="AG70" s="895"/>
      <c r="AH70" s="895"/>
      <c r="AI70" s="895"/>
      <c r="AJ70" s="895"/>
      <c r="AK70" s="895">
        <v>38</v>
      </c>
      <c r="AL70" s="895"/>
      <c r="AM70" s="895"/>
      <c r="AN70" s="895"/>
      <c r="AO70" s="895"/>
      <c r="AP70" s="895">
        <v>191</v>
      </c>
      <c r="AQ70" s="895"/>
      <c r="AR70" s="895"/>
      <c r="AS70" s="895"/>
      <c r="AT70" s="895"/>
      <c r="AU70" s="895">
        <v>113</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586</v>
      </c>
      <c r="C71" s="939"/>
      <c r="D71" s="939"/>
      <c r="E71" s="939"/>
      <c r="F71" s="939"/>
      <c r="G71" s="939"/>
      <c r="H71" s="939"/>
      <c r="I71" s="939"/>
      <c r="J71" s="939"/>
      <c r="K71" s="939"/>
      <c r="L71" s="939"/>
      <c r="M71" s="939"/>
      <c r="N71" s="939"/>
      <c r="O71" s="939"/>
      <c r="P71" s="940"/>
      <c r="Q71" s="941">
        <v>633</v>
      </c>
      <c r="R71" s="895"/>
      <c r="S71" s="895"/>
      <c r="T71" s="895"/>
      <c r="U71" s="895"/>
      <c r="V71" s="895">
        <v>617</v>
      </c>
      <c r="W71" s="895"/>
      <c r="X71" s="895"/>
      <c r="Y71" s="895"/>
      <c r="Z71" s="895"/>
      <c r="AA71" s="895">
        <v>16</v>
      </c>
      <c r="AB71" s="895"/>
      <c r="AC71" s="895"/>
      <c r="AD71" s="895"/>
      <c r="AE71" s="895"/>
      <c r="AF71" s="895">
        <v>12</v>
      </c>
      <c r="AG71" s="895"/>
      <c r="AH71" s="895"/>
      <c r="AI71" s="895"/>
      <c r="AJ71" s="895"/>
      <c r="AK71" s="895">
        <v>6</v>
      </c>
      <c r="AL71" s="895"/>
      <c r="AM71" s="895"/>
      <c r="AN71" s="895"/>
      <c r="AO71" s="895"/>
      <c r="AP71" s="895">
        <v>154</v>
      </c>
      <c r="AQ71" s="895"/>
      <c r="AR71" s="895"/>
      <c r="AS71" s="895"/>
      <c r="AT71" s="895"/>
      <c r="AU71" s="895">
        <v>103</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587</v>
      </c>
      <c r="C72" s="939"/>
      <c r="D72" s="939"/>
      <c r="E72" s="939"/>
      <c r="F72" s="939"/>
      <c r="G72" s="939"/>
      <c r="H72" s="939"/>
      <c r="I72" s="939"/>
      <c r="J72" s="939"/>
      <c r="K72" s="939"/>
      <c r="L72" s="939"/>
      <c r="M72" s="939"/>
      <c r="N72" s="939"/>
      <c r="O72" s="939"/>
      <c r="P72" s="940"/>
      <c r="Q72" s="941">
        <v>4087</v>
      </c>
      <c r="R72" s="895"/>
      <c r="S72" s="895"/>
      <c r="T72" s="895"/>
      <c r="U72" s="895"/>
      <c r="V72" s="895">
        <v>3964</v>
      </c>
      <c r="W72" s="895"/>
      <c r="X72" s="895"/>
      <c r="Y72" s="895"/>
      <c r="Z72" s="895"/>
      <c r="AA72" s="895">
        <v>123</v>
      </c>
      <c r="AB72" s="895"/>
      <c r="AC72" s="895"/>
      <c r="AD72" s="895"/>
      <c r="AE72" s="895"/>
      <c r="AF72" s="895">
        <v>5579</v>
      </c>
      <c r="AG72" s="895"/>
      <c r="AH72" s="895"/>
      <c r="AI72" s="895"/>
      <c r="AJ72" s="895"/>
      <c r="AK72" s="895" t="s">
        <v>607</v>
      </c>
      <c r="AL72" s="895"/>
      <c r="AM72" s="895"/>
      <c r="AN72" s="895"/>
      <c r="AO72" s="895"/>
      <c r="AP72" s="895">
        <v>11333</v>
      </c>
      <c r="AQ72" s="895"/>
      <c r="AR72" s="895"/>
      <c r="AS72" s="895"/>
      <c r="AT72" s="895"/>
      <c r="AU72" s="895" t="s">
        <v>598</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588</v>
      </c>
      <c r="C73" s="939"/>
      <c r="D73" s="939"/>
      <c r="E73" s="939"/>
      <c r="F73" s="939"/>
      <c r="G73" s="939"/>
      <c r="H73" s="939"/>
      <c r="I73" s="939"/>
      <c r="J73" s="939"/>
      <c r="K73" s="939"/>
      <c r="L73" s="939"/>
      <c r="M73" s="939"/>
      <c r="N73" s="939"/>
      <c r="O73" s="939"/>
      <c r="P73" s="940"/>
      <c r="Q73" s="941">
        <v>6673</v>
      </c>
      <c r="R73" s="895"/>
      <c r="S73" s="895"/>
      <c r="T73" s="895"/>
      <c r="U73" s="895"/>
      <c r="V73" s="895">
        <v>6439</v>
      </c>
      <c r="W73" s="895"/>
      <c r="X73" s="895"/>
      <c r="Y73" s="895"/>
      <c r="Z73" s="895"/>
      <c r="AA73" s="895">
        <v>47</v>
      </c>
      <c r="AB73" s="895"/>
      <c r="AC73" s="895"/>
      <c r="AD73" s="895"/>
      <c r="AE73" s="895"/>
      <c r="AF73" s="895">
        <v>234</v>
      </c>
      <c r="AG73" s="895"/>
      <c r="AH73" s="895"/>
      <c r="AI73" s="895"/>
      <c r="AJ73" s="895"/>
      <c r="AK73" s="895" t="s">
        <v>600</v>
      </c>
      <c r="AL73" s="895"/>
      <c r="AM73" s="895"/>
      <c r="AN73" s="895"/>
      <c r="AO73" s="895"/>
      <c r="AP73" s="895">
        <v>5058</v>
      </c>
      <c r="AQ73" s="895"/>
      <c r="AR73" s="895"/>
      <c r="AS73" s="895"/>
      <c r="AT73" s="895"/>
      <c r="AU73" s="895">
        <v>399</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589</v>
      </c>
      <c r="C74" s="939"/>
      <c r="D74" s="939"/>
      <c r="E74" s="939"/>
      <c r="F74" s="939"/>
      <c r="G74" s="939"/>
      <c r="H74" s="939"/>
      <c r="I74" s="939"/>
      <c r="J74" s="939"/>
      <c r="K74" s="939"/>
      <c r="L74" s="939"/>
      <c r="M74" s="939"/>
      <c r="N74" s="939"/>
      <c r="O74" s="939"/>
      <c r="P74" s="940"/>
      <c r="Q74" s="941">
        <v>8056</v>
      </c>
      <c r="R74" s="895"/>
      <c r="S74" s="895"/>
      <c r="T74" s="895"/>
      <c r="U74" s="895"/>
      <c r="V74" s="895">
        <v>6911</v>
      </c>
      <c r="W74" s="895"/>
      <c r="X74" s="895"/>
      <c r="Y74" s="895"/>
      <c r="Z74" s="895"/>
      <c r="AA74" s="895">
        <v>1145</v>
      </c>
      <c r="AB74" s="895"/>
      <c r="AC74" s="895"/>
      <c r="AD74" s="895"/>
      <c r="AE74" s="895"/>
      <c r="AF74" s="895">
        <v>1145</v>
      </c>
      <c r="AG74" s="895"/>
      <c r="AH74" s="895"/>
      <c r="AI74" s="895"/>
      <c r="AJ74" s="895"/>
      <c r="AK74" s="895" t="s">
        <v>598</v>
      </c>
      <c r="AL74" s="895"/>
      <c r="AM74" s="895"/>
      <c r="AN74" s="895"/>
      <c r="AO74" s="895"/>
      <c r="AP74" s="895">
        <v>14</v>
      </c>
      <c r="AQ74" s="895"/>
      <c r="AR74" s="895"/>
      <c r="AS74" s="895"/>
      <c r="AT74" s="895"/>
      <c r="AU74" s="895" t="s">
        <v>598</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590</v>
      </c>
      <c r="C75" s="939"/>
      <c r="D75" s="939"/>
      <c r="E75" s="939"/>
      <c r="F75" s="939"/>
      <c r="G75" s="939"/>
      <c r="H75" s="939"/>
      <c r="I75" s="939"/>
      <c r="J75" s="939"/>
      <c r="K75" s="939"/>
      <c r="L75" s="939"/>
      <c r="M75" s="939"/>
      <c r="N75" s="939"/>
      <c r="O75" s="939"/>
      <c r="P75" s="940"/>
      <c r="Q75" s="942">
        <v>1445</v>
      </c>
      <c r="R75" s="943"/>
      <c r="S75" s="943"/>
      <c r="T75" s="943"/>
      <c r="U75" s="899"/>
      <c r="V75" s="944">
        <v>1444</v>
      </c>
      <c r="W75" s="943"/>
      <c r="X75" s="943"/>
      <c r="Y75" s="943"/>
      <c r="Z75" s="899"/>
      <c r="AA75" s="944">
        <v>1</v>
      </c>
      <c r="AB75" s="943"/>
      <c r="AC75" s="943"/>
      <c r="AD75" s="943"/>
      <c r="AE75" s="899"/>
      <c r="AF75" s="944">
        <v>1</v>
      </c>
      <c r="AG75" s="943"/>
      <c r="AH75" s="943"/>
      <c r="AI75" s="943"/>
      <c r="AJ75" s="899"/>
      <c r="AK75" s="944" t="s">
        <v>598</v>
      </c>
      <c r="AL75" s="943"/>
      <c r="AM75" s="943"/>
      <c r="AN75" s="943"/>
      <c r="AO75" s="899"/>
      <c r="AP75" s="944" t="s">
        <v>598</v>
      </c>
      <c r="AQ75" s="943"/>
      <c r="AR75" s="943"/>
      <c r="AS75" s="943"/>
      <c r="AT75" s="899"/>
      <c r="AU75" s="944" t="s">
        <v>598</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591</v>
      </c>
      <c r="C76" s="939"/>
      <c r="D76" s="939"/>
      <c r="E76" s="939"/>
      <c r="F76" s="939"/>
      <c r="G76" s="939"/>
      <c r="H76" s="939"/>
      <c r="I76" s="939"/>
      <c r="J76" s="939"/>
      <c r="K76" s="939"/>
      <c r="L76" s="939"/>
      <c r="M76" s="939"/>
      <c r="N76" s="939"/>
      <c r="O76" s="939"/>
      <c r="P76" s="940"/>
      <c r="Q76" s="942">
        <v>1</v>
      </c>
      <c r="R76" s="943"/>
      <c r="S76" s="943"/>
      <c r="T76" s="943"/>
      <c r="U76" s="899"/>
      <c r="V76" s="944">
        <v>0</v>
      </c>
      <c r="W76" s="943"/>
      <c r="X76" s="943"/>
      <c r="Y76" s="943"/>
      <c r="Z76" s="899"/>
      <c r="AA76" s="944">
        <v>1</v>
      </c>
      <c r="AB76" s="943"/>
      <c r="AC76" s="943"/>
      <c r="AD76" s="943"/>
      <c r="AE76" s="899"/>
      <c r="AF76" s="944">
        <v>1</v>
      </c>
      <c r="AG76" s="943"/>
      <c r="AH76" s="943"/>
      <c r="AI76" s="943"/>
      <c r="AJ76" s="899"/>
      <c r="AK76" s="944" t="s">
        <v>598</v>
      </c>
      <c r="AL76" s="943"/>
      <c r="AM76" s="943"/>
      <c r="AN76" s="943"/>
      <c r="AO76" s="899"/>
      <c r="AP76" s="944" t="s">
        <v>598</v>
      </c>
      <c r="AQ76" s="943"/>
      <c r="AR76" s="943"/>
      <c r="AS76" s="943"/>
      <c r="AT76" s="899"/>
      <c r="AU76" s="944" t="s">
        <v>598</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592</v>
      </c>
      <c r="C77" s="939"/>
      <c r="D77" s="939"/>
      <c r="E77" s="939"/>
      <c r="F77" s="939"/>
      <c r="G77" s="939"/>
      <c r="H77" s="939"/>
      <c r="I77" s="939"/>
      <c r="J77" s="939"/>
      <c r="K77" s="939"/>
      <c r="L77" s="939"/>
      <c r="M77" s="939"/>
      <c r="N77" s="939"/>
      <c r="O77" s="939"/>
      <c r="P77" s="940"/>
      <c r="Q77" s="942">
        <v>59</v>
      </c>
      <c r="R77" s="943"/>
      <c r="S77" s="943"/>
      <c r="T77" s="943"/>
      <c r="U77" s="899"/>
      <c r="V77" s="944">
        <v>33</v>
      </c>
      <c r="W77" s="943"/>
      <c r="X77" s="943"/>
      <c r="Y77" s="943"/>
      <c r="Z77" s="899"/>
      <c r="AA77" s="944">
        <v>26</v>
      </c>
      <c r="AB77" s="943"/>
      <c r="AC77" s="943"/>
      <c r="AD77" s="943"/>
      <c r="AE77" s="899"/>
      <c r="AF77" s="944">
        <v>26</v>
      </c>
      <c r="AG77" s="943"/>
      <c r="AH77" s="943"/>
      <c r="AI77" s="943"/>
      <c r="AJ77" s="899"/>
      <c r="AK77" s="944" t="s">
        <v>598</v>
      </c>
      <c r="AL77" s="943"/>
      <c r="AM77" s="943"/>
      <c r="AN77" s="943"/>
      <c r="AO77" s="899"/>
      <c r="AP77" s="944" t="s">
        <v>598</v>
      </c>
      <c r="AQ77" s="943"/>
      <c r="AR77" s="943"/>
      <c r="AS77" s="943"/>
      <c r="AT77" s="899"/>
      <c r="AU77" s="944" t="s">
        <v>598</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t="s">
        <v>593</v>
      </c>
      <c r="C78" s="939"/>
      <c r="D78" s="939"/>
      <c r="E78" s="939"/>
      <c r="F78" s="939"/>
      <c r="G78" s="939"/>
      <c r="H78" s="939"/>
      <c r="I78" s="939"/>
      <c r="J78" s="939"/>
      <c r="K78" s="939"/>
      <c r="L78" s="939"/>
      <c r="M78" s="939"/>
      <c r="N78" s="939"/>
      <c r="O78" s="939"/>
      <c r="P78" s="940"/>
      <c r="Q78" s="941">
        <v>42</v>
      </c>
      <c r="R78" s="895"/>
      <c r="S78" s="895"/>
      <c r="T78" s="895"/>
      <c r="U78" s="895"/>
      <c r="V78" s="895">
        <v>41</v>
      </c>
      <c r="W78" s="895"/>
      <c r="X78" s="895"/>
      <c r="Y78" s="895"/>
      <c r="Z78" s="895"/>
      <c r="AA78" s="895">
        <v>1</v>
      </c>
      <c r="AB78" s="895"/>
      <c r="AC78" s="895"/>
      <c r="AD78" s="895"/>
      <c r="AE78" s="895"/>
      <c r="AF78" s="895">
        <v>1</v>
      </c>
      <c r="AG78" s="895"/>
      <c r="AH78" s="895"/>
      <c r="AI78" s="895"/>
      <c r="AJ78" s="895"/>
      <c r="AK78" s="895" t="s">
        <v>598</v>
      </c>
      <c r="AL78" s="895"/>
      <c r="AM78" s="895"/>
      <c r="AN78" s="895"/>
      <c r="AO78" s="895"/>
      <c r="AP78" s="895" t="s">
        <v>598</v>
      </c>
      <c r="AQ78" s="895"/>
      <c r="AR78" s="895"/>
      <c r="AS78" s="895"/>
      <c r="AT78" s="895"/>
      <c r="AU78" s="895" t="s">
        <v>598</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t="s">
        <v>594</v>
      </c>
      <c r="C79" s="939"/>
      <c r="D79" s="939"/>
      <c r="E79" s="939"/>
      <c r="F79" s="939"/>
      <c r="G79" s="939"/>
      <c r="H79" s="939"/>
      <c r="I79" s="939"/>
      <c r="J79" s="939"/>
      <c r="K79" s="939"/>
      <c r="L79" s="939"/>
      <c r="M79" s="939"/>
      <c r="N79" s="939"/>
      <c r="O79" s="939"/>
      <c r="P79" s="940"/>
      <c r="Q79" s="941">
        <v>798</v>
      </c>
      <c r="R79" s="895"/>
      <c r="S79" s="895"/>
      <c r="T79" s="895"/>
      <c r="U79" s="895"/>
      <c r="V79" s="895">
        <v>745</v>
      </c>
      <c r="W79" s="895"/>
      <c r="X79" s="895"/>
      <c r="Y79" s="895"/>
      <c r="Z79" s="895"/>
      <c r="AA79" s="895">
        <v>53</v>
      </c>
      <c r="AB79" s="895"/>
      <c r="AC79" s="895"/>
      <c r="AD79" s="895"/>
      <c r="AE79" s="895"/>
      <c r="AF79" s="895">
        <v>53</v>
      </c>
      <c r="AG79" s="895"/>
      <c r="AH79" s="895"/>
      <c r="AI79" s="895"/>
      <c r="AJ79" s="895"/>
      <c r="AK79" s="895" t="s">
        <v>607</v>
      </c>
      <c r="AL79" s="895"/>
      <c r="AM79" s="895"/>
      <c r="AN79" s="895"/>
      <c r="AO79" s="895"/>
      <c r="AP79" s="895" t="s">
        <v>599</v>
      </c>
      <c r="AQ79" s="895"/>
      <c r="AR79" s="895"/>
      <c r="AS79" s="895"/>
      <c r="AT79" s="895"/>
      <c r="AU79" s="895" t="s">
        <v>597</v>
      </c>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t="s">
        <v>595</v>
      </c>
      <c r="C80" s="939"/>
      <c r="D80" s="939"/>
      <c r="E80" s="939"/>
      <c r="F80" s="939"/>
      <c r="G80" s="939"/>
      <c r="H80" s="939"/>
      <c r="I80" s="939"/>
      <c r="J80" s="939"/>
      <c r="K80" s="939"/>
      <c r="L80" s="939"/>
      <c r="M80" s="939"/>
      <c r="N80" s="939"/>
      <c r="O80" s="939"/>
      <c r="P80" s="940"/>
      <c r="Q80" s="941">
        <v>254237</v>
      </c>
      <c r="R80" s="895"/>
      <c r="S80" s="895"/>
      <c r="T80" s="895"/>
      <c r="U80" s="895"/>
      <c r="V80" s="895">
        <v>237960</v>
      </c>
      <c r="W80" s="895"/>
      <c r="X80" s="895"/>
      <c r="Y80" s="895"/>
      <c r="Z80" s="895"/>
      <c r="AA80" s="895">
        <v>16277</v>
      </c>
      <c r="AB80" s="895"/>
      <c r="AC80" s="895"/>
      <c r="AD80" s="895"/>
      <c r="AE80" s="895"/>
      <c r="AF80" s="895">
        <v>16277</v>
      </c>
      <c r="AG80" s="895"/>
      <c r="AH80" s="895"/>
      <c r="AI80" s="895"/>
      <c r="AJ80" s="895"/>
      <c r="AK80" s="895">
        <v>534</v>
      </c>
      <c r="AL80" s="895"/>
      <c r="AM80" s="895"/>
      <c r="AN80" s="895"/>
      <c r="AO80" s="895"/>
      <c r="AP80" s="895" t="s">
        <v>599</v>
      </c>
      <c r="AQ80" s="895"/>
      <c r="AR80" s="895"/>
      <c r="AS80" s="895"/>
      <c r="AT80" s="895"/>
      <c r="AU80" s="895" t="s">
        <v>597</v>
      </c>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t="s">
        <v>596</v>
      </c>
      <c r="C81" s="939"/>
      <c r="D81" s="939"/>
      <c r="E81" s="939"/>
      <c r="F81" s="939"/>
      <c r="G81" s="939"/>
      <c r="H81" s="939"/>
      <c r="I81" s="939"/>
      <c r="J81" s="939"/>
      <c r="K81" s="939"/>
      <c r="L81" s="939"/>
      <c r="M81" s="939"/>
      <c r="N81" s="939"/>
      <c r="O81" s="939"/>
      <c r="P81" s="940"/>
      <c r="Q81" s="941">
        <v>364</v>
      </c>
      <c r="R81" s="895"/>
      <c r="S81" s="895"/>
      <c r="T81" s="895"/>
      <c r="U81" s="895"/>
      <c r="V81" s="895">
        <v>175</v>
      </c>
      <c r="W81" s="895"/>
      <c r="X81" s="895"/>
      <c r="Y81" s="895"/>
      <c r="Z81" s="895"/>
      <c r="AA81" s="895">
        <v>189</v>
      </c>
      <c r="AB81" s="895"/>
      <c r="AC81" s="895"/>
      <c r="AD81" s="895"/>
      <c r="AE81" s="895"/>
      <c r="AF81" s="895">
        <v>189</v>
      </c>
      <c r="AG81" s="895"/>
      <c r="AH81" s="895"/>
      <c r="AI81" s="895"/>
      <c r="AJ81" s="895"/>
      <c r="AK81" s="895" t="s">
        <v>606</v>
      </c>
      <c r="AL81" s="895"/>
      <c r="AM81" s="895"/>
      <c r="AN81" s="895"/>
      <c r="AO81" s="895"/>
      <c r="AP81" s="895" t="s">
        <v>606</v>
      </c>
      <c r="AQ81" s="895"/>
      <c r="AR81" s="895"/>
      <c r="AS81" s="895"/>
      <c r="AT81" s="895"/>
      <c r="AU81" s="895" t="s">
        <v>597</v>
      </c>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t="s">
        <v>608</v>
      </c>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391</v>
      </c>
      <c r="B88" s="854" t="s">
        <v>419</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4" t="s">
        <v>420</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150</v>
      </c>
      <c r="CS102" s="917"/>
      <c r="CT102" s="917"/>
      <c r="CU102" s="917"/>
      <c r="CV102" s="956"/>
      <c r="CW102" s="955">
        <v>24</v>
      </c>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428</v>
      </c>
      <c r="AB109" s="958"/>
      <c r="AC109" s="958"/>
      <c r="AD109" s="958"/>
      <c r="AE109" s="959"/>
      <c r="AF109" s="957" t="s">
        <v>429</v>
      </c>
      <c r="AG109" s="958"/>
      <c r="AH109" s="958"/>
      <c r="AI109" s="958"/>
      <c r="AJ109" s="959"/>
      <c r="AK109" s="957" t="s">
        <v>306</v>
      </c>
      <c r="AL109" s="958"/>
      <c r="AM109" s="958"/>
      <c r="AN109" s="958"/>
      <c r="AO109" s="959"/>
      <c r="AP109" s="957" t="s">
        <v>430</v>
      </c>
      <c r="AQ109" s="958"/>
      <c r="AR109" s="958"/>
      <c r="AS109" s="958"/>
      <c r="AT109" s="960"/>
      <c r="AU109" s="977" t="s">
        <v>427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428</v>
      </c>
      <c r="BR109" s="958"/>
      <c r="BS109" s="958"/>
      <c r="BT109" s="958"/>
      <c r="BU109" s="959"/>
      <c r="BV109" s="957" t="s">
        <v>429</v>
      </c>
      <c r="BW109" s="958"/>
      <c r="BX109" s="958"/>
      <c r="BY109" s="958"/>
      <c r="BZ109" s="959"/>
      <c r="CA109" s="957" t="s">
        <v>306</v>
      </c>
      <c r="CB109" s="958"/>
      <c r="CC109" s="958"/>
      <c r="CD109" s="958"/>
      <c r="CE109" s="959"/>
      <c r="CF109" s="978" t="s">
        <v>430</v>
      </c>
      <c r="CG109" s="978"/>
      <c r="CH109" s="978"/>
      <c r="CI109" s="978"/>
      <c r="CJ109" s="978"/>
      <c r="CK109" s="957" t="s">
        <v>431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428</v>
      </c>
      <c r="DH109" s="958"/>
      <c r="DI109" s="958"/>
      <c r="DJ109" s="958"/>
      <c r="DK109" s="959"/>
      <c r="DL109" s="957" t="s">
        <v>429</v>
      </c>
      <c r="DM109" s="958"/>
      <c r="DN109" s="958"/>
      <c r="DO109" s="958"/>
      <c r="DP109" s="959"/>
      <c r="DQ109" s="957" t="s">
        <v>306</v>
      </c>
      <c r="DR109" s="958"/>
      <c r="DS109" s="958"/>
      <c r="DT109" s="958"/>
      <c r="DU109" s="959"/>
      <c r="DV109" s="957" t="s">
        <v>430</v>
      </c>
      <c r="DW109" s="958"/>
      <c r="DX109" s="958"/>
      <c r="DY109" s="958"/>
      <c r="DZ109" s="960"/>
    </row>
    <row r="110" spans="1:131" s="226" customFormat="1" ht="26.25" customHeight="1" x14ac:dyDescent="0.2">
      <c r="A110" s="961" t="s">
        <v>432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2953242</v>
      </c>
      <c r="AB110" s="965"/>
      <c r="AC110" s="965"/>
      <c r="AD110" s="965"/>
      <c r="AE110" s="966"/>
      <c r="AF110" s="967">
        <v>3048642</v>
      </c>
      <c r="AG110" s="965"/>
      <c r="AH110" s="965"/>
      <c r="AI110" s="965"/>
      <c r="AJ110" s="966"/>
      <c r="AK110" s="967">
        <v>3287128</v>
      </c>
      <c r="AL110" s="965"/>
      <c r="AM110" s="965"/>
      <c r="AN110" s="965"/>
      <c r="AO110" s="966"/>
      <c r="AP110" s="968">
        <v>22</v>
      </c>
      <c r="AQ110" s="969"/>
      <c r="AR110" s="969"/>
      <c r="AS110" s="969"/>
      <c r="AT110" s="970"/>
      <c r="AU110" s="971" t="s">
        <v>73</v>
      </c>
      <c r="AV110" s="972"/>
      <c r="AW110" s="972"/>
      <c r="AX110" s="972"/>
      <c r="AY110" s="972"/>
      <c r="AZ110" s="994" t="s">
        <v>433</v>
      </c>
      <c r="BA110" s="962"/>
      <c r="BB110" s="962"/>
      <c r="BC110" s="962"/>
      <c r="BD110" s="962"/>
      <c r="BE110" s="962"/>
      <c r="BF110" s="962"/>
      <c r="BG110" s="962"/>
      <c r="BH110" s="962"/>
      <c r="BI110" s="962"/>
      <c r="BJ110" s="962"/>
      <c r="BK110" s="962"/>
      <c r="BL110" s="962"/>
      <c r="BM110" s="962"/>
      <c r="BN110" s="962"/>
      <c r="BO110" s="962"/>
      <c r="BP110" s="963"/>
      <c r="BQ110" s="995">
        <v>40060442</v>
      </c>
      <c r="BR110" s="996"/>
      <c r="BS110" s="996"/>
      <c r="BT110" s="996"/>
      <c r="BU110" s="996"/>
      <c r="BV110" s="996">
        <v>41122511</v>
      </c>
      <c r="BW110" s="996"/>
      <c r="BX110" s="996"/>
      <c r="BY110" s="996"/>
      <c r="BZ110" s="996"/>
      <c r="CA110" s="996">
        <v>41518130</v>
      </c>
      <c r="CB110" s="996"/>
      <c r="CC110" s="996"/>
      <c r="CD110" s="996"/>
      <c r="CE110" s="996"/>
      <c r="CF110" s="1009">
        <v>277.8</v>
      </c>
      <c r="CG110" s="1010"/>
      <c r="CH110" s="1010"/>
      <c r="CI110" s="1010"/>
      <c r="CJ110" s="1010"/>
      <c r="CK110" s="1011" t="s">
        <v>434</v>
      </c>
      <c r="CL110" s="1012"/>
      <c r="CM110" s="994" t="s">
        <v>435</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129</v>
      </c>
      <c r="DH110" s="996"/>
      <c r="DI110" s="996"/>
      <c r="DJ110" s="996"/>
      <c r="DK110" s="996"/>
      <c r="DL110" s="996" t="s">
        <v>129</v>
      </c>
      <c r="DM110" s="996"/>
      <c r="DN110" s="996"/>
      <c r="DO110" s="996"/>
      <c r="DP110" s="996"/>
      <c r="DQ110" s="996" t="s">
        <v>129</v>
      </c>
      <c r="DR110" s="996"/>
      <c r="DS110" s="996"/>
      <c r="DT110" s="996"/>
      <c r="DU110" s="996"/>
      <c r="DV110" s="997" t="s">
        <v>129</v>
      </c>
      <c r="DW110" s="997"/>
      <c r="DX110" s="997"/>
      <c r="DY110" s="997"/>
      <c r="DZ110" s="998"/>
    </row>
    <row r="111" spans="1:131" s="226" customFormat="1" ht="26.25" customHeight="1" x14ac:dyDescent="0.2">
      <c r="A111" s="999" t="s">
        <v>436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437</v>
      </c>
      <c r="AB111" s="1003"/>
      <c r="AC111" s="1003"/>
      <c r="AD111" s="1003"/>
      <c r="AE111" s="1004"/>
      <c r="AF111" s="1005" t="s">
        <v>437</v>
      </c>
      <c r="AG111" s="1003"/>
      <c r="AH111" s="1003"/>
      <c r="AI111" s="1003"/>
      <c r="AJ111" s="1004"/>
      <c r="AK111" s="1005" t="s">
        <v>129</v>
      </c>
      <c r="AL111" s="1003"/>
      <c r="AM111" s="1003"/>
      <c r="AN111" s="1003"/>
      <c r="AO111" s="1004"/>
      <c r="AP111" s="1006" t="s">
        <v>438</v>
      </c>
      <c r="AQ111" s="1007"/>
      <c r="AR111" s="1007"/>
      <c r="AS111" s="1007"/>
      <c r="AT111" s="1008"/>
      <c r="AU111" s="973"/>
      <c r="AV111" s="974"/>
      <c r="AW111" s="974"/>
      <c r="AX111" s="974"/>
      <c r="AY111" s="974"/>
      <c r="AZ111" s="987" t="s">
        <v>439</v>
      </c>
      <c r="BA111" s="988"/>
      <c r="BB111" s="988"/>
      <c r="BC111" s="988"/>
      <c r="BD111" s="988"/>
      <c r="BE111" s="988"/>
      <c r="BF111" s="988"/>
      <c r="BG111" s="988"/>
      <c r="BH111" s="988"/>
      <c r="BI111" s="988"/>
      <c r="BJ111" s="988"/>
      <c r="BK111" s="988"/>
      <c r="BL111" s="988"/>
      <c r="BM111" s="988"/>
      <c r="BN111" s="988"/>
      <c r="BO111" s="988"/>
      <c r="BP111" s="989"/>
      <c r="BQ111" s="990">
        <v>47672</v>
      </c>
      <c r="BR111" s="991"/>
      <c r="BS111" s="991"/>
      <c r="BT111" s="991"/>
      <c r="BU111" s="991"/>
      <c r="BV111" s="991" t="s">
        <v>129</v>
      </c>
      <c r="BW111" s="991"/>
      <c r="BX111" s="991"/>
      <c r="BY111" s="991"/>
      <c r="BZ111" s="991"/>
      <c r="CA111" s="991" t="s">
        <v>129</v>
      </c>
      <c r="CB111" s="991"/>
      <c r="CC111" s="991"/>
      <c r="CD111" s="991"/>
      <c r="CE111" s="991"/>
      <c r="CF111" s="985" t="s">
        <v>437</v>
      </c>
      <c r="CG111" s="986"/>
      <c r="CH111" s="986"/>
      <c r="CI111" s="986"/>
      <c r="CJ111" s="986"/>
      <c r="CK111" s="1013"/>
      <c r="CL111" s="1014"/>
      <c r="CM111" s="987" t="s">
        <v>440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129</v>
      </c>
      <c r="DH111" s="991"/>
      <c r="DI111" s="991"/>
      <c r="DJ111" s="991"/>
      <c r="DK111" s="991"/>
      <c r="DL111" s="991" t="s">
        <v>437</v>
      </c>
      <c r="DM111" s="991"/>
      <c r="DN111" s="991"/>
      <c r="DO111" s="991"/>
      <c r="DP111" s="991"/>
      <c r="DQ111" s="991" t="s">
        <v>129</v>
      </c>
      <c r="DR111" s="991"/>
      <c r="DS111" s="991"/>
      <c r="DT111" s="991"/>
      <c r="DU111" s="991"/>
      <c r="DV111" s="992" t="s">
        <v>129</v>
      </c>
      <c r="DW111" s="992"/>
      <c r="DX111" s="992"/>
      <c r="DY111" s="992"/>
      <c r="DZ111" s="993"/>
    </row>
    <row r="112" spans="1:131" s="226" customFormat="1" ht="26.25" customHeight="1" x14ac:dyDescent="0.2">
      <c r="A112" s="1017" t="s">
        <v>441</v>
      </c>
      <c r="B112" s="1018"/>
      <c r="C112" s="988" t="s">
        <v>442</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v>13333</v>
      </c>
      <c r="AB112" s="1024"/>
      <c r="AC112" s="1024"/>
      <c r="AD112" s="1024"/>
      <c r="AE112" s="1025"/>
      <c r="AF112" s="1026">
        <v>6667</v>
      </c>
      <c r="AG112" s="1024"/>
      <c r="AH112" s="1024"/>
      <c r="AI112" s="1024"/>
      <c r="AJ112" s="1025"/>
      <c r="AK112" s="1026" t="s">
        <v>129</v>
      </c>
      <c r="AL112" s="1024"/>
      <c r="AM112" s="1024"/>
      <c r="AN112" s="1024"/>
      <c r="AO112" s="1025"/>
      <c r="AP112" s="1027" t="s">
        <v>129</v>
      </c>
      <c r="AQ112" s="1028"/>
      <c r="AR112" s="1028"/>
      <c r="AS112" s="1028"/>
      <c r="AT112" s="1029"/>
      <c r="AU112" s="973"/>
      <c r="AV112" s="974"/>
      <c r="AW112" s="974"/>
      <c r="AX112" s="974"/>
      <c r="AY112" s="974"/>
      <c r="AZ112" s="987" t="s">
        <v>443</v>
      </c>
      <c r="BA112" s="988"/>
      <c r="BB112" s="988"/>
      <c r="BC112" s="988"/>
      <c r="BD112" s="988"/>
      <c r="BE112" s="988"/>
      <c r="BF112" s="988"/>
      <c r="BG112" s="988"/>
      <c r="BH112" s="988"/>
      <c r="BI112" s="988"/>
      <c r="BJ112" s="988"/>
      <c r="BK112" s="988"/>
      <c r="BL112" s="988"/>
      <c r="BM112" s="988"/>
      <c r="BN112" s="988"/>
      <c r="BO112" s="988"/>
      <c r="BP112" s="989"/>
      <c r="BQ112" s="990">
        <v>5471590</v>
      </c>
      <c r="BR112" s="991"/>
      <c r="BS112" s="991"/>
      <c r="BT112" s="991"/>
      <c r="BU112" s="991"/>
      <c r="BV112" s="991">
        <v>5156201</v>
      </c>
      <c r="BW112" s="991"/>
      <c r="BX112" s="991"/>
      <c r="BY112" s="991"/>
      <c r="BZ112" s="991"/>
      <c r="CA112" s="991">
        <v>4746296</v>
      </c>
      <c r="CB112" s="991"/>
      <c r="CC112" s="991"/>
      <c r="CD112" s="991"/>
      <c r="CE112" s="991"/>
      <c r="CF112" s="985">
        <v>31.8</v>
      </c>
      <c r="CG112" s="986"/>
      <c r="CH112" s="986"/>
      <c r="CI112" s="986"/>
      <c r="CJ112" s="986"/>
      <c r="CK112" s="1013"/>
      <c r="CL112" s="1014"/>
      <c r="CM112" s="987" t="s">
        <v>444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129</v>
      </c>
      <c r="DH112" s="991"/>
      <c r="DI112" s="991"/>
      <c r="DJ112" s="991"/>
      <c r="DK112" s="991"/>
      <c r="DL112" s="991" t="s">
        <v>438</v>
      </c>
      <c r="DM112" s="991"/>
      <c r="DN112" s="991"/>
      <c r="DO112" s="991"/>
      <c r="DP112" s="991"/>
      <c r="DQ112" s="991" t="s">
        <v>438</v>
      </c>
      <c r="DR112" s="991"/>
      <c r="DS112" s="991"/>
      <c r="DT112" s="991"/>
      <c r="DU112" s="991"/>
      <c r="DV112" s="992" t="s">
        <v>437</v>
      </c>
      <c r="DW112" s="992"/>
      <c r="DX112" s="992"/>
      <c r="DY112" s="992"/>
      <c r="DZ112" s="993"/>
    </row>
    <row r="113" spans="1:130" s="226" customFormat="1" ht="26.25" customHeight="1" x14ac:dyDescent="0.2">
      <c r="A113" s="1019"/>
      <c r="B113" s="1020"/>
      <c r="C113" s="988" t="s">
        <v>445</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453924</v>
      </c>
      <c r="AB113" s="1003"/>
      <c r="AC113" s="1003"/>
      <c r="AD113" s="1003"/>
      <c r="AE113" s="1004"/>
      <c r="AF113" s="1005">
        <v>448552</v>
      </c>
      <c r="AG113" s="1003"/>
      <c r="AH113" s="1003"/>
      <c r="AI113" s="1003"/>
      <c r="AJ113" s="1004"/>
      <c r="AK113" s="1005">
        <v>433837</v>
      </c>
      <c r="AL113" s="1003"/>
      <c r="AM113" s="1003"/>
      <c r="AN113" s="1003"/>
      <c r="AO113" s="1004"/>
      <c r="AP113" s="1006">
        <v>2.9</v>
      </c>
      <c r="AQ113" s="1007"/>
      <c r="AR113" s="1007"/>
      <c r="AS113" s="1007"/>
      <c r="AT113" s="1008"/>
      <c r="AU113" s="973"/>
      <c r="AV113" s="974"/>
      <c r="AW113" s="974"/>
      <c r="AX113" s="974"/>
      <c r="AY113" s="974"/>
      <c r="AZ113" s="987" t="s">
        <v>446</v>
      </c>
      <c r="BA113" s="988"/>
      <c r="BB113" s="988"/>
      <c r="BC113" s="988"/>
      <c r="BD113" s="988"/>
      <c r="BE113" s="988"/>
      <c r="BF113" s="988"/>
      <c r="BG113" s="988"/>
      <c r="BH113" s="988"/>
      <c r="BI113" s="988"/>
      <c r="BJ113" s="988"/>
      <c r="BK113" s="988"/>
      <c r="BL113" s="988"/>
      <c r="BM113" s="988"/>
      <c r="BN113" s="988"/>
      <c r="BO113" s="988"/>
      <c r="BP113" s="989"/>
      <c r="BQ113" s="990">
        <v>1433895</v>
      </c>
      <c r="BR113" s="991"/>
      <c r="BS113" s="991"/>
      <c r="BT113" s="991"/>
      <c r="BU113" s="991"/>
      <c r="BV113" s="991">
        <v>1605550</v>
      </c>
      <c r="BW113" s="991"/>
      <c r="BX113" s="991"/>
      <c r="BY113" s="991"/>
      <c r="BZ113" s="991"/>
      <c r="CA113" s="991">
        <v>1377029</v>
      </c>
      <c r="CB113" s="991"/>
      <c r="CC113" s="991"/>
      <c r="CD113" s="991"/>
      <c r="CE113" s="991"/>
      <c r="CF113" s="985">
        <v>9.1999999999999993</v>
      </c>
      <c r="CG113" s="986"/>
      <c r="CH113" s="986"/>
      <c r="CI113" s="986"/>
      <c r="CJ113" s="986"/>
      <c r="CK113" s="1013"/>
      <c r="CL113" s="1014"/>
      <c r="CM113" s="987" t="s">
        <v>447</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129</v>
      </c>
      <c r="DH113" s="1024"/>
      <c r="DI113" s="1024"/>
      <c r="DJ113" s="1024"/>
      <c r="DK113" s="1025"/>
      <c r="DL113" s="1026" t="s">
        <v>129</v>
      </c>
      <c r="DM113" s="1024"/>
      <c r="DN113" s="1024"/>
      <c r="DO113" s="1024"/>
      <c r="DP113" s="1025"/>
      <c r="DQ113" s="1026" t="s">
        <v>437</v>
      </c>
      <c r="DR113" s="1024"/>
      <c r="DS113" s="1024"/>
      <c r="DT113" s="1024"/>
      <c r="DU113" s="1025"/>
      <c r="DV113" s="1027" t="s">
        <v>437</v>
      </c>
      <c r="DW113" s="1028"/>
      <c r="DX113" s="1028"/>
      <c r="DY113" s="1028"/>
      <c r="DZ113" s="1029"/>
    </row>
    <row r="114" spans="1:130" s="226" customFormat="1" ht="26.25" customHeight="1" x14ac:dyDescent="0.2">
      <c r="A114" s="1019"/>
      <c r="B114" s="1020"/>
      <c r="C114" s="988" t="s">
        <v>448</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255581</v>
      </c>
      <c r="AB114" s="1024"/>
      <c r="AC114" s="1024"/>
      <c r="AD114" s="1024"/>
      <c r="AE114" s="1025"/>
      <c r="AF114" s="1026">
        <v>256175</v>
      </c>
      <c r="AG114" s="1024"/>
      <c r="AH114" s="1024"/>
      <c r="AI114" s="1024"/>
      <c r="AJ114" s="1025"/>
      <c r="AK114" s="1026">
        <v>254500</v>
      </c>
      <c r="AL114" s="1024"/>
      <c r="AM114" s="1024"/>
      <c r="AN114" s="1024"/>
      <c r="AO114" s="1025"/>
      <c r="AP114" s="1027">
        <v>1.7</v>
      </c>
      <c r="AQ114" s="1028"/>
      <c r="AR114" s="1028"/>
      <c r="AS114" s="1028"/>
      <c r="AT114" s="1029"/>
      <c r="AU114" s="973"/>
      <c r="AV114" s="974"/>
      <c r="AW114" s="974"/>
      <c r="AX114" s="974"/>
      <c r="AY114" s="974"/>
      <c r="AZ114" s="987" t="s">
        <v>449</v>
      </c>
      <c r="BA114" s="988"/>
      <c r="BB114" s="988"/>
      <c r="BC114" s="988"/>
      <c r="BD114" s="988"/>
      <c r="BE114" s="988"/>
      <c r="BF114" s="988"/>
      <c r="BG114" s="988"/>
      <c r="BH114" s="988"/>
      <c r="BI114" s="988"/>
      <c r="BJ114" s="988"/>
      <c r="BK114" s="988"/>
      <c r="BL114" s="988"/>
      <c r="BM114" s="988"/>
      <c r="BN114" s="988"/>
      <c r="BO114" s="988"/>
      <c r="BP114" s="989"/>
      <c r="BQ114" s="990">
        <v>3564293</v>
      </c>
      <c r="BR114" s="991"/>
      <c r="BS114" s="991"/>
      <c r="BT114" s="991"/>
      <c r="BU114" s="991"/>
      <c r="BV114" s="991">
        <v>3456973</v>
      </c>
      <c r="BW114" s="991"/>
      <c r="BX114" s="991"/>
      <c r="BY114" s="991"/>
      <c r="BZ114" s="991"/>
      <c r="CA114" s="991">
        <v>3356372</v>
      </c>
      <c r="CB114" s="991"/>
      <c r="CC114" s="991"/>
      <c r="CD114" s="991"/>
      <c r="CE114" s="991"/>
      <c r="CF114" s="985">
        <v>22.5</v>
      </c>
      <c r="CG114" s="986"/>
      <c r="CH114" s="986"/>
      <c r="CI114" s="986"/>
      <c r="CJ114" s="986"/>
      <c r="CK114" s="1013"/>
      <c r="CL114" s="1014"/>
      <c r="CM114" s="987" t="s">
        <v>450</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129</v>
      </c>
      <c r="DH114" s="1024"/>
      <c r="DI114" s="1024"/>
      <c r="DJ114" s="1024"/>
      <c r="DK114" s="1025"/>
      <c r="DL114" s="1026" t="s">
        <v>129</v>
      </c>
      <c r="DM114" s="1024"/>
      <c r="DN114" s="1024"/>
      <c r="DO114" s="1024"/>
      <c r="DP114" s="1025"/>
      <c r="DQ114" s="1026" t="s">
        <v>437</v>
      </c>
      <c r="DR114" s="1024"/>
      <c r="DS114" s="1024"/>
      <c r="DT114" s="1024"/>
      <c r="DU114" s="1025"/>
      <c r="DV114" s="1027" t="s">
        <v>437</v>
      </c>
      <c r="DW114" s="1028"/>
      <c r="DX114" s="1028"/>
      <c r="DY114" s="1028"/>
      <c r="DZ114" s="1029"/>
    </row>
    <row r="115" spans="1:130" s="226" customFormat="1" ht="26.25" customHeight="1" x14ac:dyDescent="0.2">
      <c r="A115" s="1019"/>
      <c r="B115" s="1020"/>
      <c r="C115" s="988" t="s">
        <v>451</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109</v>
      </c>
      <c r="AB115" s="1003"/>
      <c r="AC115" s="1003"/>
      <c r="AD115" s="1003"/>
      <c r="AE115" s="1004"/>
      <c r="AF115" s="1005">
        <v>358</v>
      </c>
      <c r="AG115" s="1003"/>
      <c r="AH115" s="1003"/>
      <c r="AI115" s="1003"/>
      <c r="AJ115" s="1004"/>
      <c r="AK115" s="1005">
        <v>281</v>
      </c>
      <c r="AL115" s="1003"/>
      <c r="AM115" s="1003"/>
      <c r="AN115" s="1003"/>
      <c r="AO115" s="1004"/>
      <c r="AP115" s="1006">
        <v>0</v>
      </c>
      <c r="AQ115" s="1007"/>
      <c r="AR115" s="1007"/>
      <c r="AS115" s="1007"/>
      <c r="AT115" s="1008"/>
      <c r="AU115" s="973"/>
      <c r="AV115" s="974"/>
      <c r="AW115" s="974"/>
      <c r="AX115" s="974"/>
      <c r="AY115" s="974"/>
      <c r="AZ115" s="987" t="s">
        <v>452</v>
      </c>
      <c r="BA115" s="988"/>
      <c r="BB115" s="988"/>
      <c r="BC115" s="988"/>
      <c r="BD115" s="988"/>
      <c r="BE115" s="988"/>
      <c r="BF115" s="988"/>
      <c r="BG115" s="988"/>
      <c r="BH115" s="988"/>
      <c r="BI115" s="988"/>
      <c r="BJ115" s="988"/>
      <c r="BK115" s="988"/>
      <c r="BL115" s="988"/>
      <c r="BM115" s="988"/>
      <c r="BN115" s="988"/>
      <c r="BO115" s="988"/>
      <c r="BP115" s="989"/>
      <c r="BQ115" s="990" t="s">
        <v>437</v>
      </c>
      <c r="BR115" s="991"/>
      <c r="BS115" s="991"/>
      <c r="BT115" s="991"/>
      <c r="BU115" s="991"/>
      <c r="BV115" s="991" t="s">
        <v>129</v>
      </c>
      <c r="BW115" s="991"/>
      <c r="BX115" s="991"/>
      <c r="BY115" s="991"/>
      <c r="BZ115" s="991"/>
      <c r="CA115" s="991" t="s">
        <v>129</v>
      </c>
      <c r="CB115" s="991"/>
      <c r="CC115" s="991"/>
      <c r="CD115" s="991"/>
      <c r="CE115" s="991"/>
      <c r="CF115" s="985" t="s">
        <v>129</v>
      </c>
      <c r="CG115" s="986"/>
      <c r="CH115" s="986"/>
      <c r="CI115" s="986"/>
      <c r="CJ115" s="986"/>
      <c r="CK115" s="1013"/>
      <c r="CL115" s="1014"/>
      <c r="CM115" s="987" t="s">
        <v>453</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47672</v>
      </c>
      <c r="DH115" s="1024"/>
      <c r="DI115" s="1024"/>
      <c r="DJ115" s="1024"/>
      <c r="DK115" s="1025"/>
      <c r="DL115" s="1026" t="s">
        <v>129</v>
      </c>
      <c r="DM115" s="1024"/>
      <c r="DN115" s="1024"/>
      <c r="DO115" s="1024"/>
      <c r="DP115" s="1025"/>
      <c r="DQ115" s="1026" t="s">
        <v>437</v>
      </c>
      <c r="DR115" s="1024"/>
      <c r="DS115" s="1024"/>
      <c r="DT115" s="1024"/>
      <c r="DU115" s="1025"/>
      <c r="DV115" s="1027" t="s">
        <v>437</v>
      </c>
      <c r="DW115" s="1028"/>
      <c r="DX115" s="1028"/>
      <c r="DY115" s="1028"/>
      <c r="DZ115" s="1029"/>
    </row>
    <row r="116" spans="1:130" s="226" customFormat="1" ht="26.25" customHeight="1" x14ac:dyDescent="0.2">
      <c r="A116" s="1021"/>
      <c r="B116" s="1022"/>
      <c r="C116" s="1030" t="s">
        <v>454</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129</v>
      </c>
      <c r="AB116" s="1024"/>
      <c r="AC116" s="1024"/>
      <c r="AD116" s="1024"/>
      <c r="AE116" s="1025"/>
      <c r="AF116" s="1026" t="s">
        <v>129</v>
      </c>
      <c r="AG116" s="1024"/>
      <c r="AH116" s="1024"/>
      <c r="AI116" s="1024"/>
      <c r="AJ116" s="1025"/>
      <c r="AK116" s="1026" t="s">
        <v>129</v>
      </c>
      <c r="AL116" s="1024"/>
      <c r="AM116" s="1024"/>
      <c r="AN116" s="1024"/>
      <c r="AO116" s="1025"/>
      <c r="AP116" s="1027" t="s">
        <v>129</v>
      </c>
      <c r="AQ116" s="1028"/>
      <c r="AR116" s="1028"/>
      <c r="AS116" s="1028"/>
      <c r="AT116" s="1029"/>
      <c r="AU116" s="973"/>
      <c r="AV116" s="974"/>
      <c r="AW116" s="974"/>
      <c r="AX116" s="974"/>
      <c r="AY116" s="974"/>
      <c r="AZ116" s="1032" t="s">
        <v>455</v>
      </c>
      <c r="BA116" s="1033"/>
      <c r="BB116" s="1033"/>
      <c r="BC116" s="1033"/>
      <c r="BD116" s="1033"/>
      <c r="BE116" s="1033"/>
      <c r="BF116" s="1033"/>
      <c r="BG116" s="1033"/>
      <c r="BH116" s="1033"/>
      <c r="BI116" s="1033"/>
      <c r="BJ116" s="1033"/>
      <c r="BK116" s="1033"/>
      <c r="BL116" s="1033"/>
      <c r="BM116" s="1033"/>
      <c r="BN116" s="1033"/>
      <c r="BO116" s="1033"/>
      <c r="BP116" s="1034"/>
      <c r="BQ116" s="990" t="s">
        <v>437</v>
      </c>
      <c r="BR116" s="991"/>
      <c r="BS116" s="991"/>
      <c r="BT116" s="991"/>
      <c r="BU116" s="991"/>
      <c r="BV116" s="991" t="s">
        <v>129</v>
      </c>
      <c r="BW116" s="991"/>
      <c r="BX116" s="991"/>
      <c r="BY116" s="991"/>
      <c r="BZ116" s="991"/>
      <c r="CA116" s="991" t="s">
        <v>129</v>
      </c>
      <c r="CB116" s="991"/>
      <c r="CC116" s="991"/>
      <c r="CD116" s="991"/>
      <c r="CE116" s="991"/>
      <c r="CF116" s="985" t="s">
        <v>129</v>
      </c>
      <c r="CG116" s="986"/>
      <c r="CH116" s="986"/>
      <c r="CI116" s="986"/>
      <c r="CJ116" s="986"/>
      <c r="CK116" s="1013"/>
      <c r="CL116" s="1014"/>
      <c r="CM116" s="987" t="s">
        <v>456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129</v>
      </c>
      <c r="DH116" s="1024"/>
      <c r="DI116" s="1024"/>
      <c r="DJ116" s="1024"/>
      <c r="DK116" s="1025"/>
      <c r="DL116" s="1026" t="s">
        <v>129</v>
      </c>
      <c r="DM116" s="1024"/>
      <c r="DN116" s="1024"/>
      <c r="DO116" s="1024"/>
      <c r="DP116" s="1025"/>
      <c r="DQ116" s="1026" t="s">
        <v>437</v>
      </c>
      <c r="DR116" s="1024"/>
      <c r="DS116" s="1024"/>
      <c r="DT116" s="1024"/>
      <c r="DU116" s="1025"/>
      <c r="DV116" s="1027" t="s">
        <v>129</v>
      </c>
      <c r="DW116" s="1028"/>
      <c r="DX116" s="1028"/>
      <c r="DY116" s="1028"/>
      <c r="DZ116" s="1029"/>
    </row>
    <row r="117" spans="1:130" s="226"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457</v>
      </c>
      <c r="Z117" s="959"/>
      <c r="AA117" s="1043">
        <v>3676189</v>
      </c>
      <c r="AB117" s="1044"/>
      <c r="AC117" s="1044"/>
      <c r="AD117" s="1044"/>
      <c r="AE117" s="1045"/>
      <c r="AF117" s="1046">
        <v>3760394</v>
      </c>
      <c r="AG117" s="1044"/>
      <c r="AH117" s="1044"/>
      <c r="AI117" s="1044"/>
      <c r="AJ117" s="1045"/>
      <c r="AK117" s="1046">
        <v>3975746</v>
      </c>
      <c r="AL117" s="1044"/>
      <c r="AM117" s="1044"/>
      <c r="AN117" s="1044"/>
      <c r="AO117" s="1045"/>
      <c r="AP117" s="1047"/>
      <c r="AQ117" s="1048"/>
      <c r="AR117" s="1048"/>
      <c r="AS117" s="1048"/>
      <c r="AT117" s="1049"/>
      <c r="AU117" s="973"/>
      <c r="AV117" s="974"/>
      <c r="AW117" s="974"/>
      <c r="AX117" s="974"/>
      <c r="AY117" s="974"/>
      <c r="AZ117" s="1039" t="s">
        <v>458</v>
      </c>
      <c r="BA117" s="1040"/>
      <c r="BB117" s="1040"/>
      <c r="BC117" s="1040"/>
      <c r="BD117" s="1040"/>
      <c r="BE117" s="1040"/>
      <c r="BF117" s="1040"/>
      <c r="BG117" s="1040"/>
      <c r="BH117" s="1040"/>
      <c r="BI117" s="1040"/>
      <c r="BJ117" s="1040"/>
      <c r="BK117" s="1040"/>
      <c r="BL117" s="1040"/>
      <c r="BM117" s="1040"/>
      <c r="BN117" s="1040"/>
      <c r="BO117" s="1040"/>
      <c r="BP117" s="1041"/>
      <c r="BQ117" s="990" t="s">
        <v>437</v>
      </c>
      <c r="BR117" s="991"/>
      <c r="BS117" s="991"/>
      <c r="BT117" s="991"/>
      <c r="BU117" s="991"/>
      <c r="BV117" s="991" t="s">
        <v>129</v>
      </c>
      <c r="BW117" s="991"/>
      <c r="BX117" s="991"/>
      <c r="BY117" s="991"/>
      <c r="BZ117" s="991"/>
      <c r="CA117" s="991" t="s">
        <v>129</v>
      </c>
      <c r="CB117" s="991"/>
      <c r="CC117" s="991"/>
      <c r="CD117" s="991"/>
      <c r="CE117" s="991"/>
      <c r="CF117" s="985" t="s">
        <v>437</v>
      </c>
      <c r="CG117" s="986"/>
      <c r="CH117" s="986"/>
      <c r="CI117" s="986"/>
      <c r="CJ117" s="986"/>
      <c r="CK117" s="1013"/>
      <c r="CL117" s="1014"/>
      <c r="CM117" s="987" t="s">
        <v>459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129</v>
      </c>
      <c r="DH117" s="1024"/>
      <c r="DI117" s="1024"/>
      <c r="DJ117" s="1024"/>
      <c r="DK117" s="1025"/>
      <c r="DL117" s="1026" t="s">
        <v>438</v>
      </c>
      <c r="DM117" s="1024"/>
      <c r="DN117" s="1024"/>
      <c r="DO117" s="1024"/>
      <c r="DP117" s="1025"/>
      <c r="DQ117" s="1026" t="s">
        <v>437</v>
      </c>
      <c r="DR117" s="1024"/>
      <c r="DS117" s="1024"/>
      <c r="DT117" s="1024"/>
      <c r="DU117" s="1025"/>
      <c r="DV117" s="1027" t="s">
        <v>129</v>
      </c>
      <c r="DW117" s="1028"/>
      <c r="DX117" s="1028"/>
      <c r="DY117" s="1028"/>
      <c r="DZ117" s="1029"/>
    </row>
    <row r="118" spans="1:130" s="226" customFormat="1" ht="26.25" customHeight="1" x14ac:dyDescent="0.2">
      <c r="A118" s="977" t="s">
        <v>431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428</v>
      </c>
      <c r="AB118" s="958"/>
      <c r="AC118" s="958"/>
      <c r="AD118" s="958"/>
      <c r="AE118" s="959"/>
      <c r="AF118" s="957" t="s">
        <v>429</v>
      </c>
      <c r="AG118" s="958"/>
      <c r="AH118" s="958"/>
      <c r="AI118" s="958"/>
      <c r="AJ118" s="959"/>
      <c r="AK118" s="957" t="s">
        <v>306</v>
      </c>
      <c r="AL118" s="958"/>
      <c r="AM118" s="958"/>
      <c r="AN118" s="958"/>
      <c r="AO118" s="959"/>
      <c r="AP118" s="1035" t="s">
        <v>430</v>
      </c>
      <c r="AQ118" s="1036"/>
      <c r="AR118" s="1036"/>
      <c r="AS118" s="1036"/>
      <c r="AT118" s="1037"/>
      <c r="AU118" s="973"/>
      <c r="AV118" s="974"/>
      <c r="AW118" s="974"/>
      <c r="AX118" s="974"/>
      <c r="AY118" s="974"/>
      <c r="AZ118" s="1038" t="s">
        <v>460</v>
      </c>
      <c r="BA118" s="1030"/>
      <c r="BB118" s="1030"/>
      <c r="BC118" s="1030"/>
      <c r="BD118" s="1030"/>
      <c r="BE118" s="1030"/>
      <c r="BF118" s="1030"/>
      <c r="BG118" s="1030"/>
      <c r="BH118" s="1030"/>
      <c r="BI118" s="1030"/>
      <c r="BJ118" s="1030"/>
      <c r="BK118" s="1030"/>
      <c r="BL118" s="1030"/>
      <c r="BM118" s="1030"/>
      <c r="BN118" s="1030"/>
      <c r="BO118" s="1030"/>
      <c r="BP118" s="1031"/>
      <c r="BQ118" s="1064" t="s">
        <v>437</v>
      </c>
      <c r="BR118" s="1065"/>
      <c r="BS118" s="1065"/>
      <c r="BT118" s="1065"/>
      <c r="BU118" s="1065"/>
      <c r="BV118" s="1065" t="s">
        <v>129</v>
      </c>
      <c r="BW118" s="1065"/>
      <c r="BX118" s="1065"/>
      <c r="BY118" s="1065"/>
      <c r="BZ118" s="1065"/>
      <c r="CA118" s="1065" t="s">
        <v>129</v>
      </c>
      <c r="CB118" s="1065"/>
      <c r="CC118" s="1065"/>
      <c r="CD118" s="1065"/>
      <c r="CE118" s="1065"/>
      <c r="CF118" s="985" t="s">
        <v>437</v>
      </c>
      <c r="CG118" s="986"/>
      <c r="CH118" s="986"/>
      <c r="CI118" s="986"/>
      <c r="CJ118" s="986"/>
      <c r="CK118" s="1013"/>
      <c r="CL118" s="1014"/>
      <c r="CM118" s="987" t="s">
        <v>461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129</v>
      </c>
      <c r="DH118" s="1024"/>
      <c r="DI118" s="1024"/>
      <c r="DJ118" s="1024"/>
      <c r="DK118" s="1025"/>
      <c r="DL118" s="1026" t="s">
        <v>129</v>
      </c>
      <c r="DM118" s="1024"/>
      <c r="DN118" s="1024"/>
      <c r="DO118" s="1024"/>
      <c r="DP118" s="1025"/>
      <c r="DQ118" s="1026" t="s">
        <v>129</v>
      </c>
      <c r="DR118" s="1024"/>
      <c r="DS118" s="1024"/>
      <c r="DT118" s="1024"/>
      <c r="DU118" s="1025"/>
      <c r="DV118" s="1027" t="s">
        <v>129</v>
      </c>
      <c r="DW118" s="1028"/>
      <c r="DX118" s="1028"/>
      <c r="DY118" s="1028"/>
      <c r="DZ118" s="1029"/>
    </row>
    <row r="119" spans="1:130" s="226" customFormat="1" ht="26.25" customHeight="1" x14ac:dyDescent="0.2">
      <c r="A119" s="1121" t="s">
        <v>434</v>
      </c>
      <c r="B119" s="1012"/>
      <c r="C119" s="994" t="s">
        <v>435</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129</v>
      </c>
      <c r="AB119" s="965"/>
      <c r="AC119" s="965"/>
      <c r="AD119" s="965"/>
      <c r="AE119" s="966"/>
      <c r="AF119" s="967" t="s">
        <v>129</v>
      </c>
      <c r="AG119" s="965"/>
      <c r="AH119" s="965"/>
      <c r="AI119" s="965"/>
      <c r="AJ119" s="966"/>
      <c r="AK119" s="967" t="s">
        <v>129</v>
      </c>
      <c r="AL119" s="965"/>
      <c r="AM119" s="965"/>
      <c r="AN119" s="965"/>
      <c r="AO119" s="966"/>
      <c r="AP119" s="968" t="s">
        <v>129</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462</v>
      </c>
      <c r="BP119" s="1070"/>
      <c r="BQ119" s="1064">
        <v>50577892</v>
      </c>
      <c r="BR119" s="1065"/>
      <c r="BS119" s="1065"/>
      <c r="BT119" s="1065"/>
      <c r="BU119" s="1065"/>
      <c r="BV119" s="1065">
        <v>51341235</v>
      </c>
      <c r="BW119" s="1065"/>
      <c r="BX119" s="1065"/>
      <c r="BY119" s="1065"/>
      <c r="BZ119" s="1065"/>
      <c r="CA119" s="1065">
        <v>50997827</v>
      </c>
      <c r="CB119" s="1065"/>
      <c r="CC119" s="1065"/>
      <c r="CD119" s="1065"/>
      <c r="CE119" s="1065"/>
      <c r="CF119" s="1066"/>
      <c r="CG119" s="1067"/>
      <c r="CH119" s="1067"/>
      <c r="CI119" s="1067"/>
      <c r="CJ119" s="1068"/>
      <c r="CK119" s="1015"/>
      <c r="CL119" s="1016"/>
      <c r="CM119" s="1038" t="s">
        <v>463</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129</v>
      </c>
      <c r="DH119" s="1051"/>
      <c r="DI119" s="1051"/>
      <c r="DJ119" s="1051"/>
      <c r="DK119" s="1052"/>
      <c r="DL119" s="1050" t="s">
        <v>438</v>
      </c>
      <c r="DM119" s="1051"/>
      <c r="DN119" s="1051"/>
      <c r="DO119" s="1051"/>
      <c r="DP119" s="1052"/>
      <c r="DQ119" s="1050" t="s">
        <v>437</v>
      </c>
      <c r="DR119" s="1051"/>
      <c r="DS119" s="1051"/>
      <c r="DT119" s="1051"/>
      <c r="DU119" s="1052"/>
      <c r="DV119" s="1053" t="s">
        <v>129</v>
      </c>
      <c r="DW119" s="1054"/>
      <c r="DX119" s="1054"/>
      <c r="DY119" s="1054"/>
      <c r="DZ119" s="1055"/>
    </row>
    <row r="120" spans="1:130" s="226" customFormat="1" ht="26.25" customHeight="1" x14ac:dyDescent="0.2">
      <c r="A120" s="1122"/>
      <c r="B120" s="1014"/>
      <c r="C120" s="987" t="s">
        <v>440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437</v>
      </c>
      <c r="AB120" s="1024"/>
      <c r="AC120" s="1024"/>
      <c r="AD120" s="1024"/>
      <c r="AE120" s="1025"/>
      <c r="AF120" s="1026" t="s">
        <v>437</v>
      </c>
      <c r="AG120" s="1024"/>
      <c r="AH120" s="1024"/>
      <c r="AI120" s="1024"/>
      <c r="AJ120" s="1025"/>
      <c r="AK120" s="1026" t="s">
        <v>129</v>
      </c>
      <c r="AL120" s="1024"/>
      <c r="AM120" s="1024"/>
      <c r="AN120" s="1024"/>
      <c r="AO120" s="1025"/>
      <c r="AP120" s="1027" t="s">
        <v>437</v>
      </c>
      <c r="AQ120" s="1028"/>
      <c r="AR120" s="1028"/>
      <c r="AS120" s="1028"/>
      <c r="AT120" s="1029"/>
      <c r="AU120" s="1056" t="s">
        <v>464</v>
      </c>
      <c r="AV120" s="1057"/>
      <c r="AW120" s="1057"/>
      <c r="AX120" s="1057"/>
      <c r="AY120" s="1058"/>
      <c r="AZ120" s="994" t="s">
        <v>465</v>
      </c>
      <c r="BA120" s="962"/>
      <c r="BB120" s="962"/>
      <c r="BC120" s="962"/>
      <c r="BD120" s="962"/>
      <c r="BE120" s="962"/>
      <c r="BF120" s="962"/>
      <c r="BG120" s="962"/>
      <c r="BH120" s="962"/>
      <c r="BI120" s="962"/>
      <c r="BJ120" s="962"/>
      <c r="BK120" s="962"/>
      <c r="BL120" s="962"/>
      <c r="BM120" s="962"/>
      <c r="BN120" s="962"/>
      <c r="BO120" s="962"/>
      <c r="BP120" s="963"/>
      <c r="BQ120" s="995">
        <v>9116024</v>
      </c>
      <c r="BR120" s="996"/>
      <c r="BS120" s="996"/>
      <c r="BT120" s="996"/>
      <c r="BU120" s="996"/>
      <c r="BV120" s="996">
        <v>8860353</v>
      </c>
      <c r="BW120" s="996"/>
      <c r="BX120" s="996"/>
      <c r="BY120" s="996"/>
      <c r="BZ120" s="996"/>
      <c r="CA120" s="996">
        <v>8422536</v>
      </c>
      <c r="CB120" s="996"/>
      <c r="CC120" s="996"/>
      <c r="CD120" s="996"/>
      <c r="CE120" s="996"/>
      <c r="CF120" s="1009">
        <v>56.4</v>
      </c>
      <c r="CG120" s="1010"/>
      <c r="CH120" s="1010"/>
      <c r="CI120" s="1010"/>
      <c r="CJ120" s="1010"/>
      <c r="CK120" s="1071" t="s">
        <v>466</v>
      </c>
      <c r="CL120" s="1072"/>
      <c r="CM120" s="1072"/>
      <c r="CN120" s="1072"/>
      <c r="CO120" s="1073"/>
      <c r="CP120" s="1079" t="s">
        <v>408</v>
      </c>
      <c r="CQ120" s="1080"/>
      <c r="CR120" s="1080"/>
      <c r="CS120" s="1080"/>
      <c r="CT120" s="1080"/>
      <c r="CU120" s="1080"/>
      <c r="CV120" s="1080"/>
      <c r="CW120" s="1080"/>
      <c r="CX120" s="1080"/>
      <c r="CY120" s="1080"/>
      <c r="CZ120" s="1080"/>
      <c r="DA120" s="1080"/>
      <c r="DB120" s="1080"/>
      <c r="DC120" s="1080"/>
      <c r="DD120" s="1080"/>
      <c r="DE120" s="1080"/>
      <c r="DF120" s="1081"/>
      <c r="DG120" s="995" t="s">
        <v>438</v>
      </c>
      <c r="DH120" s="996"/>
      <c r="DI120" s="996"/>
      <c r="DJ120" s="996"/>
      <c r="DK120" s="996"/>
      <c r="DL120" s="996">
        <v>4163879</v>
      </c>
      <c r="DM120" s="996"/>
      <c r="DN120" s="996"/>
      <c r="DO120" s="996"/>
      <c r="DP120" s="996"/>
      <c r="DQ120" s="996">
        <v>3540362</v>
      </c>
      <c r="DR120" s="996"/>
      <c r="DS120" s="996"/>
      <c r="DT120" s="996"/>
      <c r="DU120" s="996"/>
      <c r="DV120" s="997">
        <v>23.7</v>
      </c>
      <c r="DW120" s="997"/>
      <c r="DX120" s="997"/>
      <c r="DY120" s="997"/>
      <c r="DZ120" s="998"/>
    </row>
    <row r="121" spans="1:130" s="226" customFormat="1" ht="26.25" customHeight="1" x14ac:dyDescent="0.2">
      <c r="A121" s="1122"/>
      <c r="B121" s="1014"/>
      <c r="C121" s="1039" t="s">
        <v>467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437</v>
      </c>
      <c r="AB121" s="1024"/>
      <c r="AC121" s="1024"/>
      <c r="AD121" s="1024"/>
      <c r="AE121" s="1025"/>
      <c r="AF121" s="1026" t="s">
        <v>129</v>
      </c>
      <c r="AG121" s="1024"/>
      <c r="AH121" s="1024"/>
      <c r="AI121" s="1024"/>
      <c r="AJ121" s="1025"/>
      <c r="AK121" s="1026" t="s">
        <v>438</v>
      </c>
      <c r="AL121" s="1024"/>
      <c r="AM121" s="1024"/>
      <c r="AN121" s="1024"/>
      <c r="AO121" s="1025"/>
      <c r="AP121" s="1027" t="s">
        <v>129</v>
      </c>
      <c r="AQ121" s="1028"/>
      <c r="AR121" s="1028"/>
      <c r="AS121" s="1028"/>
      <c r="AT121" s="1029"/>
      <c r="AU121" s="1059"/>
      <c r="AV121" s="1060"/>
      <c r="AW121" s="1060"/>
      <c r="AX121" s="1060"/>
      <c r="AY121" s="1061"/>
      <c r="AZ121" s="987" t="s">
        <v>468</v>
      </c>
      <c r="BA121" s="988"/>
      <c r="BB121" s="988"/>
      <c r="BC121" s="988"/>
      <c r="BD121" s="988"/>
      <c r="BE121" s="988"/>
      <c r="BF121" s="988"/>
      <c r="BG121" s="988"/>
      <c r="BH121" s="988"/>
      <c r="BI121" s="988"/>
      <c r="BJ121" s="988"/>
      <c r="BK121" s="988"/>
      <c r="BL121" s="988"/>
      <c r="BM121" s="988"/>
      <c r="BN121" s="988"/>
      <c r="BO121" s="988"/>
      <c r="BP121" s="989"/>
      <c r="BQ121" s="990">
        <v>140401</v>
      </c>
      <c r="BR121" s="991"/>
      <c r="BS121" s="991"/>
      <c r="BT121" s="991"/>
      <c r="BU121" s="991"/>
      <c r="BV121" s="991">
        <v>110079</v>
      </c>
      <c r="BW121" s="991"/>
      <c r="BX121" s="991"/>
      <c r="BY121" s="991"/>
      <c r="BZ121" s="991"/>
      <c r="CA121" s="991">
        <v>79554</v>
      </c>
      <c r="CB121" s="991"/>
      <c r="CC121" s="991"/>
      <c r="CD121" s="991"/>
      <c r="CE121" s="991"/>
      <c r="CF121" s="985">
        <v>0.5</v>
      </c>
      <c r="CG121" s="986"/>
      <c r="CH121" s="986"/>
      <c r="CI121" s="986"/>
      <c r="CJ121" s="986"/>
      <c r="CK121" s="1074"/>
      <c r="CL121" s="1075"/>
      <c r="CM121" s="1075"/>
      <c r="CN121" s="1075"/>
      <c r="CO121" s="1076"/>
      <c r="CP121" s="1084" t="s">
        <v>469</v>
      </c>
      <c r="CQ121" s="1085"/>
      <c r="CR121" s="1085"/>
      <c r="CS121" s="1085"/>
      <c r="CT121" s="1085"/>
      <c r="CU121" s="1085"/>
      <c r="CV121" s="1085"/>
      <c r="CW121" s="1085"/>
      <c r="CX121" s="1085"/>
      <c r="CY121" s="1085"/>
      <c r="CZ121" s="1085"/>
      <c r="DA121" s="1085"/>
      <c r="DB121" s="1085"/>
      <c r="DC121" s="1085"/>
      <c r="DD121" s="1085"/>
      <c r="DE121" s="1085"/>
      <c r="DF121" s="1086"/>
      <c r="DG121" s="990">
        <v>1041333</v>
      </c>
      <c r="DH121" s="991"/>
      <c r="DI121" s="991"/>
      <c r="DJ121" s="991"/>
      <c r="DK121" s="991"/>
      <c r="DL121" s="991">
        <v>970822</v>
      </c>
      <c r="DM121" s="991"/>
      <c r="DN121" s="991"/>
      <c r="DO121" s="991"/>
      <c r="DP121" s="991"/>
      <c r="DQ121" s="991">
        <v>904592</v>
      </c>
      <c r="DR121" s="991"/>
      <c r="DS121" s="991"/>
      <c r="DT121" s="991"/>
      <c r="DU121" s="991"/>
      <c r="DV121" s="992">
        <v>6.1</v>
      </c>
      <c r="DW121" s="992"/>
      <c r="DX121" s="992"/>
      <c r="DY121" s="992"/>
      <c r="DZ121" s="993"/>
    </row>
    <row r="122" spans="1:130" s="226" customFormat="1" ht="26.25" customHeight="1" x14ac:dyDescent="0.2">
      <c r="A122" s="1122"/>
      <c r="B122" s="1014"/>
      <c r="C122" s="987" t="s">
        <v>450</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438</v>
      </c>
      <c r="AB122" s="1024"/>
      <c r="AC122" s="1024"/>
      <c r="AD122" s="1024"/>
      <c r="AE122" s="1025"/>
      <c r="AF122" s="1026" t="s">
        <v>437</v>
      </c>
      <c r="AG122" s="1024"/>
      <c r="AH122" s="1024"/>
      <c r="AI122" s="1024"/>
      <c r="AJ122" s="1025"/>
      <c r="AK122" s="1026" t="s">
        <v>129</v>
      </c>
      <c r="AL122" s="1024"/>
      <c r="AM122" s="1024"/>
      <c r="AN122" s="1024"/>
      <c r="AO122" s="1025"/>
      <c r="AP122" s="1027" t="s">
        <v>129</v>
      </c>
      <c r="AQ122" s="1028"/>
      <c r="AR122" s="1028"/>
      <c r="AS122" s="1028"/>
      <c r="AT122" s="1029"/>
      <c r="AU122" s="1059"/>
      <c r="AV122" s="1060"/>
      <c r="AW122" s="1060"/>
      <c r="AX122" s="1060"/>
      <c r="AY122" s="1061"/>
      <c r="AZ122" s="1038" t="s">
        <v>470</v>
      </c>
      <c r="BA122" s="1030"/>
      <c r="BB122" s="1030"/>
      <c r="BC122" s="1030"/>
      <c r="BD122" s="1030"/>
      <c r="BE122" s="1030"/>
      <c r="BF122" s="1030"/>
      <c r="BG122" s="1030"/>
      <c r="BH122" s="1030"/>
      <c r="BI122" s="1030"/>
      <c r="BJ122" s="1030"/>
      <c r="BK122" s="1030"/>
      <c r="BL122" s="1030"/>
      <c r="BM122" s="1030"/>
      <c r="BN122" s="1030"/>
      <c r="BO122" s="1030"/>
      <c r="BP122" s="1031"/>
      <c r="BQ122" s="1064">
        <v>33662398</v>
      </c>
      <c r="BR122" s="1065"/>
      <c r="BS122" s="1065"/>
      <c r="BT122" s="1065"/>
      <c r="BU122" s="1065"/>
      <c r="BV122" s="1065">
        <v>34194794</v>
      </c>
      <c r="BW122" s="1065"/>
      <c r="BX122" s="1065"/>
      <c r="BY122" s="1065"/>
      <c r="BZ122" s="1065"/>
      <c r="CA122" s="1065">
        <v>34186949</v>
      </c>
      <c r="CB122" s="1065"/>
      <c r="CC122" s="1065"/>
      <c r="CD122" s="1065"/>
      <c r="CE122" s="1065"/>
      <c r="CF122" s="1082">
        <v>228.7</v>
      </c>
      <c r="CG122" s="1083"/>
      <c r="CH122" s="1083"/>
      <c r="CI122" s="1083"/>
      <c r="CJ122" s="1083"/>
      <c r="CK122" s="1074"/>
      <c r="CL122" s="1075"/>
      <c r="CM122" s="1075"/>
      <c r="CN122" s="1075"/>
      <c r="CO122" s="1076"/>
      <c r="CP122" s="1084" t="s">
        <v>471</v>
      </c>
      <c r="CQ122" s="1085"/>
      <c r="CR122" s="1085"/>
      <c r="CS122" s="1085"/>
      <c r="CT122" s="1085"/>
      <c r="CU122" s="1085"/>
      <c r="CV122" s="1085"/>
      <c r="CW122" s="1085"/>
      <c r="CX122" s="1085"/>
      <c r="CY122" s="1085"/>
      <c r="CZ122" s="1085"/>
      <c r="DA122" s="1085"/>
      <c r="DB122" s="1085"/>
      <c r="DC122" s="1085"/>
      <c r="DD122" s="1085"/>
      <c r="DE122" s="1085"/>
      <c r="DF122" s="1086"/>
      <c r="DG122" s="990">
        <v>21500</v>
      </c>
      <c r="DH122" s="991"/>
      <c r="DI122" s="991"/>
      <c r="DJ122" s="991"/>
      <c r="DK122" s="991"/>
      <c r="DL122" s="991">
        <v>21500</v>
      </c>
      <c r="DM122" s="991"/>
      <c r="DN122" s="991"/>
      <c r="DO122" s="991"/>
      <c r="DP122" s="991"/>
      <c r="DQ122" s="991">
        <v>301342</v>
      </c>
      <c r="DR122" s="991"/>
      <c r="DS122" s="991"/>
      <c r="DT122" s="991"/>
      <c r="DU122" s="991"/>
      <c r="DV122" s="992">
        <v>2</v>
      </c>
      <c r="DW122" s="992"/>
      <c r="DX122" s="992"/>
      <c r="DY122" s="992"/>
      <c r="DZ122" s="993"/>
    </row>
    <row r="123" spans="1:130" s="226" customFormat="1" ht="26.25" customHeight="1" x14ac:dyDescent="0.2">
      <c r="A123" s="1122"/>
      <c r="B123" s="1014"/>
      <c r="C123" s="987" t="s">
        <v>456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129</v>
      </c>
      <c r="AB123" s="1024"/>
      <c r="AC123" s="1024"/>
      <c r="AD123" s="1024"/>
      <c r="AE123" s="1025"/>
      <c r="AF123" s="1026" t="s">
        <v>129</v>
      </c>
      <c r="AG123" s="1024"/>
      <c r="AH123" s="1024"/>
      <c r="AI123" s="1024"/>
      <c r="AJ123" s="1025"/>
      <c r="AK123" s="1026" t="s">
        <v>129</v>
      </c>
      <c r="AL123" s="1024"/>
      <c r="AM123" s="1024"/>
      <c r="AN123" s="1024"/>
      <c r="AO123" s="1025"/>
      <c r="AP123" s="1027" t="s">
        <v>129</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472</v>
      </c>
      <c r="BP123" s="1070"/>
      <c r="BQ123" s="1128">
        <v>42918823</v>
      </c>
      <c r="BR123" s="1129"/>
      <c r="BS123" s="1129"/>
      <c r="BT123" s="1129"/>
      <c r="BU123" s="1129"/>
      <c r="BV123" s="1129">
        <v>43165226</v>
      </c>
      <c r="BW123" s="1129"/>
      <c r="BX123" s="1129"/>
      <c r="BY123" s="1129"/>
      <c r="BZ123" s="1129"/>
      <c r="CA123" s="1129">
        <v>42689039</v>
      </c>
      <c r="CB123" s="1129"/>
      <c r="CC123" s="1129"/>
      <c r="CD123" s="1129"/>
      <c r="CE123" s="1129"/>
      <c r="CF123" s="1066"/>
      <c r="CG123" s="1067"/>
      <c r="CH123" s="1067"/>
      <c r="CI123" s="1067"/>
      <c r="CJ123" s="1068"/>
      <c r="CK123" s="1074"/>
      <c r="CL123" s="1075"/>
      <c r="CM123" s="1075"/>
      <c r="CN123" s="1075"/>
      <c r="CO123" s="1076"/>
      <c r="CP123" s="1084" t="s">
        <v>473</v>
      </c>
      <c r="CQ123" s="1085"/>
      <c r="CR123" s="1085"/>
      <c r="CS123" s="1085"/>
      <c r="CT123" s="1085"/>
      <c r="CU123" s="1085"/>
      <c r="CV123" s="1085"/>
      <c r="CW123" s="1085"/>
      <c r="CX123" s="1085"/>
      <c r="CY123" s="1085"/>
      <c r="CZ123" s="1085"/>
      <c r="DA123" s="1085"/>
      <c r="DB123" s="1085"/>
      <c r="DC123" s="1085"/>
      <c r="DD123" s="1085"/>
      <c r="DE123" s="1085"/>
      <c r="DF123" s="1086"/>
      <c r="DG123" s="1023" t="s">
        <v>129</v>
      </c>
      <c r="DH123" s="1024"/>
      <c r="DI123" s="1024"/>
      <c r="DJ123" s="1024"/>
      <c r="DK123" s="1025"/>
      <c r="DL123" s="1026" t="s">
        <v>437</v>
      </c>
      <c r="DM123" s="1024"/>
      <c r="DN123" s="1024"/>
      <c r="DO123" s="1024"/>
      <c r="DP123" s="1025"/>
      <c r="DQ123" s="1026" t="s">
        <v>437</v>
      </c>
      <c r="DR123" s="1024"/>
      <c r="DS123" s="1024"/>
      <c r="DT123" s="1024"/>
      <c r="DU123" s="1025"/>
      <c r="DV123" s="1027" t="s">
        <v>437</v>
      </c>
      <c r="DW123" s="1028"/>
      <c r="DX123" s="1028"/>
      <c r="DY123" s="1028"/>
      <c r="DZ123" s="1029"/>
    </row>
    <row r="124" spans="1:130" s="226" customFormat="1" ht="26.25" customHeight="1" thickBot="1" x14ac:dyDescent="0.25">
      <c r="A124" s="1122"/>
      <c r="B124" s="1014"/>
      <c r="C124" s="987" t="s">
        <v>459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129</v>
      </c>
      <c r="AB124" s="1024"/>
      <c r="AC124" s="1024"/>
      <c r="AD124" s="1024"/>
      <c r="AE124" s="1025"/>
      <c r="AF124" s="1026" t="s">
        <v>129</v>
      </c>
      <c r="AG124" s="1024"/>
      <c r="AH124" s="1024"/>
      <c r="AI124" s="1024"/>
      <c r="AJ124" s="1025"/>
      <c r="AK124" s="1026" t="s">
        <v>129</v>
      </c>
      <c r="AL124" s="1024"/>
      <c r="AM124" s="1024"/>
      <c r="AN124" s="1024"/>
      <c r="AO124" s="1025"/>
      <c r="AP124" s="1027" t="s">
        <v>129</v>
      </c>
      <c r="AQ124" s="1028"/>
      <c r="AR124" s="1028"/>
      <c r="AS124" s="1028"/>
      <c r="AT124" s="1029"/>
      <c r="AU124" s="1124" t="s">
        <v>474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54.4</v>
      </c>
      <c r="BR124" s="1092"/>
      <c r="BS124" s="1092"/>
      <c r="BT124" s="1092"/>
      <c r="BU124" s="1092"/>
      <c r="BV124" s="1092">
        <v>56.6</v>
      </c>
      <c r="BW124" s="1092"/>
      <c r="BX124" s="1092"/>
      <c r="BY124" s="1092"/>
      <c r="BZ124" s="1092"/>
      <c r="CA124" s="1092">
        <v>55.5</v>
      </c>
      <c r="CB124" s="1092"/>
      <c r="CC124" s="1092"/>
      <c r="CD124" s="1092"/>
      <c r="CE124" s="1092"/>
      <c r="CF124" s="1093"/>
      <c r="CG124" s="1094"/>
      <c r="CH124" s="1094"/>
      <c r="CI124" s="1094"/>
      <c r="CJ124" s="1095"/>
      <c r="CK124" s="1077"/>
      <c r="CL124" s="1077"/>
      <c r="CM124" s="1077"/>
      <c r="CN124" s="1077"/>
      <c r="CO124" s="1078"/>
      <c r="CP124" s="1084" t="s">
        <v>475</v>
      </c>
      <c r="CQ124" s="1085"/>
      <c r="CR124" s="1085"/>
      <c r="CS124" s="1085"/>
      <c r="CT124" s="1085"/>
      <c r="CU124" s="1085"/>
      <c r="CV124" s="1085"/>
      <c r="CW124" s="1085"/>
      <c r="CX124" s="1085"/>
      <c r="CY124" s="1085"/>
      <c r="CZ124" s="1085"/>
      <c r="DA124" s="1085"/>
      <c r="DB124" s="1085"/>
      <c r="DC124" s="1085"/>
      <c r="DD124" s="1085"/>
      <c r="DE124" s="1085"/>
      <c r="DF124" s="1086"/>
      <c r="DG124" s="1069">
        <v>4408757</v>
      </c>
      <c r="DH124" s="1051"/>
      <c r="DI124" s="1051"/>
      <c r="DJ124" s="1051"/>
      <c r="DK124" s="1052"/>
      <c r="DL124" s="1050" t="s">
        <v>438</v>
      </c>
      <c r="DM124" s="1051"/>
      <c r="DN124" s="1051"/>
      <c r="DO124" s="1051"/>
      <c r="DP124" s="1052"/>
      <c r="DQ124" s="1050" t="s">
        <v>129</v>
      </c>
      <c r="DR124" s="1051"/>
      <c r="DS124" s="1051"/>
      <c r="DT124" s="1051"/>
      <c r="DU124" s="1052"/>
      <c r="DV124" s="1053" t="s">
        <v>438</v>
      </c>
      <c r="DW124" s="1054"/>
      <c r="DX124" s="1054"/>
      <c r="DY124" s="1054"/>
      <c r="DZ124" s="1055"/>
    </row>
    <row r="125" spans="1:130" s="226" customFormat="1" ht="26.25" customHeight="1" x14ac:dyDescent="0.2">
      <c r="A125" s="1122"/>
      <c r="B125" s="1014"/>
      <c r="C125" s="987" t="s">
        <v>461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129</v>
      </c>
      <c r="AG125" s="1024"/>
      <c r="AH125" s="1024"/>
      <c r="AI125" s="1024"/>
      <c r="AJ125" s="1025"/>
      <c r="AK125" s="1026" t="s">
        <v>129</v>
      </c>
      <c r="AL125" s="1024"/>
      <c r="AM125" s="1024"/>
      <c r="AN125" s="1024"/>
      <c r="AO125" s="1025"/>
      <c r="AP125" s="1027" t="s">
        <v>129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476</v>
      </c>
      <c r="CL125" s="1072"/>
      <c r="CM125" s="1072"/>
      <c r="CN125" s="1072"/>
      <c r="CO125" s="1073"/>
      <c r="CP125" s="994" t="s">
        <v>477</v>
      </c>
      <c r="CQ125" s="962"/>
      <c r="CR125" s="962"/>
      <c r="CS125" s="962"/>
      <c r="CT125" s="962"/>
      <c r="CU125" s="962"/>
      <c r="CV125" s="962"/>
      <c r="CW125" s="962"/>
      <c r="CX125" s="962"/>
      <c r="CY125" s="962"/>
      <c r="CZ125" s="962"/>
      <c r="DA125" s="962"/>
      <c r="DB125" s="962"/>
      <c r="DC125" s="962"/>
      <c r="DD125" s="962"/>
      <c r="DE125" s="962"/>
      <c r="DF125" s="963"/>
      <c r="DG125" s="995" t="s">
        <v>129</v>
      </c>
      <c r="DH125" s="996"/>
      <c r="DI125" s="996"/>
      <c r="DJ125" s="996"/>
      <c r="DK125" s="996"/>
      <c r="DL125" s="996" t="s">
        <v>129</v>
      </c>
      <c r="DM125" s="996"/>
      <c r="DN125" s="996"/>
      <c r="DO125" s="996"/>
      <c r="DP125" s="996"/>
      <c r="DQ125" s="996" t="s">
        <v>437</v>
      </c>
      <c r="DR125" s="996"/>
      <c r="DS125" s="996"/>
      <c r="DT125" s="996"/>
      <c r="DU125" s="996"/>
      <c r="DV125" s="997" t="s">
        <v>129</v>
      </c>
      <c r="DW125" s="997"/>
      <c r="DX125" s="997"/>
      <c r="DY125" s="997"/>
      <c r="DZ125" s="998"/>
    </row>
    <row r="126" spans="1:130" s="226" customFormat="1" ht="26.25" customHeight="1" thickBot="1" x14ac:dyDescent="0.25">
      <c r="A126" s="1122"/>
      <c r="B126" s="1014"/>
      <c r="C126" s="987" t="s">
        <v>463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129</v>
      </c>
      <c r="AB126" s="1024"/>
      <c r="AC126" s="1024"/>
      <c r="AD126" s="1024"/>
      <c r="AE126" s="1025"/>
      <c r="AF126" s="1026" t="s">
        <v>129</v>
      </c>
      <c r="AG126" s="1024"/>
      <c r="AH126" s="1024"/>
      <c r="AI126" s="1024"/>
      <c r="AJ126" s="1025"/>
      <c r="AK126" s="1026" t="s">
        <v>129</v>
      </c>
      <c r="AL126" s="1024"/>
      <c r="AM126" s="1024"/>
      <c r="AN126" s="1024"/>
      <c r="AO126" s="1025"/>
      <c r="AP126" s="1027" t="s">
        <v>129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478</v>
      </c>
      <c r="CQ126" s="988"/>
      <c r="CR126" s="988"/>
      <c r="CS126" s="988"/>
      <c r="CT126" s="988"/>
      <c r="CU126" s="988"/>
      <c r="CV126" s="988"/>
      <c r="CW126" s="988"/>
      <c r="CX126" s="988"/>
      <c r="CY126" s="988"/>
      <c r="CZ126" s="988"/>
      <c r="DA126" s="988"/>
      <c r="DB126" s="988"/>
      <c r="DC126" s="988"/>
      <c r="DD126" s="988"/>
      <c r="DE126" s="988"/>
      <c r="DF126" s="989"/>
      <c r="DG126" s="990" t="s">
        <v>129</v>
      </c>
      <c r="DH126" s="991"/>
      <c r="DI126" s="991"/>
      <c r="DJ126" s="991"/>
      <c r="DK126" s="991"/>
      <c r="DL126" s="991" t="s">
        <v>129</v>
      </c>
      <c r="DM126" s="991"/>
      <c r="DN126" s="991"/>
      <c r="DO126" s="991"/>
      <c r="DP126" s="991"/>
      <c r="DQ126" s="991" t="s">
        <v>437</v>
      </c>
      <c r="DR126" s="991"/>
      <c r="DS126" s="991"/>
      <c r="DT126" s="991"/>
      <c r="DU126" s="991"/>
      <c r="DV126" s="992" t="s">
        <v>129</v>
      </c>
      <c r="DW126" s="992"/>
      <c r="DX126" s="992"/>
      <c r="DY126" s="992"/>
      <c r="DZ126" s="993"/>
    </row>
    <row r="127" spans="1:130" s="226" customFormat="1" ht="26.25" customHeight="1" x14ac:dyDescent="0.2">
      <c r="A127" s="1123"/>
      <c r="B127" s="1016"/>
      <c r="C127" s="1038" t="s">
        <v>479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109</v>
      </c>
      <c r="AB127" s="1024"/>
      <c r="AC127" s="1024"/>
      <c r="AD127" s="1024"/>
      <c r="AE127" s="1025"/>
      <c r="AF127" s="1026">
        <v>358</v>
      </c>
      <c r="AG127" s="1024"/>
      <c r="AH127" s="1024"/>
      <c r="AI127" s="1024"/>
      <c r="AJ127" s="1025"/>
      <c r="AK127" s="1026">
        <v>281</v>
      </c>
      <c r="AL127" s="1024"/>
      <c r="AM127" s="1024"/>
      <c r="AN127" s="1024"/>
      <c r="AO127" s="1025"/>
      <c r="AP127" s="1027">
        <v>0</v>
      </c>
      <c r="AQ127" s="1028"/>
      <c r="AR127" s="1028"/>
      <c r="AS127" s="1028"/>
      <c r="AT127" s="1029"/>
      <c r="AU127" s="228"/>
      <c r="AV127" s="228"/>
      <c r="AW127" s="228"/>
      <c r="AX127" s="1096" t="s">
        <v>480</v>
      </c>
      <c r="AY127" s="1097"/>
      <c r="AZ127" s="1097"/>
      <c r="BA127" s="1097"/>
      <c r="BB127" s="1097"/>
      <c r="BC127" s="1097"/>
      <c r="BD127" s="1097"/>
      <c r="BE127" s="1098"/>
      <c r="BF127" s="1099" t="s">
        <v>481</v>
      </c>
      <c r="BG127" s="1097"/>
      <c r="BH127" s="1097"/>
      <c r="BI127" s="1097"/>
      <c r="BJ127" s="1097"/>
      <c r="BK127" s="1097"/>
      <c r="BL127" s="1098"/>
      <c r="BM127" s="1099" t="s">
        <v>482</v>
      </c>
      <c r="BN127" s="1097"/>
      <c r="BO127" s="1097"/>
      <c r="BP127" s="1097"/>
      <c r="BQ127" s="1097"/>
      <c r="BR127" s="1097"/>
      <c r="BS127" s="1098"/>
      <c r="BT127" s="1099" t="s">
        <v>483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484</v>
      </c>
      <c r="CQ127" s="988"/>
      <c r="CR127" s="988"/>
      <c r="CS127" s="988"/>
      <c r="CT127" s="988"/>
      <c r="CU127" s="988"/>
      <c r="CV127" s="988"/>
      <c r="CW127" s="988"/>
      <c r="CX127" s="988"/>
      <c r="CY127" s="988"/>
      <c r="CZ127" s="988"/>
      <c r="DA127" s="988"/>
      <c r="DB127" s="988"/>
      <c r="DC127" s="988"/>
      <c r="DD127" s="988"/>
      <c r="DE127" s="988"/>
      <c r="DF127" s="989"/>
      <c r="DG127" s="990" t="s">
        <v>129</v>
      </c>
      <c r="DH127" s="991"/>
      <c r="DI127" s="991"/>
      <c r="DJ127" s="991"/>
      <c r="DK127" s="991"/>
      <c r="DL127" s="991" t="s">
        <v>438</v>
      </c>
      <c r="DM127" s="991"/>
      <c r="DN127" s="991"/>
      <c r="DO127" s="991"/>
      <c r="DP127" s="991"/>
      <c r="DQ127" s="991" t="s">
        <v>129</v>
      </c>
      <c r="DR127" s="991"/>
      <c r="DS127" s="991"/>
      <c r="DT127" s="991"/>
      <c r="DU127" s="991"/>
      <c r="DV127" s="992" t="s">
        <v>437</v>
      </c>
      <c r="DW127" s="992"/>
      <c r="DX127" s="992"/>
      <c r="DY127" s="992"/>
      <c r="DZ127" s="993"/>
    </row>
    <row r="128" spans="1:130" s="226" customFormat="1" ht="26.25" customHeight="1" thickBot="1" x14ac:dyDescent="0.25">
      <c r="A128" s="1106" t="s">
        <v>485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486</v>
      </c>
      <c r="X128" s="1108"/>
      <c r="Y128" s="1108"/>
      <c r="Z128" s="1109"/>
      <c r="AA128" s="1110">
        <v>33510</v>
      </c>
      <c r="AB128" s="1111"/>
      <c r="AC128" s="1111"/>
      <c r="AD128" s="1111"/>
      <c r="AE128" s="1112"/>
      <c r="AF128" s="1113">
        <v>29592</v>
      </c>
      <c r="AG128" s="1111"/>
      <c r="AH128" s="1111"/>
      <c r="AI128" s="1111"/>
      <c r="AJ128" s="1112"/>
      <c r="AK128" s="1113">
        <v>29699</v>
      </c>
      <c r="AL128" s="1111"/>
      <c r="AM128" s="1111"/>
      <c r="AN128" s="1111"/>
      <c r="AO128" s="1112"/>
      <c r="AP128" s="1114"/>
      <c r="AQ128" s="1115"/>
      <c r="AR128" s="1115"/>
      <c r="AS128" s="1115"/>
      <c r="AT128" s="1116"/>
      <c r="AU128" s="228"/>
      <c r="AV128" s="228"/>
      <c r="AW128" s="228"/>
      <c r="AX128" s="961" t="s">
        <v>487</v>
      </c>
      <c r="AY128" s="962"/>
      <c r="AZ128" s="962"/>
      <c r="BA128" s="962"/>
      <c r="BB128" s="962"/>
      <c r="BC128" s="962"/>
      <c r="BD128" s="962"/>
      <c r="BE128" s="963"/>
      <c r="BF128" s="1117" t="s">
        <v>437</v>
      </c>
      <c r="BG128" s="1118"/>
      <c r="BH128" s="1118"/>
      <c r="BI128" s="1118"/>
      <c r="BJ128" s="1118"/>
      <c r="BK128" s="1118"/>
      <c r="BL128" s="1119"/>
      <c r="BM128" s="1117">
        <v>12.61</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488</v>
      </c>
      <c r="CQ128" s="791"/>
      <c r="CR128" s="791"/>
      <c r="CS128" s="791"/>
      <c r="CT128" s="791"/>
      <c r="CU128" s="791"/>
      <c r="CV128" s="791"/>
      <c r="CW128" s="791"/>
      <c r="CX128" s="791"/>
      <c r="CY128" s="791"/>
      <c r="CZ128" s="791"/>
      <c r="DA128" s="791"/>
      <c r="DB128" s="791"/>
      <c r="DC128" s="791"/>
      <c r="DD128" s="791"/>
      <c r="DE128" s="791"/>
      <c r="DF128" s="1101"/>
      <c r="DG128" s="1102" t="s">
        <v>129</v>
      </c>
      <c r="DH128" s="1103"/>
      <c r="DI128" s="1103"/>
      <c r="DJ128" s="1103"/>
      <c r="DK128" s="1103"/>
      <c r="DL128" s="1103" t="s">
        <v>129</v>
      </c>
      <c r="DM128" s="1103"/>
      <c r="DN128" s="1103"/>
      <c r="DO128" s="1103"/>
      <c r="DP128" s="1103"/>
      <c r="DQ128" s="1103" t="s">
        <v>129</v>
      </c>
      <c r="DR128" s="1103"/>
      <c r="DS128" s="1103"/>
      <c r="DT128" s="1103"/>
      <c r="DU128" s="1103"/>
      <c r="DV128" s="1104" t="s">
        <v>129</v>
      </c>
      <c r="DW128" s="1104"/>
      <c r="DX128" s="1104"/>
      <c r="DY128" s="1104"/>
      <c r="DZ128" s="1105"/>
    </row>
    <row r="129" spans="1:131" s="226"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489</v>
      </c>
      <c r="X129" s="1136"/>
      <c r="Y129" s="1136"/>
      <c r="Z129" s="1137"/>
      <c r="AA129" s="1023">
        <v>16713051</v>
      </c>
      <c r="AB129" s="1024"/>
      <c r="AC129" s="1024"/>
      <c r="AD129" s="1024"/>
      <c r="AE129" s="1025"/>
      <c r="AF129" s="1026">
        <v>17025892</v>
      </c>
      <c r="AG129" s="1024"/>
      <c r="AH129" s="1024"/>
      <c r="AI129" s="1024"/>
      <c r="AJ129" s="1025"/>
      <c r="AK129" s="1026">
        <v>17613211</v>
      </c>
      <c r="AL129" s="1024"/>
      <c r="AM129" s="1024"/>
      <c r="AN129" s="1024"/>
      <c r="AO129" s="1025"/>
      <c r="AP129" s="1138"/>
      <c r="AQ129" s="1139"/>
      <c r="AR129" s="1139"/>
      <c r="AS129" s="1139"/>
      <c r="AT129" s="1140"/>
      <c r="AU129" s="229"/>
      <c r="AV129" s="229"/>
      <c r="AW129" s="229"/>
      <c r="AX129" s="1130" t="s">
        <v>490</v>
      </c>
      <c r="AY129" s="988"/>
      <c r="AZ129" s="988"/>
      <c r="BA129" s="988"/>
      <c r="BB129" s="988"/>
      <c r="BC129" s="988"/>
      <c r="BD129" s="988"/>
      <c r="BE129" s="989"/>
      <c r="BF129" s="1131" t="s">
        <v>129</v>
      </c>
      <c r="BG129" s="1132"/>
      <c r="BH129" s="1132"/>
      <c r="BI129" s="1132"/>
      <c r="BJ129" s="1132"/>
      <c r="BK129" s="1132"/>
      <c r="BL129" s="1133"/>
      <c r="BM129" s="1131">
        <v>17.61</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492</v>
      </c>
      <c r="X130" s="1136"/>
      <c r="Y130" s="1136"/>
      <c r="Z130" s="1137"/>
      <c r="AA130" s="1023">
        <v>2637033</v>
      </c>
      <c r="AB130" s="1024"/>
      <c r="AC130" s="1024"/>
      <c r="AD130" s="1024"/>
      <c r="AE130" s="1025"/>
      <c r="AF130" s="1026">
        <v>2595904</v>
      </c>
      <c r="AG130" s="1024"/>
      <c r="AH130" s="1024"/>
      <c r="AI130" s="1024"/>
      <c r="AJ130" s="1025"/>
      <c r="AK130" s="1026">
        <v>2667758</v>
      </c>
      <c r="AL130" s="1024"/>
      <c r="AM130" s="1024"/>
      <c r="AN130" s="1024"/>
      <c r="AO130" s="1025"/>
      <c r="AP130" s="1138"/>
      <c r="AQ130" s="1139"/>
      <c r="AR130" s="1139"/>
      <c r="AS130" s="1139"/>
      <c r="AT130" s="1140"/>
      <c r="AU130" s="229"/>
      <c r="AV130" s="229"/>
      <c r="AW130" s="229"/>
      <c r="AX130" s="1130" t="s">
        <v>493</v>
      </c>
      <c r="AY130" s="988"/>
      <c r="AZ130" s="988"/>
      <c r="BA130" s="988"/>
      <c r="BB130" s="988"/>
      <c r="BC130" s="988"/>
      <c r="BD130" s="988"/>
      <c r="BE130" s="989"/>
      <c r="BF130" s="1166">
        <v>7.8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494</v>
      </c>
      <c r="X131" s="1173"/>
      <c r="Y131" s="1173"/>
      <c r="Z131" s="1174"/>
      <c r="AA131" s="1069">
        <v>14076018</v>
      </c>
      <c r="AB131" s="1051"/>
      <c r="AC131" s="1051"/>
      <c r="AD131" s="1051"/>
      <c r="AE131" s="1052"/>
      <c r="AF131" s="1050">
        <v>14429988</v>
      </c>
      <c r="AG131" s="1051"/>
      <c r="AH131" s="1051"/>
      <c r="AI131" s="1051"/>
      <c r="AJ131" s="1052"/>
      <c r="AK131" s="1050">
        <v>14945453</v>
      </c>
      <c r="AL131" s="1051"/>
      <c r="AM131" s="1051"/>
      <c r="AN131" s="1051"/>
      <c r="AO131" s="1052"/>
      <c r="AP131" s="1175"/>
      <c r="AQ131" s="1176"/>
      <c r="AR131" s="1176"/>
      <c r="AS131" s="1176"/>
      <c r="AT131" s="1177"/>
      <c r="AU131" s="229"/>
      <c r="AV131" s="229"/>
      <c r="AW131" s="229"/>
      <c r="AX131" s="1148" t="s">
        <v>495</v>
      </c>
      <c r="AY131" s="791"/>
      <c r="AZ131" s="791"/>
      <c r="BA131" s="791"/>
      <c r="BB131" s="791"/>
      <c r="BC131" s="791"/>
      <c r="BD131" s="791"/>
      <c r="BE131" s="1101"/>
      <c r="BF131" s="1149">
        <v>55.5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497</v>
      </c>
      <c r="W132" s="1159"/>
      <c r="X132" s="1159"/>
      <c r="Y132" s="1159"/>
      <c r="Z132" s="1160"/>
      <c r="AA132" s="1161">
        <v>7.1443926830000004</v>
      </c>
      <c r="AB132" s="1162"/>
      <c r="AC132" s="1162"/>
      <c r="AD132" s="1162"/>
      <c r="AE132" s="1163"/>
      <c r="AF132" s="1164">
        <v>7.8648575449999996</v>
      </c>
      <c r="AG132" s="1162"/>
      <c r="AH132" s="1162"/>
      <c r="AI132" s="1162"/>
      <c r="AJ132" s="1163"/>
      <c r="AK132" s="1164">
        <v>8.5530294730000005</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498</v>
      </c>
      <c r="W133" s="1142"/>
      <c r="X133" s="1142"/>
      <c r="Y133" s="1142"/>
      <c r="Z133" s="1143"/>
      <c r="AA133" s="1144">
        <v>6.9</v>
      </c>
      <c r="AB133" s="1145"/>
      <c r="AC133" s="1145"/>
      <c r="AD133" s="1145"/>
      <c r="AE133" s="1146"/>
      <c r="AF133" s="1144">
        <v>7.2</v>
      </c>
      <c r="AG133" s="1145"/>
      <c r="AH133" s="1145"/>
      <c r="AI133" s="1145"/>
      <c r="AJ133" s="1146"/>
      <c r="AK133" s="1144">
        <v>7.8</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d69GR0ZO5Nh62QaHj3diF8gJ2lCLZ+XfKFfuXMzZm8LR0PKV2ttJY6RM5UMG+RuBwv8K+ucp3zvusuKhbAiuA==" saltValue="SRvCgBsJSmaB6kQJureK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K113" sqref="BK113"/>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MYVgC7i+XbIzEDP6sz6rwgE2kvP+FGwKraVeAj6qHd9bmlw967WLflHaRdgobE9Mb7Ul27E/tQyQ3DEGVZMnXg==" saltValue="wYy3RkUo3+ofz6ORxezq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BK113" sqref="BK113"/>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RoOybQ6UfoHht/yLQcTkaKi3AbyninbHMRo0kFTAx0qrCucBw2YsbQE2PVBe6EvpBFeoPmi6XrKtq/1EB90Wg==" saltValue="hyAsxDPZZ0S2pHYgaE9c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BK113" sqref="BK113"/>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502</v>
      </c>
      <c r="AP7" s="268"/>
      <c r="AQ7" s="269" t="s">
        <v>503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504</v>
      </c>
      <c r="AQ8" s="275" t="s">
        <v>505</v>
      </c>
      <c r="AR8" s="276" t="s">
        <v>506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507</v>
      </c>
      <c r="AL9" s="1182"/>
      <c r="AM9" s="1182"/>
      <c r="AN9" s="1183"/>
      <c r="AO9" s="277">
        <v>4653775</v>
      </c>
      <c r="AP9" s="277">
        <v>79797</v>
      </c>
      <c r="AQ9" s="278">
        <v>85700</v>
      </c>
      <c r="AR9" s="279">
        <v>-6.9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508</v>
      </c>
      <c r="AL10" s="1182"/>
      <c r="AM10" s="1182"/>
      <c r="AN10" s="1183"/>
      <c r="AO10" s="280">
        <v>729206</v>
      </c>
      <c r="AP10" s="280">
        <v>12504</v>
      </c>
      <c r="AQ10" s="281">
        <v>7424</v>
      </c>
      <c r="AR10" s="282">
        <v>68.400000000000006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509</v>
      </c>
      <c r="AL11" s="1182"/>
      <c r="AM11" s="1182"/>
      <c r="AN11" s="1183"/>
      <c r="AO11" s="280" t="s">
        <v>510</v>
      </c>
      <c r="AP11" s="280" t="s">
        <v>510</v>
      </c>
      <c r="AQ11" s="281">
        <v>1613</v>
      </c>
      <c r="AR11" s="282" t="s">
        <v>510</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511</v>
      </c>
      <c r="AL12" s="1182"/>
      <c r="AM12" s="1182"/>
      <c r="AN12" s="1183"/>
      <c r="AO12" s="280" t="s">
        <v>510</v>
      </c>
      <c r="AP12" s="280" t="s">
        <v>510</v>
      </c>
      <c r="AQ12" s="281">
        <v>12</v>
      </c>
      <c r="AR12" s="282" t="s">
        <v>510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512</v>
      </c>
      <c r="AL13" s="1182"/>
      <c r="AM13" s="1182"/>
      <c r="AN13" s="1183"/>
      <c r="AO13" s="280">
        <v>160887</v>
      </c>
      <c r="AP13" s="280">
        <v>2759</v>
      </c>
      <c r="AQ13" s="281">
        <v>3153</v>
      </c>
      <c r="AR13" s="282">
        <v>-12.5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513</v>
      </c>
      <c r="AL14" s="1182"/>
      <c r="AM14" s="1182"/>
      <c r="AN14" s="1183"/>
      <c r="AO14" s="280">
        <v>158182</v>
      </c>
      <c r="AP14" s="280">
        <v>2712</v>
      </c>
      <c r="AQ14" s="281">
        <v>1845</v>
      </c>
      <c r="AR14" s="282">
        <v>47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514</v>
      </c>
      <c r="AL15" s="1185"/>
      <c r="AM15" s="1185"/>
      <c r="AN15" s="1186"/>
      <c r="AO15" s="280">
        <v>-390406</v>
      </c>
      <c r="AP15" s="280">
        <v>-6694</v>
      </c>
      <c r="AQ15" s="281">
        <v>-6635</v>
      </c>
      <c r="AR15" s="282">
        <v>0.9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5311644</v>
      </c>
      <c r="AP16" s="280">
        <v>91078</v>
      </c>
      <c r="AQ16" s="281">
        <v>93111</v>
      </c>
      <c r="AR16" s="282">
        <v>-2.2000000000000002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519</v>
      </c>
      <c r="AL21" s="1188"/>
      <c r="AM21" s="1188"/>
      <c r="AN21" s="1189"/>
      <c r="AO21" s="293">
        <v>8.14</v>
      </c>
      <c r="AP21" s="294">
        <v>8.58</v>
      </c>
      <c r="AQ21" s="295">
        <v>-0.44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520</v>
      </c>
      <c r="AL22" s="1188"/>
      <c r="AM22" s="1188"/>
      <c r="AN22" s="1189"/>
      <c r="AO22" s="298">
        <v>97.5</v>
      </c>
      <c r="AP22" s="299">
        <v>97.7</v>
      </c>
      <c r="AQ22" s="300">
        <v>-0.2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502</v>
      </c>
      <c r="AP30" s="268"/>
      <c r="AQ30" s="269" t="s">
        <v>503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504</v>
      </c>
      <c r="AQ31" s="275" t="s">
        <v>505</v>
      </c>
      <c r="AR31" s="276" t="s">
        <v>506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524</v>
      </c>
      <c r="AL32" s="1196"/>
      <c r="AM32" s="1196"/>
      <c r="AN32" s="1197"/>
      <c r="AO32" s="308">
        <v>3287128</v>
      </c>
      <c r="AP32" s="308">
        <v>56364</v>
      </c>
      <c r="AQ32" s="309">
        <v>61596</v>
      </c>
      <c r="AR32" s="310">
        <v>-8.5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525</v>
      </c>
      <c r="AL33" s="1196"/>
      <c r="AM33" s="1196"/>
      <c r="AN33" s="1197"/>
      <c r="AO33" s="308" t="s">
        <v>510</v>
      </c>
      <c r="AP33" s="308" t="s">
        <v>510</v>
      </c>
      <c r="AQ33" s="309" t="s">
        <v>510</v>
      </c>
      <c r="AR33" s="310" t="s">
        <v>510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526</v>
      </c>
      <c r="AL34" s="1196"/>
      <c r="AM34" s="1196"/>
      <c r="AN34" s="1197"/>
      <c r="AO34" s="308" t="s">
        <v>510</v>
      </c>
      <c r="AP34" s="308" t="s">
        <v>510</v>
      </c>
      <c r="AQ34" s="309">
        <v>3</v>
      </c>
      <c r="AR34" s="310" t="s">
        <v>510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527</v>
      </c>
      <c r="AL35" s="1196"/>
      <c r="AM35" s="1196"/>
      <c r="AN35" s="1197"/>
      <c r="AO35" s="308">
        <v>433837</v>
      </c>
      <c r="AP35" s="308">
        <v>7439</v>
      </c>
      <c r="AQ35" s="309">
        <v>14651</v>
      </c>
      <c r="AR35" s="310">
        <v>-49.2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528</v>
      </c>
      <c r="AL36" s="1196"/>
      <c r="AM36" s="1196"/>
      <c r="AN36" s="1197"/>
      <c r="AO36" s="308">
        <v>254500</v>
      </c>
      <c r="AP36" s="308">
        <v>4364</v>
      </c>
      <c r="AQ36" s="309">
        <v>1794</v>
      </c>
      <c r="AR36" s="310">
        <v>143.30000000000001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529</v>
      </c>
      <c r="AL37" s="1196"/>
      <c r="AM37" s="1196"/>
      <c r="AN37" s="1197"/>
      <c r="AO37" s="308">
        <v>281</v>
      </c>
      <c r="AP37" s="308">
        <v>5</v>
      </c>
      <c r="AQ37" s="309">
        <v>505</v>
      </c>
      <c r="AR37" s="310">
        <v>-99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530</v>
      </c>
      <c r="AL38" s="1199"/>
      <c r="AM38" s="1199"/>
      <c r="AN38" s="1200"/>
      <c r="AO38" s="311" t="s">
        <v>510</v>
      </c>
      <c r="AP38" s="311" t="s">
        <v>510</v>
      </c>
      <c r="AQ38" s="312">
        <v>1</v>
      </c>
      <c r="AR38" s="300" t="s">
        <v>510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531</v>
      </c>
      <c r="AL39" s="1199"/>
      <c r="AM39" s="1199"/>
      <c r="AN39" s="1200"/>
      <c r="AO39" s="308">
        <v>-29699</v>
      </c>
      <c r="AP39" s="308">
        <v>-509</v>
      </c>
      <c r="AQ39" s="309">
        <v>-3020</v>
      </c>
      <c r="AR39" s="310">
        <v>-83.1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532</v>
      </c>
      <c r="AL40" s="1196"/>
      <c r="AM40" s="1196"/>
      <c r="AN40" s="1197"/>
      <c r="AO40" s="308">
        <v>-2667758</v>
      </c>
      <c r="AP40" s="308">
        <v>-45743</v>
      </c>
      <c r="AQ40" s="309">
        <v>-54563</v>
      </c>
      <c r="AR40" s="310">
        <v>-16.2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1278289</v>
      </c>
      <c r="AP41" s="308">
        <v>21919</v>
      </c>
      <c r="AQ41" s="309">
        <v>20967</v>
      </c>
      <c r="AR41" s="310">
        <v>4.5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502</v>
      </c>
      <c r="AN49" s="1192" t="s">
        <v>536</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537</v>
      </c>
      <c r="AO50" s="325" t="s">
        <v>538</v>
      </c>
      <c r="AP50" s="326" t="s">
        <v>539</v>
      </c>
      <c r="AQ50" s="327" t="s">
        <v>540</v>
      </c>
      <c r="AR50" s="328" t="s">
        <v>541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5575992</v>
      </c>
      <c r="AN51" s="330">
        <v>90689</v>
      </c>
      <c r="AO51" s="331">
        <v>-4.5</v>
      </c>
      <c r="AP51" s="332">
        <v>62698</v>
      </c>
      <c r="AQ51" s="333">
        <v>-27.6</v>
      </c>
      <c r="AR51" s="334">
        <v>23.1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3090663</v>
      </c>
      <c r="AN52" s="338">
        <v>50267</v>
      </c>
      <c r="AO52" s="339">
        <v>43.8</v>
      </c>
      <c r="AP52" s="340">
        <v>31973</v>
      </c>
      <c r="AQ52" s="341">
        <v>-28.7</v>
      </c>
      <c r="AR52" s="342">
        <v>72.5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6165447</v>
      </c>
      <c r="AN53" s="330">
        <v>101379</v>
      </c>
      <c r="AO53" s="331">
        <v>11.8</v>
      </c>
      <c r="AP53" s="332">
        <v>79245</v>
      </c>
      <c r="AQ53" s="333">
        <v>26.4</v>
      </c>
      <c r="AR53" s="334">
        <v>-14.6</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4843171</v>
      </c>
      <c r="AN54" s="338">
        <v>79636</v>
      </c>
      <c r="AO54" s="339">
        <v>58.4</v>
      </c>
      <c r="AP54" s="340">
        <v>40378</v>
      </c>
      <c r="AQ54" s="341">
        <v>26.3</v>
      </c>
      <c r="AR54" s="342">
        <v>32.1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4087471</v>
      </c>
      <c r="AN55" s="330">
        <v>68092</v>
      </c>
      <c r="AO55" s="331">
        <v>-32.799999999999997</v>
      </c>
      <c r="AP55" s="332">
        <v>71604</v>
      </c>
      <c r="AQ55" s="333">
        <v>-9.6</v>
      </c>
      <c r="AR55" s="334">
        <v>-23.2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3277365</v>
      </c>
      <c r="AN56" s="338">
        <v>54596</v>
      </c>
      <c r="AO56" s="339">
        <v>-31.4</v>
      </c>
      <c r="AP56" s="340">
        <v>45121</v>
      </c>
      <c r="AQ56" s="341">
        <v>11.7</v>
      </c>
      <c r="AR56" s="342">
        <v>-43.1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4484158</v>
      </c>
      <c r="AN57" s="330">
        <v>75729</v>
      </c>
      <c r="AO57" s="331">
        <v>11.2</v>
      </c>
      <c r="AP57" s="332">
        <v>67009</v>
      </c>
      <c r="AQ57" s="333">
        <v>-6.4</v>
      </c>
      <c r="AR57" s="334">
        <v>17.600000000000001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2524539</v>
      </c>
      <c r="AN58" s="338">
        <v>42635</v>
      </c>
      <c r="AO58" s="339">
        <v>-21.9</v>
      </c>
      <c r="AP58" s="340">
        <v>43028</v>
      </c>
      <c r="AQ58" s="341">
        <v>-4.5999999999999996</v>
      </c>
      <c r="AR58" s="342">
        <v>-17.3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4807451</v>
      </c>
      <c r="AN59" s="330">
        <v>82432</v>
      </c>
      <c r="AO59" s="331">
        <v>8.9</v>
      </c>
      <c r="AP59" s="332">
        <v>71871</v>
      </c>
      <c r="AQ59" s="333">
        <v>7.3</v>
      </c>
      <c r="AR59" s="334">
        <v>1.6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2970735</v>
      </c>
      <c r="AN60" s="338">
        <v>50939</v>
      </c>
      <c r="AO60" s="339">
        <v>19.5</v>
      </c>
      <c r="AP60" s="340">
        <v>38232</v>
      </c>
      <c r="AQ60" s="341">
        <v>-11.1</v>
      </c>
      <c r="AR60" s="342">
        <v>30.6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5024104</v>
      </c>
      <c r="AN61" s="345">
        <v>83664</v>
      </c>
      <c r="AO61" s="346">
        <v>-1.1000000000000001</v>
      </c>
      <c r="AP61" s="347">
        <v>70485</v>
      </c>
      <c r="AQ61" s="348">
        <v>-2</v>
      </c>
      <c r="AR61" s="334">
        <v>0.9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3341295</v>
      </c>
      <c r="AN62" s="338">
        <v>55615</v>
      </c>
      <c r="AO62" s="339">
        <v>13.7</v>
      </c>
      <c r="AP62" s="340">
        <v>39746</v>
      </c>
      <c r="AQ62" s="341">
        <v>-1.3</v>
      </c>
      <c r="AR62" s="342">
        <v>15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QO3nsgqPAkK1UkBZrzLZAIBAH82sSo7kp/AhfLn01VkVedOcMHVSpyI/Vc03+x9I3lV7o1XxM7y88A9Hkjg3MA==" saltValue="/LaE3UjeCDwXtLaSAWmL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BK113" sqref="BK113"/>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550</v>
      </c>
    </row>
    <row r="120" spans="125:125" ht="13.5" hidden="1" customHeight="1" x14ac:dyDescent="0.2"/>
    <row r="121" spans="125:125" ht="13.5" hidden="1" customHeight="1" x14ac:dyDescent="0.2">
      <c r="DU121" s="255"/>
    </row>
  </sheetData>
  <sheetProtection algorithmName="SHA-512" hashValue="iZZ6ltXse/QxLeHWp9wJDGTS+7hz7VVkekRNxIUPuaTA/pUy9YrYIXf/S3m/g8RfVkBJs8WcSLE6D8+glO9UWA==" saltValue="u1P7uuvY85DLDWLfBwE2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K113" sqref="BK113"/>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551</v>
      </c>
    </row>
  </sheetData>
  <sheetProtection algorithmName="SHA-512" hashValue="GO5aJNL5cnAoMf7nfD3jYBpOu4RhuMateKN6vwb2qFwO3aZSin7ClcFJQZnFZnOIU9XP6+wyMTb3+DxUpe3EcQ==" saltValue="sGIWZ0LtJr8Q08merQAN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BK113" sqref="BK11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04" t="s">
        <v>3</v>
      </c>
      <c r="D47" s="1204"/>
      <c r="E47" s="1205"/>
      <c r="F47" s="11">
        <v>23.85</v>
      </c>
      <c r="G47" s="12">
        <v>22.06</v>
      </c>
      <c r="H47" s="12">
        <v>15.43</v>
      </c>
      <c r="I47" s="12">
        <v>15.15</v>
      </c>
      <c r="J47" s="13">
        <v>16.88</v>
      </c>
    </row>
    <row r="48" spans="2:10" ht="57.75" customHeight="1" x14ac:dyDescent="0.2">
      <c r="B48" s="14"/>
      <c r="C48" s="1206" t="s">
        <v>4</v>
      </c>
      <c r="D48" s="1206"/>
      <c r="E48" s="1207"/>
      <c r="F48" s="15">
        <v>11.05</v>
      </c>
      <c r="G48" s="16">
        <v>8.06</v>
      </c>
      <c r="H48" s="16">
        <v>10.050000000000001</v>
      </c>
      <c r="I48" s="16">
        <v>12.64</v>
      </c>
      <c r="J48" s="17">
        <v>14.66</v>
      </c>
    </row>
    <row r="49" spans="2:10" ht="57.75" customHeight="1" thickBot="1" x14ac:dyDescent="0.25">
      <c r="B49" s="18"/>
      <c r="C49" s="1208" t="s">
        <v>5</v>
      </c>
      <c r="D49" s="1208"/>
      <c r="E49" s="1209"/>
      <c r="F49" s="19">
        <v>2.1800000000000002</v>
      </c>
      <c r="G49" s="20" t="s">
        <v>557</v>
      </c>
      <c r="H49" s="20" t="s">
        <v>558</v>
      </c>
      <c r="I49" s="20">
        <v>2.78</v>
      </c>
      <c r="J49" s="21">
        <v>4.68</v>
      </c>
    </row>
    <row r="50" spans="2:10" ht="13.2" x14ac:dyDescent="0.2"/>
  </sheetData>
  <sheetProtection algorithmName="SHA-512" hashValue="rL2lNWzwE6J7M9myqwkC6qLdQMQ2xNMCJ8HMWQyvPBAhzR4k98jKZHnaGIywq6h2cgIWmAX7MsrU5t1bsv4CKQ==" saltValue="9qhpSAVEiT2G0HO81vSH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2023-03-20T00:02:28Z</cp:lastPrinted>
  <dcterms:created xsi:type="dcterms:W3CDTF">2023-02-20T04:03:35Z</dcterms:created>
  <dcterms:modified xsi:type="dcterms:W3CDTF">2023-10-30T23:55:23Z</dcterms:modified>
  <cp:category/>
</cp:coreProperties>
</file>