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120" yWindow="-120" windowWidth="20736" windowHeight="11760" tabRatio="818"/>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C37" i="10"/>
  <c r="BE36" i="10"/>
  <c r="C36" i="10"/>
  <c r="BW34" i="10"/>
  <c r="BW35" i="10" s="1"/>
  <c r="BW36" i="10" s="1"/>
  <c r="BW37" i="10" s="1"/>
  <c r="BW38" i="10" s="1"/>
  <c r="BW39" i="10" s="1"/>
  <c r="BW40" i="10" s="1"/>
  <c r="BW41" i="10" s="1"/>
  <c r="BW42" i="10" s="1"/>
  <c r="BW43" i="10" s="1"/>
  <c r="C34" i="10"/>
  <c r="CO34" i="10" l="1"/>
  <c r="CO35" i="10" s="1"/>
  <c r="CO36" i="10" s="1"/>
  <c r="C35" i="10"/>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AM34" i="10"/>
  <c r="AM35" i="10" s="1"/>
  <c r="AM36" i="10" s="1"/>
  <c r="AM37" i="10" s="1"/>
</calcChain>
</file>

<file path=xl/sharedStrings.xml><?xml version="1.0" encoding="utf-8"?>
<sst xmlns="http://schemas.openxmlformats.org/spreadsheetml/2006/main" count="1119" uniqueCount="620">
  <si>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</si>
  <si>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</si>
  <si>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</si>
  <si>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</si>
  <si>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</si>
  <si>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</si>
  <si>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</si>
  <si>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</si>
  <si>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</si>
  <si>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</si>
  <si>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</si>
  <si>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</si>
  <si>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</si>
  <si>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</si>
  <si>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</si>
  <si>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</si>
  <si>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</si>
  <si>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</si>
  <si>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</si>
  <si>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</si>
  <si>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</si>
  <si>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</si>
  <si>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</si>
  <si>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</si>
  <si>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</si>
  <si>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</si>
  <si>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</si>
  <si>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</si>
  <si>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</si>
  <si>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</si>
  <si>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</si>
  <si>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</si>
  <si>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</si>
  <si>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</si>
  <si>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</si>
  <si>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</si>
  <si>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</si>
  <si>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</si>
  <si>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</si>
  <si>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</si>
  <si>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</si>
  <si>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</si>
  <si>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</si>
  <si>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</si>
  <si>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</si>
  <si>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</si>
  <si>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</si>
  <si>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</si>
  <si>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</si>
  <si>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</si>
  <si>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</si>
  <si>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</si>
  <si>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</si>
  <si>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</si>
  <si>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</si>
  <si>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</si>
  <si>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</si>
  <si>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</si>
  <si>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</si>
  <si>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</si>
  <si>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</si>
  <si>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</si>
  <si>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</si>
  <si>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</si>
  <si>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</si>
  <si>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</si>
  <si>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</si>
  <si>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</si>
  <si>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</si>
  <si>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</si>
  <si>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</si>
  <si>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</si>
  <si>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</si>
  <si>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</si>
  <si>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</si>
  <si>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</si>
  <si>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</si>
  <si>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</si>
  <si>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</si>
  <si>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</si>
  <si>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</si>
  <si>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</si>
  <si>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</si>
  <si>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</si>
  <si>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</si>
  <si>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</si>
  <si>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</si>
  <si>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</si>
  <si>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</si>
  <si>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</si>
  <si>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</si>
  <si>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</si>
  <si>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</si>
  <si>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</si>
  <si>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</si>
  <si>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</si>
  <si>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</si>
  <si>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二本松市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</si>
  <si>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</si>
  <si>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</si>
  <si>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</si>
  <si>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</si>
  <si>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</si>
  <si>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</si>
  <si>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</si>
  <si>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</si>
  <si>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</si>
  <si>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</si>
  <si>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</si>
  <si>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</si>
  <si>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</si>
  <si>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</si>
  <si>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</si>
  <si>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</si>
  <si>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</si>
  <si>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</si>
  <si>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</si>
  <si>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</si>
  <si>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</si>
  <si>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</si>
  <si>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</si>
  <si>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</si>
  <si>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</si>
  <si>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</si>
  <si>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</si>
  <si>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</si>
  <si>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</si>
  <si>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</si>
  <si>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</si>
  <si>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</si>
  <si>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</si>
  <si>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</si>
  <si>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</si>
  <si>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</si>
  <si>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</si>
  <si>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</si>
  <si>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</si>
  <si>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</si>
  <si>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</si>
  <si>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</si>
  <si>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</si>
  <si>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</si>
  <si>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</si>
  <si>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</si>
  <si>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</si>
  <si>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</si>
  <si>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</si>
  <si>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</si>
  <si>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</si>
  <si>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</si>
  <si>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</si>
  <si>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</si>
  <si>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</si>
  <si>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</si>
  <si>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</si>
  <si>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</si>
  <si>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</si>
  <si>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</si>
  <si>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</si>
  <si>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</si>
  <si>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</si>
  <si>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</si>
  <si>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</si>
  <si>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</si>
  <si>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</si>
  <si>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</si>
  <si>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</si>
  <si>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</si>
  <si>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</si>
  <si>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</si>
  <si>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</si>
  <si>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</si>
  <si>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</si>
  <si>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</si>
  <si>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</si>
  <si>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</si>
  <si>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</si>
  <si>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</si>
  <si>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</si>
  <si>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</si>
  <si>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</si>
  <si>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</si>
  <si>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</si>
  <si>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</si>
  <si>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</si>
  <si>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</si>
  <si>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</si>
  <si>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</si>
  <si>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</si>
  <si>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</si>
  <si>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</si>
  <si>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</si>
  <si>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</si>
  <si>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</si>
  <si>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</si>
  <si>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</si>
  <si>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</si>
  <si>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</si>
  <si>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</si>
  <si>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</si>
  <si>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</si>
  <si>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</si>
  <si>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</si>
  <si>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</si>
  <si>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</si>
  <si>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</si>
  <si>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</si>
  <si>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</si>
  <si>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</si>
  <si>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</si>
  <si>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</si>
  <si>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</si>
  <si>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</si>
  <si>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</si>
  <si>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</si>
  <si>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</si>
  <si>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福島県二本松市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</si>
  <si>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</si>
  <si>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</si>
  <si>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</si>
  <si>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</si>
  <si>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</si>
  <si>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</si>
  <si>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</si>
  <si>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</si>
  <si>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</si>
  <si>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</si>
  <si>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</si>
  <si>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</si>
  <si>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</si>
  <si>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</si>
  <si>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</si>
  <si>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</si>
  <si>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</si>
  <si>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</si>
  <si>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</si>
  <si>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</si>
  <si>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</si>
  <si>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</si>
  <si>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</si>
  <si>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</si>
  <si>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</si>
  <si>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</si>
  <si>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</si>
  <si>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</si>
  <si>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</si>
  <si>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</si>
  <si>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</si>
  <si>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</si>
  <si>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</si>
  <si>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</si>
  <si>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</si>
  <si>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</si>
  <si>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</si>
  <si>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</si>
  <si>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</si>
  <si>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</si>
  <si>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</si>
  <si>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</si>
  <si>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</si>
  <si>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</si>
  <si>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</si>
  <si>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</si>
  <si>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</si>
  <si>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</si>
  <si>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</si>
  <si>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</si>
  <si>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</si>
  <si>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</si>
  <si>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</si>
  <si>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</si>
  <si>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</si>
  <si>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</si>
  <si>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</si>
  <si>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</si>
  <si>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</si>
  <si>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</si>
  <si>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</si>
  <si>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</si>
  <si>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</si>
  <si>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</si>
  <si>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</si>
  <si>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</si>
  <si>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</si>
  <si>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</si>
  <si>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</si>
  <si>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</si>
  <si>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</si>
  <si>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</si>
  <si>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</si>
  <si>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</si>
  <si>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</si>
  <si>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</si>
  <si>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</si>
  <si>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</si>
  <si>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</si>
  <si>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</si>
  <si>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</si>
  <si>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</si>
  <si>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</si>
  <si>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</si>
  <si>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</si>
  <si>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</si>
  <si>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</si>
  <si>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</si>
  <si>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</si>
  <si>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</si>
  <si>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</si>
  <si>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</si>
  <si>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</si>
  <si>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</si>
  <si>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</si>
  <si>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</si>
  <si>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</si>
  <si>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</si>
  <si>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</si>
  <si>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</si>
  <si>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</si>
  <si>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</si>
  <si>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</si>
  <si>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</si>
  <si>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</si>
  <si>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</si>
  <si>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</si>
  <si>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</si>
  <si>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</si>
  <si>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</si>
  <si>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</si>
  <si>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</si>
  <si>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</si>
  <si>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</si>
  <si>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</si>
  <si>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</si>
  <si>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</si>
  <si>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</si>
  <si>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</si>
  <si>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</si>
  <si>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</si>
  <si>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</si>
  <si>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</si>
  <si>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</si>
  <si>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</si>
  <si>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</si>
  <si>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</si>
  <si>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</si>
  <si>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</si>
  <si>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</si>
  <si>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</si>
  <si>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</si>
  <si>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</si>
  <si>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</si>
  <si>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</si>
  <si>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</si>
  <si>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</si>
  <si>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</si>
  <si>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</si>
  <si>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</si>
  <si>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</si>
  <si>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</si>
  <si>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</si>
  <si>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</si>
  <si>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</si>
  <si>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</si>
  <si>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</si>
  <si>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</si>
  <si>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</si>
  <si>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</si>
  <si>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</si>
  <si>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</si>
  <si>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</si>
  <si>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</si>
  <si>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福島県二本松市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</si>
  <si>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</si>
  <si>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</si>
  <si>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</si>
  <si>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</si>
  <si>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</si>
  <si>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</si>
  <si>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</si>
  <si>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</si>
  <si>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</si>
  <si>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</si>
  <si>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</si>
  <si>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</si>
  <si>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</si>
  <si>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</si>
  <si>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</si>
  <si>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</si>
  <si>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</si>
  <si>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</si>
  <si>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</si>
  <si>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</si>
  <si>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</si>
  <si>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</si>
  <si>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</si>
  <si>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</si>
  <si>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</si>
  <si>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</si>
  <si>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</si>
  <si>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</si>
  <si>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</si>
  <si>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</si>
  <si>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</si>
  <si>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</si>
  <si>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</si>
  <si>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</si>
  <si>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</si>
  <si>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</si>
  <si>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</si>
  <si>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</si>
  <si>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t>
    <phoneticPr fontId="5"/>
  </si>
  <si>
    <t>水道事業会計</t>
    <phoneticPr fontId="5"/>
  </si>
  <si>
    <t>法適用企業</t>
    <phoneticPr fontId="5"/>
  </si>
  <si>
    <t>下水道事業会計</t>
    <phoneticPr fontId="5"/>
  </si>
  <si>
    <t>工業団地造成事業会計</t>
    <phoneticPr fontId="5"/>
  </si>
  <si>
    <t>法適用企業</t>
    <phoneticPr fontId="5"/>
  </si>
  <si>
    <t>宅地造成事業会計</t>
    <phoneticPr fontId="5"/>
  </si>
  <si>
    <t>公設地方卸売市場特別会計</t>
    <phoneticPr fontId="5"/>
  </si>
  <si>
    <t>法非適用企業</t>
    <phoneticPr fontId="5"/>
  </si>
  <si>
    <t>佐勢ノ宮住宅団地造成事業特別会計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</si>
  <si>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</si>
  <si>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</si>
  <si>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</si>
  <si>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</si>
  <si>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</si>
  <si>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</si>
  <si>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</si>
  <si>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</si>
  <si>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</si>
  <si>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</si>
  <si>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</si>
  <si>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</si>
  <si>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</si>
  <si>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</si>
  <si>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</si>
  <si>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</si>
  <si>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</si>
  <si>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</si>
  <si>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</si>
  <si>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</si>
  <si>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</si>
  <si>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</si>
  <si>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</si>
  <si>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</si>
  <si>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</si>
  <si>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</si>
  <si>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</si>
  <si>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</si>
  <si>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</si>
  <si>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</si>
  <si>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</si>
  <si>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</si>
  <si>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</si>
  <si>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</si>
  <si>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</si>
  <si>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</si>
  <si>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</si>
  <si>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</si>
  <si>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</si>
  <si>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</si>
  <si>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</si>
  <si>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</si>
  <si>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</si>
  <si>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</si>
  <si>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</si>
  <si>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</si>
  <si>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</si>
  <si>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</si>
  <si>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</si>
  <si>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</si>
  <si>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</si>
  <si>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</si>
  <si>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</si>
  <si>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</si>
  <si>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</si>
  <si>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</si>
  <si>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</si>
  <si>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</si>
  <si>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</si>
  <si>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</si>
  <si>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</si>
  <si>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</si>
  <si>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</si>
  <si>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工業団地造成事業会計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</si>
  <si>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</si>
  <si>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</si>
  <si>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</si>
  <si>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</si>
  <si>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</si>
  <si>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</si>
  <si>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</si>
  <si>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</si>
  <si>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</si>
  <si>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</si>
  <si>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</si>
  <si>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</si>
  <si>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</si>
  <si>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</si>
  <si>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</si>
  <si>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</si>
  <si>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</si>
  <si>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</si>
  <si>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</si>
  <si>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</si>
  <si>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</si>
  <si>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</si>
  <si>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</si>
  <si>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</si>
  <si>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</si>
  <si>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</si>
  <si>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</si>
  <si>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</si>
  <si>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</si>
  <si>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</si>
  <si>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</si>
  <si>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</si>
  <si>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</si>
  <si>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</si>
  <si>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</si>
  <si>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</si>
  <si>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</si>
  <si>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</si>
  <si>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</si>
  <si>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</si>
  <si>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</si>
  <si>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</si>
  <si>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</si>
  <si>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</si>
  <si>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</si>
  <si>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</si>
  <si>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</si>
  <si>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</si>
  <si>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</si>
  <si>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</si>
  <si>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</si>
  <si>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</si>
  <si>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</si>
  <si>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</si>
  <si>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</si>
  <si>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</si>
  <si>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</si>
  <si>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</si>
  <si>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</si>
  <si>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</si>
  <si>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</si>
  <si>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</si>
  <si>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</si>
  <si>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</si>
  <si>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</si>
  <si>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</si>
  <si>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</si>
  <si>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</si>
  <si>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</si>
  <si>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</si>
  <si>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</si>
  <si>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</si>
  <si>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</si>
  <si>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</si>
  <si>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</si>
  <si>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</si>
  <si>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</si>
  <si>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</si>
  <si>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</si>
  <si>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</si>
  <si>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</si>
  <si>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</si>
  <si>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</si>
  <si>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</si>
  <si>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</si>
  <si>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3.75</t>
  </si>
  <si>
    <t>▲ 4.23</t>
  </si>
  <si>
    <t>▲ 2.47</t>
  </si>
  <si>
    <t>水道事業会計</t>
  </si>
  <si>
    <t>一般会計</t>
  </si>
  <si>
    <t>下水道事業会計</t>
  </si>
  <si>
    <t>介護保険特別会計</t>
  </si>
  <si>
    <t>宅地造成事業会計</t>
  </si>
  <si>
    <t>国民健康保険特別会計（事業勘定）</t>
  </si>
  <si>
    <t>佐勢ノ宮住宅団地造成事業特別会計</t>
  </si>
  <si>
    <t>公設地方卸売市場特別会計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</si>
  <si>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</si>
  <si>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</si>
  <si>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</si>
  <si>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</si>
  <si>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</si>
  <si>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</si>
  <si>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</si>
  <si>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</si>
  <si>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</si>
  <si>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安達地域農業振興公社</t>
    <phoneticPr fontId="2"/>
  </si>
  <si>
    <t>二本松菊栄会</t>
    <phoneticPr fontId="2"/>
  </si>
  <si>
    <t>二本松市振興公社</t>
    <phoneticPr fontId="2"/>
  </si>
  <si>
    <t>社会福祉基金</t>
    <rPh sb="0" eb="6">
      <t>シャカイフクシキキン</t>
    </rPh>
    <phoneticPr fontId="5"/>
  </si>
  <si>
    <t>地域振興整備基金</t>
    <rPh sb="0" eb="6">
      <t>チイキシンコウセイビ</t>
    </rPh>
    <rPh sb="6" eb="8">
      <t>キキン</t>
    </rPh>
    <phoneticPr fontId="5"/>
  </si>
  <si>
    <t>都市公園施設整備基金</t>
    <rPh sb="0" eb="6">
      <t>トシコウエンシセツ</t>
    </rPh>
    <rPh sb="6" eb="10">
      <t>セイビキキン</t>
    </rPh>
    <phoneticPr fontId="5"/>
  </si>
  <si>
    <t>新型コロナウイルス感染症対策資金融資利子補給補助金基金</t>
    <rPh sb="0" eb="2">
      <t>シンガタ</t>
    </rPh>
    <rPh sb="9" eb="14">
      <t>カンセンショウタイサク</t>
    </rPh>
    <rPh sb="14" eb="16">
      <t>シキン</t>
    </rPh>
    <rPh sb="16" eb="18">
      <t>ユウシ</t>
    </rPh>
    <rPh sb="18" eb="20">
      <t>リシ</t>
    </rPh>
    <rPh sb="20" eb="22">
      <t>ホキュウ</t>
    </rPh>
    <rPh sb="22" eb="25">
      <t>ホジョキン</t>
    </rPh>
    <rPh sb="25" eb="27">
      <t>キキン</t>
    </rPh>
    <phoneticPr fontId="5"/>
  </si>
  <si>
    <t>国際交流基金</t>
    <phoneticPr fontId="5"/>
  </si>
  <si>
    <t>安達地方広域行政組合（一般会計）</t>
    <rPh sb="0" eb="2">
      <t>アダチ</t>
    </rPh>
    <rPh sb="2" eb="4">
      <t>チホウ</t>
    </rPh>
    <rPh sb="4" eb="6">
      <t>コウイキ</t>
    </rPh>
    <rPh sb="6" eb="8">
      <t>ギョウセイ</t>
    </rPh>
    <rPh sb="8" eb="10">
      <t>クミアイ</t>
    </rPh>
    <rPh sb="11" eb="13">
      <t>イッパン</t>
    </rPh>
    <rPh sb="13" eb="15">
      <t>カイケイ</t>
    </rPh>
    <phoneticPr fontId="2"/>
  </si>
  <si>
    <t>安達地方広域行政組合（地域振興事業特別会計）</t>
    <rPh sb="0" eb="2">
      <t>アダチ</t>
    </rPh>
    <rPh sb="2" eb="4">
      <t>チホウ</t>
    </rPh>
    <rPh sb="4" eb="6">
      <t>コウイキ</t>
    </rPh>
    <rPh sb="6" eb="8">
      <t>ギョウセイ</t>
    </rPh>
    <rPh sb="8" eb="10">
      <t>クミアイ</t>
    </rPh>
    <rPh sb="11" eb="13">
      <t>チイキ</t>
    </rPh>
    <rPh sb="13" eb="15">
      <t>シンコウ</t>
    </rPh>
    <rPh sb="15" eb="17">
      <t>ジギョウ</t>
    </rPh>
    <rPh sb="17" eb="19">
      <t>トクベツ</t>
    </rPh>
    <rPh sb="19" eb="21">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</si>
  <si>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</si>
  <si>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</si>
  <si>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</si>
  <si>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</si>
  <si>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</si>
  <si>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</si>
  <si>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</si>
  <si>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</si>
  <si>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福島地方水道用水供給企業団</t>
    <rPh sb="0" eb="2">
      <t>フクシマ</t>
    </rPh>
    <rPh sb="2" eb="4">
      <t>チホウ</t>
    </rPh>
    <rPh sb="4" eb="6">
      <t>スイドウ</t>
    </rPh>
    <rPh sb="6" eb="8">
      <t>ヨウスイ</t>
    </rPh>
    <rPh sb="8" eb="10">
      <t>キョウキュウ</t>
    </rPh>
    <rPh sb="10" eb="12">
      <t>キギョウ</t>
    </rPh>
    <rPh sb="12" eb="13">
      <t>ダン</t>
    </rPh>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</si>
  <si>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</si>
  <si>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</si>
  <si>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</si>
  <si>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</si>
  <si>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</si>
  <si>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</si>
  <si>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</si>
  <si>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</si>
  <si>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</si>
  <si>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</si>
  <si>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将来負担比率について、令和３年度は充当可能基金の残高の増加や債務負担行為に基づく支出予定額の減、公営企業債等繰入見込額の減等の影響により、令和２年度と比較すると減少している。一方、福祉施設の有形固定資産減価償却率が71％以上（令和2年度は69.9％）、市民会館の有形固定資産減価償却率が82％以上（令和2年度は81.5％）になっているなど、有形固定資産減価償却率は増加傾向にあり、今後公共施設等個別施設計画などの計画を考慮し、施設の老朽化対策をはじめ、更新・改修等の際には脱炭素化や省エネ対応機器等の導入を図り、トータルコストの縮減に努めるなど適正管理を行っていく。</t>
    <phoneticPr fontId="5"/>
  </si>
  <si>
    <t>実質公債費比率については、公債費に準ずる債務負担行為に係るものの減や普通交付税額及び臨時財政対策債の増等により、令和2年度と比較して減少している。
将来負担比率については、標準財政規模の増や、財政調整基金及び減債基金等の充当可能基金の増があり、地方債残高は増加したものの、債務負担行為に基づく支出予定額や公営企業債等繰入見込額の減当により、令和2年度と比較して減少している。今後は、頻発する災害に対する災害復旧事業債の借入れ等により将来負担額の増が見込まれるため、毎年長期総合計画の見直し及び財政計画の作成を通して、公債費、繰出金、負担金等の動向なども踏まえて、指標の適正な管理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</si>
</sst>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62698</c:v>
                </c:pt>
                <c:pt idx="1">
                  <c:v>79245</c:v>
                </c:pt>
                <c:pt idx="2">
                  <c:v>71604</c:v>
                </c:pt>
                <c:pt idx="3">
                  <c:v>67009</c:v>
                </c:pt>
                <c:pt idx="4">
                  <c:v>71871</c:v>
                </c:pt>
              </c:numCache>
            </c:numRef>
          </c:val>
          <c:smooth val="0"/>
          <c:extLst>
            <c:ext xmlns:c16="http://schemas.microsoft.com/office/drawing/2014/chart" uri="{C3380CC4-5D6E-409C-BE32-E72D297353CC}">
              <c16:uniqueId val="{00000000-5106-4B44-9799-09024A6490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117091</c:v>
                </c:pt>
                <c:pt idx="1">
                  <c:v>103958</c:v>
                </c:pt>
                <c:pt idx="2">
                  <c:v>79922</c:v>
                </c:pt>
                <c:pt idx="3">
                  <c:v>77579</c:v>
                </c:pt>
                <c:pt idx="4">
                  <c:v>97282</c:v>
                </c:pt>
              </c:numCache>
            </c:numRef>
          </c:val>
          <c:smooth val="0"/>
          <c:extLst>
            <c:ext xmlns:c16="http://schemas.microsoft.com/office/drawing/2014/chart" uri="{C3380CC4-5D6E-409C-BE32-E72D297353CC}">
              <c16:uniqueId val="{00000001-5106-4B44-9799-09024A64908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6.05</c:v>
                </c:pt>
                <c:pt idx="1">
                  <c:v>8.19</c:v>
                </c:pt>
                <c:pt idx="2">
                  <c:v>8.8800000000000008</c:v>
                </c:pt>
                <c:pt idx="3">
                  <c:v>9.76</c:v>
                </c:pt>
                <c:pt idx="4">
                  <c:v>12.19</c:v>
                </c:pt>
              </c:numCache>
            </c:numRef>
          </c:val>
          <c:extLst>
            <c:ext xmlns:c16="http://schemas.microsoft.com/office/drawing/2014/chart" uri="{C3380CC4-5D6E-409C-BE32-E72D297353CC}">
              <c16:uniqueId val="{00000000-AFAD-436F-82E6-4BEBE02961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22.63</c:v>
                </c:pt>
                <c:pt idx="1">
                  <c:v>22.38</c:v>
                </c:pt>
                <c:pt idx="2">
                  <c:v>17.850000000000001</c:v>
                </c:pt>
                <c:pt idx="3">
                  <c:v>13.94</c:v>
                </c:pt>
                <c:pt idx="4">
                  <c:v>18.37</c:v>
                </c:pt>
              </c:numCache>
            </c:numRef>
          </c:val>
          <c:extLst>
            <c:ext xmlns:c16="http://schemas.microsoft.com/office/drawing/2014/chart" uri="{C3380CC4-5D6E-409C-BE32-E72D297353CC}">
              <c16:uniqueId val="{00000001-AFAD-436F-82E6-4BEBE02961D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-3.75</c:v>
                </c:pt>
                <c:pt idx="1">
                  <c:v>1.57</c:v>
                </c:pt>
                <c:pt idx="2">
                  <c:v>-4.2300000000000004</c:v>
                </c:pt>
                <c:pt idx="3">
                  <c:v>-2.4700000000000002</c:v>
                </c:pt>
                <c:pt idx="4">
                  <c:v>7.59</c:v>
                </c:pt>
              </c:numCache>
            </c:numRef>
          </c:val>
          <c:smooth val="0"/>
          <c:extLst>
            <c:ext xmlns:c16="http://schemas.microsoft.com/office/drawing/2014/chart" uri="{C3380CC4-5D6E-409C-BE32-E72D297353CC}">
              <c16:uniqueId val="{00000002-AFAD-436F-82E6-4BEBE02961D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1.52</c:v>
                </c:pt>
                <c:pt idx="2">
                  <c:v>#N/A</c:v>
                </c:pt>
                <c:pt idx="3">
                  <c:v>1.84</c:v>
                </c:pt>
                <c:pt idx="4">
                  <c:v>#N/A</c:v>
                </c:pt>
                <c:pt idx="5">
                  <c:v>0.23</c:v>
                </c:pt>
                <c:pt idx="6">
                  <c:v>#N/A</c:v>
                </c:pt>
                <c:pt idx="7">
                  <c:v>0.59</c:v>
                </c:pt>
                <c:pt idx="8">
                  <c:v>#N/A</c:v>
                </c:pt>
                <c:pt idx="9">
                  <c:v>0.02</c:v>
                </c:pt>
              </c:numCache>
            </c:numRef>
          </c:val>
          <c:extLst>
            <c:ext xmlns:c16="http://schemas.microsoft.com/office/drawing/2014/chart" uri="{C3380CC4-5D6E-409C-BE32-E72D297353CC}">
              <c16:uniqueId val="{00000000-DEBF-444C-A38D-D29E1CFB4F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BF-444C-A38D-D29E1CFB4F56}"/>
            </c:ext>
          </c:extLst>
        </c:ser>
        <c:ser>
          <c:idx val="2"/>
          <c:order val="2"/>
          <c:tx>
            <c:strRef>
              <c:f>データシート!$A$29</c:f>
              <c:strCache>
                <c:ptCount val="1"/>
                <c:pt idx="0">
                  <c:v>公設地方卸売市場特別会計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2-DEBF-444C-A38D-D29E1CFB4F56}"/>
            </c:ext>
          </c:extLst>
        </c:ser>
        <c:ser>
          <c:idx val="3"/>
          <c:order val="3"/>
          <c:tx>
            <c:strRef>
              <c:f>データシート!$A$30</c:f>
              <c:strCache>
                <c:ptCount val="1"/>
                <c:pt idx="0">
                  <c:v>佐勢ノ宮住宅団地造成事業特別会計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0.15</c:v>
                </c:pt>
                <c:pt idx="2">
                  <c:v>#N/A</c:v>
                </c:pt>
                <c:pt idx="3">
                  <c:v>0.1</c:v>
                </c:pt>
                <c:pt idx="4">
                  <c:v>#N/A</c:v>
                </c:pt>
                <c:pt idx="5">
                  <c:v>0.1</c:v>
                </c:pt>
                <c:pt idx="6">
                  <c:v>#N/A</c:v>
                </c:pt>
                <c:pt idx="7">
                  <c:v>0.1</c:v>
                </c:pt>
                <c:pt idx="8">
                  <c:v>#N/A</c:v>
                </c:pt>
                <c:pt idx="9">
                  <c:v>0.1</c:v>
                </c:pt>
              </c:numCache>
            </c:numRef>
          </c:val>
          <c:extLst>
            <c:ext xmlns:c16="http://schemas.microsoft.com/office/drawing/2014/chart" uri="{C3380CC4-5D6E-409C-BE32-E72D297353CC}">
              <c16:uniqueId val="{00000003-DEBF-444C-A38D-D29E1CFB4F56}"/>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2.69</c:v>
                </c:pt>
                <c:pt idx="2">
                  <c:v>#N/A</c:v>
                </c:pt>
                <c:pt idx="3">
                  <c:v>0.89</c:v>
                </c:pt>
                <c:pt idx="4">
                  <c:v>#N/A</c:v>
                </c:pt>
                <c:pt idx="5">
                  <c:v>0.6</c:v>
                </c:pt>
                <c:pt idx="6">
                  <c:v>#N/A</c:v>
                </c:pt>
                <c:pt idx="7">
                  <c:v>1.1200000000000001</c:v>
                </c:pt>
                <c:pt idx="8">
                  <c:v>#N/A</c:v>
                </c:pt>
                <c:pt idx="9">
                  <c:v>0.93</c:v>
                </c:pt>
              </c:numCache>
            </c:numRef>
          </c:val>
          <c:extLst>
            <c:ext xmlns:c16="http://schemas.microsoft.com/office/drawing/2014/chart" uri="{C3380CC4-5D6E-409C-BE32-E72D297353CC}">
              <c16:uniqueId val="{00000004-DEBF-444C-A38D-D29E1CFB4F56}"/>
            </c:ext>
          </c:extLst>
        </c:ser>
        <c:ser>
          <c:idx val="5"/>
          <c:order val="5"/>
          <c:tx>
            <c:strRef>
              <c:f>データシート!$A$32</c:f>
              <c:strCache>
                <c:ptCount val="1"/>
                <c:pt idx="0">
                  <c:v>宅地造成事業会計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0.96</c:v>
                </c:pt>
              </c:numCache>
            </c:numRef>
          </c:val>
          <c:extLst>
            <c:ext xmlns:c16="http://schemas.microsoft.com/office/drawing/2014/chart" uri="{C3380CC4-5D6E-409C-BE32-E72D297353CC}">
              <c16:uniqueId val="{00000005-DEBF-444C-A38D-D29E1CFB4F5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1.94</c:v>
                </c:pt>
                <c:pt idx="6">
                  <c:v>#N/A</c:v>
                </c:pt>
                <c:pt idx="7">
                  <c:v>2.97</c:v>
                </c:pt>
                <c:pt idx="8">
                  <c:v>#N/A</c:v>
                </c:pt>
                <c:pt idx="9">
                  <c:v>2.21</c:v>
                </c:pt>
              </c:numCache>
            </c:numRef>
          </c:val>
          <c:extLst>
            <c:ext xmlns:c16="http://schemas.microsoft.com/office/drawing/2014/chart" uri="{C3380CC4-5D6E-409C-BE32-E72D297353CC}">
              <c16:uniqueId val="{00000006-DEBF-444C-A38D-D29E1CFB4F5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5.78</c:v>
                </c:pt>
                <c:pt idx="2">
                  <c:v>#N/A</c:v>
                </c:pt>
                <c:pt idx="3">
                  <c:v>5.25</c:v>
                </c:pt>
                <c:pt idx="4">
                  <c:v>#N/A</c:v>
                </c:pt>
                <c:pt idx="5">
                  <c:v>4.68</c:v>
                </c:pt>
                <c:pt idx="6">
                  <c:v>#N/A</c:v>
                </c:pt>
                <c:pt idx="7">
                  <c:v>3.96</c:v>
                </c:pt>
                <c:pt idx="8">
                  <c:v>#N/A</c:v>
                </c:pt>
                <c:pt idx="9">
                  <c:v>3.15</c:v>
                </c:pt>
              </c:numCache>
            </c:numRef>
          </c:val>
          <c:extLst>
            <c:ext xmlns:c16="http://schemas.microsoft.com/office/drawing/2014/chart" uri="{C3380CC4-5D6E-409C-BE32-E72D297353CC}">
              <c16:uniqueId val="{00000007-DEBF-444C-A38D-D29E1CFB4F5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6.05</c:v>
                </c:pt>
                <c:pt idx="2">
                  <c:v>#N/A</c:v>
                </c:pt>
                <c:pt idx="3">
                  <c:v>8.18</c:v>
                </c:pt>
                <c:pt idx="4">
                  <c:v>#N/A</c:v>
                </c:pt>
                <c:pt idx="5">
                  <c:v>8.8800000000000008</c:v>
                </c:pt>
                <c:pt idx="6">
                  <c:v>#N/A</c:v>
                </c:pt>
                <c:pt idx="7">
                  <c:v>9.76</c:v>
                </c:pt>
                <c:pt idx="8">
                  <c:v>#N/A</c:v>
                </c:pt>
                <c:pt idx="9">
                  <c:v>12.18</c:v>
                </c:pt>
              </c:numCache>
            </c:numRef>
          </c:val>
          <c:extLst>
            <c:ext xmlns:c16="http://schemas.microsoft.com/office/drawing/2014/chart" uri="{C3380CC4-5D6E-409C-BE32-E72D297353CC}">
              <c16:uniqueId val="{00000008-DEBF-444C-A38D-D29E1CFB4F5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14.95</c:v>
                </c:pt>
                <c:pt idx="2">
                  <c:v>#N/A</c:v>
                </c:pt>
                <c:pt idx="3">
                  <c:v>16.02</c:v>
                </c:pt>
                <c:pt idx="4">
                  <c:v>#N/A</c:v>
                </c:pt>
                <c:pt idx="5">
                  <c:v>17.37</c:v>
                </c:pt>
                <c:pt idx="6">
                  <c:v>#N/A</c:v>
                </c:pt>
                <c:pt idx="7">
                  <c:v>18.23</c:v>
                </c:pt>
                <c:pt idx="8">
                  <c:v>#N/A</c:v>
                </c:pt>
                <c:pt idx="9">
                  <c:v>17.37</c:v>
                </c:pt>
              </c:numCache>
            </c:numRef>
          </c:val>
          <c:extLst>
            <c:ext xmlns:c16="http://schemas.microsoft.com/office/drawing/2014/chart" uri="{C3380CC4-5D6E-409C-BE32-E72D297353CC}">
              <c16:uniqueId val="{00000009-DEBF-444C-A38D-D29E1CFB4F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2958</c:v>
                </c:pt>
                <c:pt idx="5">
                  <c:v>2936</c:v>
                </c:pt>
                <c:pt idx="8">
                  <c:v>2844</c:v>
                </c:pt>
                <c:pt idx="11">
                  <c:v>2887</c:v>
                </c:pt>
                <c:pt idx="14">
                  <c:v>2845</c:v>
                </c:pt>
              </c:numCache>
            </c:numRef>
          </c:val>
          <c:extLst>
            <c:ext xmlns:c16="http://schemas.microsoft.com/office/drawing/2014/chart" uri="{C3380CC4-5D6E-409C-BE32-E72D297353CC}">
              <c16:uniqueId val="{00000000-8ABD-4BB4-86BF-D321F63259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ABD-4BB4-86BF-D321F63259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308</c:v>
                </c:pt>
                <c:pt idx="3">
                  <c:v>250</c:v>
                </c:pt>
                <c:pt idx="6">
                  <c:v>219</c:v>
                </c:pt>
                <c:pt idx="9">
                  <c:v>191</c:v>
                </c:pt>
                <c:pt idx="12">
                  <c:v>158</c:v>
                </c:pt>
              </c:numCache>
            </c:numRef>
          </c:val>
          <c:extLst>
            <c:ext xmlns:c16="http://schemas.microsoft.com/office/drawing/2014/chart" uri="{C3380CC4-5D6E-409C-BE32-E72D297353CC}">
              <c16:uniqueId val="{00000002-8ABD-4BB4-86BF-D321F63259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465</c:v>
                </c:pt>
                <c:pt idx="3">
                  <c:v>307</c:v>
                </c:pt>
                <c:pt idx="6">
                  <c:v>209</c:v>
                </c:pt>
                <c:pt idx="9">
                  <c:v>116</c:v>
                </c:pt>
                <c:pt idx="12">
                  <c:v>109</c:v>
                </c:pt>
              </c:numCache>
            </c:numRef>
          </c:val>
          <c:extLst>
            <c:ext xmlns:c16="http://schemas.microsoft.com/office/drawing/2014/chart" uri="{C3380CC4-5D6E-409C-BE32-E72D297353CC}">
              <c16:uniqueId val="{00000003-8ABD-4BB4-86BF-D321F63259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610</c:v>
                </c:pt>
                <c:pt idx="3">
                  <c:v>630</c:v>
                </c:pt>
                <c:pt idx="6">
                  <c:v>640</c:v>
                </c:pt>
                <c:pt idx="9">
                  <c:v>623</c:v>
                </c:pt>
                <c:pt idx="12">
                  <c:v>615</c:v>
                </c:pt>
              </c:numCache>
            </c:numRef>
          </c:val>
          <c:extLst>
            <c:ext xmlns:c16="http://schemas.microsoft.com/office/drawing/2014/chart" uri="{C3380CC4-5D6E-409C-BE32-E72D297353CC}">
              <c16:uniqueId val="{00000004-8ABD-4BB4-86BF-D321F63259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BD-4BB4-86BF-D321F63259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BD-4BB4-86BF-D321F63259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3029</c:v>
                </c:pt>
                <c:pt idx="3">
                  <c:v>3107</c:v>
                </c:pt>
                <c:pt idx="6">
                  <c:v>3121</c:v>
                </c:pt>
                <c:pt idx="9">
                  <c:v>3178</c:v>
                </c:pt>
                <c:pt idx="12">
                  <c:v>3215</c:v>
                </c:pt>
              </c:numCache>
            </c:numRef>
          </c:val>
          <c:extLst>
            <c:ext xmlns:c16="http://schemas.microsoft.com/office/drawing/2014/chart" uri="{C3380CC4-5D6E-409C-BE32-E72D297353CC}">
              <c16:uniqueId val="{00000007-8ABD-4BB4-86BF-D321F63259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1454</c:v>
                </c:pt>
                <c:pt idx="2">
                  <c:v>#N/A</c:v>
                </c:pt>
                <c:pt idx="3">
                  <c:v>#N/A</c:v>
                </c:pt>
                <c:pt idx="4">
                  <c:v>1358</c:v>
                </c:pt>
                <c:pt idx="5">
                  <c:v>#N/A</c:v>
                </c:pt>
                <c:pt idx="6">
                  <c:v>#N/A</c:v>
                </c:pt>
                <c:pt idx="7">
                  <c:v>1345</c:v>
                </c:pt>
                <c:pt idx="8">
                  <c:v>#N/A</c:v>
                </c:pt>
                <c:pt idx="9">
                  <c:v>#N/A</c:v>
                </c:pt>
                <c:pt idx="10">
                  <c:v>1221</c:v>
                </c:pt>
                <c:pt idx="11">
                  <c:v>#N/A</c:v>
                </c:pt>
                <c:pt idx="12">
                  <c:v>#N/A</c:v>
                </c:pt>
                <c:pt idx="13">
                  <c:v>1252</c:v>
                </c:pt>
                <c:pt idx="14">
                  <c:v>#N/A</c:v>
                </c:pt>
              </c:numCache>
            </c:numRef>
          </c:val>
          <c:smooth val="0"/>
          <c:extLst>
            <c:ext xmlns:c16="http://schemas.microsoft.com/office/drawing/2014/chart" uri="{C3380CC4-5D6E-409C-BE32-E72D297353CC}">
              <c16:uniqueId val="{00000008-8ABD-4BB4-86BF-D321F63259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29838</c:v>
                </c:pt>
                <c:pt idx="5">
                  <c:v>29458</c:v>
                </c:pt>
                <c:pt idx="8">
                  <c:v>28741</c:v>
                </c:pt>
                <c:pt idx="11">
                  <c:v>28456</c:v>
                </c:pt>
                <c:pt idx="14">
                  <c:v>28083</c:v>
                </c:pt>
              </c:numCache>
            </c:numRef>
          </c:val>
          <c:extLst>
            <c:ext xmlns:c16="http://schemas.microsoft.com/office/drawing/2014/chart" uri="{C3380CC4-5D6E-409C-BE32-E72D297353CC}">
              <c16:uniqueId val="{00000000-3090-4318-9DC4-56481D68AF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570</c:v>
                </c:pt>
                <c:pt idx="5">
                  <c:v>656</c:v>
                </c:pt>
                <c:pt idx="8">
                  <c:v>582</c:v>
                </c:pt>
                <c:pt idx="11">
                  <c:v>508</c:v>
                </c:pt>
                <c:pt idx="14">
                  <c:v>452</c:v>
                </c:pt>
              </c:numCache>
            </c:numRef>
          </c:val>
          <c:extLst>
            <c:ext xmlns:c16="http://schemas.microsoft.com/office/drawing/2014/chart" uri="{C3380CC4-5D6E-409C-BE32-E72D297353CC}">
              <c16:uniqueId val="{00000001-3090-4318-9DC4-56481D68AF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9405</c:v>
                </c:pt>
                <c:pt idx="5">
                  <c:v>9310</c:v>
                </c:pt>
                <c:pt idx="8">
                  <c:v>8597</c:v>
                </c:pt>
                <c:pt idx="11">
                  <c:v>7867</c:v>
                </c:pt>
                <c:pt idx="14">
                  <c:v>9255</c:v>
                </c:pt>
              </c:numCache>
            </c:numRef>
          </c:val>
          <c:extLst>
            <c:ext xmlns:c16="http://schemas.microsoft.com/office/drawing/2014/chart" uri="{C3380CC4-5D6E-409C-BE32-E72D297353CC}">
              <c16:uniqueId val="{00000002-3090-4318-9DC4-56481D68AF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90-4318-9DC4-56481D68AF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90-4318-9DC4-56481D68AF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90-4318-9DC4-56481D68AF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4041</c:v>
                </c:pt>
                <c:pt idx="3">
                  <c:v>3825</c:v>
                </c:pt>
                <c:pt idx="6">
                  <c:v>3580</c:v>
                </c:pt>
                <c:pt idx="9">
                  <c:v>3289</c:v>
                </c:pt>
                <c:pt idx="12">
                  <c:v>3193</c:v>
                </c:pt>
              </c:numCache>
            </c:numRef>
          </c:val>
          <c:extLst>
            <c:ext xmlns:c16="http://schemas.microsoft.com/office/drawing/2014/chart" uri="{C3380CC4-5D6E-409C-BE32-E72D297353CC}">
              <c16:uniqueId val="{00000006-3090-4318-9DC4-56481D68AF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1343</c:v>
                </c:pt>
                <c:pt idx="3">
                  <c:v>1070</c:v>
                </c:pt>
                <c:pt idx="6">
                  <c:v>860</c:v>
                </c:pt>
                <c:pt idx="9">
                  <c:v>922</c:v>
                </c:pt>
                <c:pt idx="12">
                  <c:v>834</c:v>
                </c:pt>
              </c:numCache>
            </c:numRef>
          </c:val>
          <c:extLst>
            <c:ext xmlns:c16="http://schemas.microsoft.com/office/drawing/2014/chart" uri="{C3380CC4-5D6E-409C-BE32-E72D297353CC}">
              <c16:uniqueId val="{00000007-3090-4318-9DC4-56481D68AF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8394</c:v>
                </c:pt>
                <c:pt idx="3">
                  <c:v>8004</c:v>
                </c:pt>
                <c:pt idx="6">
                  <c:v>7501</c:v>
                </c:pt>
                <c:pt idx="9">
                  <c:v>7239</c:v>
                </c:pt>
                <c:pt idx="12">
                  <c:v>6465</c:v>
                </c:pt>
              </c:numCache>
            </c:numRef>
          </c:val>
          <c:extLst>
            <c:ext xmlns:c16="http://schemas.microsoft.com/office/drawing/2014/chart" uri="{C3380CC4-5D6E-409C-BE32-E72D297353CC}">
              <c16:uniqueId val="{00000008-3090-4318-9DC4-56481D68AF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1141</c:v>
                </c:pt>
                <c:pt idx="3">
                  <c:v>913</c:v>
                </c:pt>
                <c:pt idx="6">
                  <c:v>710</c:v>
                </c:pt>
                <c:pt idx="9">
                  <c:v>540</c:v>
                </c:pt>
                <c:pt idx="12">
                  <c:v>410</c:v>
                </c:pt>
              </c:numCache>
            </c:numRef>
          </c:val>
          <c:extLst>
            <c:ext xmlns:c16="http://schemas.microsoft.com/office/drawing/2014/chart" uri="{C3380CC4-5D6E-409C-BE32-E72D297353CC}">
              <c16:uniqueId val="{00000009-3090-4318-9DC4-56481D68AF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32931</c:v>
                </c:pt>
                <c:pt idx="3">
                  <c:v>32829</c:v>
                </c:pt>
                <c:pt idx="6">
                  <c:v>32637</c:v>
                </c:pt>
                <c:pt idx="9">
                  <c:v>32943</c:v>
                </c:pt>
                <c:pt idx="12">
                  <c:v>33589</c:v>
                </c:pt>
              </c:numCache>
            </c:numRef>
          </c:val>
          <c:extLst>
            <c:ext xmlns:c16="http://schemas.microsoft.com/office/drawing/2014/chart" uri="{C3380CC4-5D6E-409C-BE32-E72D297353CC}">
              <c16:uniqueId val="{0000000A-3090-4318-9DC4-56481D68AF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8038</c:v>
                </c:pt>
                <c:pt idx="2">
                  <c:v>#N/A</c:v>
                </c:pt>
                <c:pt idx="3">
                  <c:v>#N/A</c:v>
                </c:pt>
                <c:pt idx="4">
                  <c:v>7216</c:v>
                </c:pt>
                <c:pt idx="5">
                  <c:v>#N/A</c:v>
                </c:pt>
                <c:pt idx="6">
                  <c:v>#N/A</c:v>
                </c:pt>
                <c:pt idx="7">
                  <c:v>7370</c:v>
                </c:pt>
                <c:pt idx="8">
                  <c:v>#N/A</c:v>
                </c:pt>
                <c:pt idx="9">
                  <c:v>#N/A</c:v>
                </c:pt>
                <c:pt idx="10">
                  <c:v>8103</c:v>
                </c:pt>
                <c:pt idx="11">
                  <c:v>#N/A</c:v>
                </c:pt>
                <c:pt idx="12">
                  <c:v>#N/A</c:v>
                </c:pt>
                <c:pt idx="13">
                  <c:v>6701</c:v>
                </c:pt>
                <c:pt idx="14">
                  <c:v>#N/A</c:v>
                </c:pt>
              </c:numCache>
            </c:numRef>
          </c:val>
          <c:smooth val="0"/>
          <c:extLst>
            <c:ext xmlns:c16="http://schemas.microsoft.com/office/drawing/2014/chart" uri="{C3380CC4-5D6E-409C-BE32-E72D297353CC}">
              <c16:uniqueId val="{0000000B-3090-4318-9DC4-56481D68AF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2963</c:v>
                </c:pt>
                <c:pt idx="1">
                  <c:v>2364</c:v>
                </c:pt>
                <c:pt idx="2">
                  <c:v>3214</c:v>
                </c:pt>
              </c:numCache>
            </c:numRef>
          </c:val>
          <c:extLst>
            <c:ext xmlns:c16="http://schemas.microsoft.com/office/drawing/2014/chart" uri="{C3380CC4-5D6E-409C-BE32-E72D297353CC}">
              <c16:uniqueId val="{00000000-D24D-45E6-80BC-A0E3FE7BD2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1928</c:v>
                </c:pt>
                <c:pt idx="1">
                  <c:v>1839</c:v>
                </c:pt>
                <c:pt idx="2">
                  <c:v>2075</c:v>
                </c:pt>
              </c:numCache>
            </c:numRef>
          </c:val>
          <c:extLst>
            <c:ext xmlns:c16="http://schemas.microsoft.com/office/drawing/2014/chart" uri="{C3380CC4-5D6E-409C-BE32-E72D297353CC}">
              <c16:uniqueId val="{00000001-D24D-45E6-80BC-A0E3FE7BD2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1953</c:v>
                </c:pt>
                <c:pt idx="1">
                  <c:v>2043</c:v>
                </c:pt>
                <c:pt idx="2">
                  <c:v>2067</c:v>
                </c:pt>
              </c:numCache>
            </c:numRef>
          </c:val>
          <c:extLst>
            <c:ext xmlns:c16="http://schemas.microsoft.com/office/drawing/2014/chart" uri="{C3380CC4-5D6E-409C-BE32-E72D297353CC}">
              <c16:uniqueId val="{00000002-D24D-45E6-80BC-A0E3FE7BD2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{E230F662-2C97-4A93-AC53-F0EB4F73EDD4}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545-45EE-9D28-2BC4429444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{3F85416C-B257-437F-8DB4-E9D230BC8AC7}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45-45EE-9D28-2BC4429444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{C0D9F174-857B-457D-BA05-C7055B6AE0A1}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45-45EE-9D28-2BC4429444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{CAC37874-C219-414E-BD90-A504A724FA18}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45-45EE-9D28-2BC4429444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{DC04AE4D-7CE5-4990-81B6-F783EF16D8A0}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45-45EE-9D28-2BC44294446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{9B0B9008-F533-4F1A-9545-0F5313F1AE4D}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545-45EE-9D28-2BC44294446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{884E9628-5A32-4B68-8805-BD9F6D5DE35F}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545-45EE-9D28-2BC44294446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{4A3D7077-C27B-41F1-ACEB-EC719BAB1775}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545-45EE-9D28-2BC44294446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{20012543-D316-47BB-9FB8-79598D98D7A7}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545-45EE-9D28-2BC4429444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59.6</c:v>
                </c:pt>
                <c:pt idx="8">
                  <c:v>60.8</c:v>
                </c:pt>
                <c:pt idx="16">
                  <c:v>62.3</c:v>
                </c:pt>
                <c:pt idx="24">
                  <c:v>63.8</c:v>
                </c:pt>
                <c:pt idx="32">
                  <c:v>64.900000000000006</c:v>
                </c:pt>
              </c:numCache>
            </c:numRef>
          </c:xVal>
          <c:yVal>
            <c:numRef>
              <c:f>公会計指標分析・財政指標組合せ分析表!$BP$51:$DC$51</c:f>
              <c:numCache>
                <c:formatCode>#,##0.0;"▲ "#,##0.0</c:formatCode>
                <c:ptCount val="40"/>
                <c:pt idx="0">
                  <c:v>56.9</c:v>
                </c:pt>
                <c:pt idx="8">
                  <c:v>51.6</c:v>
                </c:pt>
                <c:pt idx="16">
                  <c:v>53.2</c:v>
                </c:pt>
                <c:pt idx="24">
                  <c:v>57.2</c:v>
                </c:pt>
                <c:pt idx="32">
                  <c:v>45.5</c:v>
                </c:pt>
              </c:numCache>
            </c:numRef>
          </c:yVal>
          <c:smooth val="0"/>
          <c:extLst>
            <c:ext xmlns:c16="http://schemas.microsoft.com/office/drawing/2014/chart" uri="{C3380CC4-5D6E-409C-BE32-E72D297353CC}">
              <c16:uniqueId val="{00000009-E545-45EE-9D28-2BC4429444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359255137876435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{D876DE4A-10E3-460A-BF25-E7066B895AE6}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545-45EE-9D28-2BC44294446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{77D90CEC-42D7-4F8A-8A9E-2EDA8F4BFCD3}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45-45EE-9D28-2BC4429444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{3D487BD0-65D9-43F0-80D5-393E28F529FC}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45-45EE-9D28-2BC4429444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{00F7DCD7-F28B-47EA-9208-93F6787539CA}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45-45EE-9D28-2BC4429444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{06680836-6B83-48E4-91B8-F214CC82C911}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45-45EE-9D28-2BC442944463}"/>
                </c:ext>
              </c:extLst>
            </c:dLbl>
            <c:dLbl>
              <c:idx val="8"/>
              <c:layout>
                <c:manualLayout>
                  <c:x val="-3.293114580126817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{C20D0B97-B34B-42CB-A7EC-0CB92A92DBC8}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545-45EE-9D28-2BC44294446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{8DD70799-06B6-46A2-8E44-2EF70799E69D}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545-45EE-9D28-2BC44294446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{CBEB8E47-32C4-4B4F-B102-2BC75A335E08}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545-45EE-9D28-2BC44294446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{6CF38832-84ED-433A-9AA2-28BE41FB5920}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545-45EE-9D28-2BC4429444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57.3</c:v>
                </c:pt>
                <c:pt idx="16">
                  <c:v>58.4</c:v>
                </c:pt>
                <c:pt idx="24">
                  <c:v>59.1</c:v>
                </c:pt>
                <c:pt idx="32">
                  <c:v>62.1</c:v>
                </c:pt>
              </c:numCache>
            </c:numRef>
          </c:xVal>
          <c:yVal>
            <c:numRef>
              <c:f>公会計指標分析・財政指標組合せ分析表!$BP$55:$DC$55</c:f>
              <c:numCache>
                <c:formatCode>#,##0.0;"▲ "#,##0.0</c:formatCode>
                <c:ptCount val="40"/>
                <c:pt idx="0">
                  <c:v>32.299999999999997</c:v>
                </c:pt>
                <c:pt idx="8">
                  <c:v>35.200000000000003</c:v>
                </c:pt>
                <c:pt idx="16">
                  <c:v>40.4</c:v>
                </c:pt>
                <c:pt idx="24">
                  <c:v>39.5</c:v>
                </c:pt>
                <c:pt idx="32">
                  <c:v>19.2</c:v>
                </c:pt>
              </c:numCache>
            </c:numRef>
          </c:yVal>
          <c:smooth val="0"/>
          <c:extLst>
            <c:ext xmlns:c16="http://schemas.microsoft.com/office/drawing/2014/chart" uri="{C3380CC4-5D6E-409C-BE32-E72D297353CC}">
              <c16:uniqueId val="{00000013-E545-45EE-9D28-2BC442944463}"/>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{1867DA92-2F80-4D0C-A68D-7C630B407966}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16E-4730-ABA2-E4216F6FFC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{89EA370D-B946-4B02-9290-6C0EA807867E}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6E-4730-ABA2-E4216F6FFC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{028A35D5-00D9-47C0-9B2B-6C4FBE4D5B89}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6E-4730-ABA2-E4216F6FFC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{AA39718C-9113-46C7-A322-B3BEBDDE95C6}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6E-4730-ABA2-E4216F6FFC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{B42C191C-3DE2-4A75-8CBE-4B581E11FC96}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6E-4730-ABA2-E4216F6FFC7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{3531F053-7379-4ED5-98C1-DCD2BC73B6D2}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16E-4730-ABA2-E4216F6FFC7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{D95C11AD-8BBF-4849-A1E5-F2D1EAB4A3FF}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16E-4730-ABA2-E4216F6FFC7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{51C22D3C-1A3C-4EA0-BA0F-74FB964EAC91}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16E-4730-ABA2-E4216F6FFC7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{04A37108-D682-468A-A3A0-2FFC31AC0E3D}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16E-4730-ABA2-E4216F6FFC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10.199999999999999</c:v>
                </c:pt>
                <c:pt idx="16">
                  <c:v>9.9</c:v>
                </c:pt>
                <c:pt idx="24">
                  <c:v>9.3000000000000007</c:v>
                </c:pt>
                <c:pt idx="32">
                  <c:v>8.9</c:v>
                </c:pt>
              </c:numCache>
            </c:numRef>
          </c:xVal>
          <c:yVal>
            <c:numRef>
              <c:f>公会計指標分析・財政指標組合せ分析表!$BP$73:$DC$73</c:f>
              <c:numCache>
                <c:formatCode>#,##0.0;"▲ "#,##0.0</c:formatCode>
                <c:ptCount val="40"/>
                <c:pt idx="0">
                  <c:v>56.9</c:v>
                </c:pt>
                <c:pt idx="8">
                  <c:v>51.6</c:v>
                </c:pt>
                <c:pt idx="16">
                  <c:v>53.2</c:v>
                </c:pt>
                <c:pt idx="24">
                  <c:v>57.2</c:v>
                </c:pt>
                <c:pt idx="32">
                  <c:v>45.5</c:v>
                </c:pt>
              </c:numCache>
            </c:numRef>
          </c:yVal>
          <c:smooth val="0"/>
          <c:extLst>
            <c:ext xmlns:c16="http://schemas.microsoft.com/office/drawing/2014/chart" uri="{C3380CC4-5D6E-409C-BE32-E72D297353CC}">
              <c16:uniqueId val="{00000009-416E-4730-ABA2-E4216F6FFC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94974223249E-2"/>
                  <c:y val="-6.250809126882739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{143A8FF2-1891-4F94-A114-680EF10C4C19}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16E-4730-ABA2-E4216F6FFC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{E74E7B55-F8A6-4988-97B3-D31E4BA2F840}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6E-4730-ABA2-E4216F6FFC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{14C669C1-EE2D-41E5-B723-60D799903042}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6E-4730-ABA2-E4216F6FFC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{90ECBE33-93FC-4615-9E99-4B4FD1D42F5C}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6E-4730-ABA2-E4216F6FFC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{F8C7530A-0C90-4381-A52A-8EE553EB56A4}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6E-4730-ABA2-E4216F6FFC7A}"/>
                </c:ext>
              </c:extLst>
            </c:dLbl>
            <c:dLbl>
              <c:idx val="8"/>
              <c:layout>
                <c:manualLayout>
                  <c:x val="-2.5298388263998148E-2"/>
                  <c:y val="-6.232520290676049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{65F03650-58D1-4843-9BEE-48FA2749DD21}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16E-4730-ABA2-E4216F6FFC7A}"/>
                </c:ext>
              </c:extLst>
            </c:dLbl>
            <c:dLbl>
              <c:idx val="16"/>
              <c:layout>
                <c:manualLayout>
                  <c:x val="-3.7842297186153284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{F9AEAB99-A8D9-4883-882D-68EC65EC7388}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16E-4730-ABA2-E4216F6FFC7A}"/>
                </c:ext>
              </c:extLst>
            </c:dLbl>
            <c:dLbl>
              <c:idx val="24"/>
              <c:layout>
                <c:manualLayout>
                  <c:x val="-2.5298388263998016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{55D878FB-3C7A-403E-9D67-D130EC8079DF}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16E-4730-ABA2-E4216F6FFC7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{BB454105-24C7-49C0-A8DB-7BE017B64976}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16E-4730-ABA2-E4216F6FFC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7</c:v>
                </c:pt>
                <c:pt idx="24">
                  <c:v>6.9</c:v>
                </c:pt>
                <c:pt idx="32">
                  <c:v>8</c:v>
                </c:pt>
              </c:numCache>
            </c:numRef>
          </c:xVal>
          <c:yVal>
            <c:numRef>
              <c:f>公会計指標分析・財政指標組合せ分析表!$BP$77:$DC$77</c:f>
              <c:numCache>
                <c:formatCode>#,##0.0;"▲ "#,##0.0</c:formatCode>
                <c:ptCount val="40"/>
                <c:pt idx="0">
                  <c:v>32.299999999999997</c:v>
                </c:pt>
                <c:pt idx="8">
                  <c:v>35.200000000000003</c:v>
                </c:pt>
                <c:pt idx="16">
                  <c:v>40.4</c:v>
                </c:pt>
                <c:pt idx="24">
                  <c:v>39.5</c:v>
                </c:pt>
                <c:pt idx="32">
                  <c:v>19.2</c:v>
                </c:pt>
              </c:numCache>
            </c:numRef>
          </c:yVal>
          <c:smooth val="0"/>
          <c:extLst>
            <c:ext xmlns:c16="http://schemas.microsoft.com/office/drawing/2014/chart" uri="{C3380CC4-5D6E-409C-BE32-E72D297353CC}">
              <c16:uniqueId val="{00000013-416E-4730-ABA2-E4216F6FFC7A}"/>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EEB1E88-CB36-4D04-8A0B-962BB0C6CBC7}"/>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9DBC57D-A802-476D-926C-D8E452254F1F}"/>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元利償還金が増加したものの、組合等が起こした地方債の元利償還金に対する負担金等及び債務負担行為に基づく支出額の減により元利償還金等（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の総額は減少し、算入公債費等（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したことにより、実質公債費比率の分子は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頻発する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災害復旧に対する地方債の元利償還の開始による実質公債費比率の増加が見込まれるため、総合計画による事業の厳選に努めるとともに効果的な繰上償還を検討し、実質公債費比率の抑制に努める。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当市では、減債基金のうち満期一括償還地方債の償還財源としての積立は無い。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一般会計等に係る地方債の現在高は増加したが、債務負担行為に基づく支出予定額の減少等により将来負担額の総額は減少した。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一方で、充当可能基金が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したため、充当可能財源等も</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結果、将来負担比率の分子は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今後は、効果的な繰上償還を検討し地方債の残高の減少を図るとともに、総合計画等により事業を厳選し、充当可能財源を確保することで、将来負担比率を抑制する。</a:t>
          </a:r>
          <a:r>
            <a:rPr kumimoji="1" lang="ja-JP" altLang="ja-JP"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福島県二本松市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決算剰余金により、財政調整基金に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百万円、減債基金に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百万円積み立てた一方、地域振興整備基金を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百万円取り崩したこと等により、基金全体として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取り崩しよりも決算剰余金の積立てが上回り、基金残高が増加する見込みである。また、減債基金については取り崩しがなく、基金残高が増加する見込みである。その他の特定目的基金については、使途に沿った事業に充当していく予定であり、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社会福祉基金：社会福祉の増進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地域振興整備基金：市勢の振興、地域活性化に向けた施策の推進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都市公園施設整備基金：都市公園施設の整備促進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新型コロナウイルス感染症対策資金融資利子補給補助金基金：新型コロナウイルス感染症対策資金融資利子に対して補助を行い、産業の振興を図る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国際交流基金：国際交流事業の推進</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社会福祉基金：運用利子等により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百万円積み立てた一方、社協活動推進事業や福祉施設の管理に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地域振興整備基金：寄附金等により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百万円積み立てた一方、地域の活性化に資する施設の維持管理等に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都市公園施設整備基金：運用利子の積み立てによる増加。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新型コロナウイルス感染症対策資金融資利子補給補助金基金：新型コロナウイルス感染症対策資金融資利子補給補助金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国際交流基金：青年海外協力隊支援事業分等に取り崩したことによる減少。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各基金の使途を踏まえ、基金事業等の精査を行い、適切に管理する。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こと及び取崩しの皆減による増加。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年度に災害復旧事業のピークを迎えたため、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取り崩し額は減少することが見込まれ、基金残高は緩やかに増加する見込みである。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今後も普通交付税の合併算定替の特例措置の終了等による歳入減、社会保障費や公共施設等総合管理計画に基づく維持管理等による歳出増に対応するための調整財源として取り崩すこととする。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こと及び取崩しの皆減による増加。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年度に地方債償還のピークを迎える予定であり、それに備えて毎年度計画的に決算剰余金から積み立てを行ってきた。取り崩しについては令和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予定していない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C9F566B-18DB-433C-B73B-FAC643FC4D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DC80E3C-7577-4A7A-9312-FFDDB326F5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E8B381B-6168-4B9A-98F2-9BE32F46D44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A9D8821-E389-4214-BD4C-6289CEA12F5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EE1DDE3-3848-4322-8981-2F371C4F8A4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ACBB744-7792-4653-9444-C3707A846E0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7E6D4E1-8CC5-4F46-962A-8C77CC4E4A0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C05E17D-4FD3-47A3-A528-F4EBCEE0C82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10E41C9-C691-45FD-9A24-A8D0AA4C967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BE4EB91-A7C2-448D-B18E-DCECF0348D7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54D5590-10EA-4EBA-A18C-8AAB4A621E8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A17B8A3-F6CC-4B0C-9336-AB51BC7EA72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52,892
52,541
344.42
37,900,804
35,411,568
2,132,836
17,496,933
33,330,971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01C0287-ABC2-4812-915D-271E8AB73C4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A353E3D-F701-4F1B-9388-EA26440B821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2C65C46-A708-473F-ACCC-64E521DEDAA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EDED442-4930-4249-B1EC-7F796C942D3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5B9D831-2408-41C1-B887-2C17AF127CB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D9228C0-BD4A-40DC-9022-C79076F4167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78DEEE0-4306-4250-AE71-6DD68EA3C32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AD95D3F-74FF-46BE-8DDA-39BD3911DDE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43E4F8D-8FDB-4E19-9CA6-017776C9ACA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25E7886-401A-4138-986D-947DF9DAC62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6E7BA0F-2F3C-4C86-8DE7-116E9E23B08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17CBBFD-E415-4946-B538-751783AD78F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6FA356A-8B66-4C6E-8D53-D05545D405F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A6BC625-76A8-4A10-AD27-E25A00C77CF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1462218-0769-4665-AB3A-1D828203E39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E19349B-DA6E-4849-93E8-0D5CAFFE618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46B3A76-EAD1-4F1C-9D8B-329DB6AF766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C14C52C-C63C-46BB-AEFE-0F2B4E1FECC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E8A5536-CE7B-4D69-B8D1-8F4ED33ED66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53D9EC1-3035-4C93-A03E-09864D2C4D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79D79EB-7EDE-447C-8C5D-C7D9103784C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BC94E3B-ED80-4873-BE32-7559047F889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C184F3F-6773-4185-8B69-5383455C258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AADFD37-113E-46D9-8505-C48625105A0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62E6FB9-E368-42E1-B6CC-5056C0EADED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2678327-A5A5-40F9-8B97-8B0BD284A9F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78F9634-23A5-4BA2-994F-DC6025CABAB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BB4C3D9-B4DF-47C1-B485-6FC5EA2AE97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898E14A-0323-4FD4-9B66-183CD536C7F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59B03F2-3031-4F23-9E04-4E8B512AD9D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68B3028-D779-4EE0-AF1A-ECB8A11BB09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B63825C-F890-440D-BBB6-175F73ED3EA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555C801-5C23-4E78-B73C-430E1ED44CB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E9E805E-7E10-4541-96EB-15F4032A00C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CECB684-19EA-49B8-98DA-3DCE7247E62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％）と比較して若干老朽化が進んだ。これは、新たに形成された資産の額より、減価償却によって減額となった分が上回ったことによる。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が保有している資産の維持や長寿命化については、有形固定資産減価償却率の過度な上昇に配慮し、将来世代へ有用な資産を形成していけるよう、長期総合計画や公共施設等個別施設計画などの計画を考慮し、適正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6807B36-182A-400C-BB82-1BCB7937B75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28C3681-DA3C-4384-A7C5-1914AE99437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35371FA-57BD-4FFD-BA74-64D98218510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CB94904A-04E3-4950-B891-9208E4A2C33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7E3AC3CA-C5CF-4A8E-BA1E-1BDE3B548874}"/>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C4D3E5A5-9E12-49DC-B6A5-8AB7B220F31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8C0D0917-2211-4930-B17D-7C35167E387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E8439D48-1EC6-41C1-B1AE-C8436834E1C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41A0F908-FFF0-4E94-8D30-55C080DE144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869C31E4-E856-4F99-9C2E-6EE3CBC5E37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DCCAF356-C7B5-40CD-AB8D-DEFEE3EBB4B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40DA076-108A-4758-8918-33BE4095974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8607CA65-ECB2-4428-95AF-20D8F75EC54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E236D3D8-BD09-4451-B88A-38C75A2866E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FF82495-6671-42B6-86CB-3ABABF6D08F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56438C2E-CDBA-44CE-A6FD-4234D522A55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a:extLst>
            <a:ext uri="{FF2B5EF4-FFF2-40B4-BE49-F238E27FC236}">
              <a16:creationId xmlns:a16="http://schemas.microsoft.com/office/drawing/2014/main" id="{5B010F26-3682-48CC-8B8B-1105ABF6341A}"/>
            </a:ext>
          </a:extLst>
        </xdr:cNvPr>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a:extLst>
            <a:ext uri="{FF2B5EF4-FFF2-40B4-BE49-F238E27FC236}">
              <a16:creationId xmlns:a16="http://schemas.microsoft.com/office/drawing/2014/main" id="{36DDE12B-4C7E-47F8-80F3-0FC56BA8D80C}"/>
            </a:ext>
          </a:extLst>
        </xdr:cNvPr>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a:extLst>
            <a:ext uri="{FF2B5EF4-FFF2-40B4-BE49-F238E27FC236}">
              <a16:creationId xmlns:a16="http://schemas.microsoft.com/office/drawing/2014/main" id="{7633768E-7B32-4171-A78A-1F9788C0B14F}"/>
            </a:ext>
          </a:extLst>
        </xdr:cNvPr>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FAFCD698-D309-406E-B86C-7ED969537470}"/>
            </a:ext>
          </a:extLst>
        </xdr:cNvPr>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E7CA5074-8863-461B-9E20-4BD5990EA0BF}"/>
            </a:ext>
          </a:extLst>
        </xdr:cNvPr>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F384682C-650E-48EF-A984-217E41843BC8}"/>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F4176EF4-1DCD-41F9-8C32-674619C0FC18}"/>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34290</xdr:rowOff>
    </xdr:from>
    <xdr:to>
      <xdr:col>19</xdr:col>
      <xdr:colOff>187325</xdr:colOff>
      <xdr:row>30</xdr:row>
      <xdr:rowOff>135890</xdr:rowOff>
    </xdr:to>
    <xdr:sp macro="" textlink="">
      <xdr:nvSpPr>
        <xdr:cNvPr id="72" name="フローチャート: 判断 71">
          <a:extLst>
            <a:ext uri="{FF2B5EF4-FFF2-40B4-BE49-F238E27FC236}">
              <a16:creationId xmlns:a16="http://schemas.microsoft.com/office/drawing/2014/main" id="{755AD3F5-6602-4E31-B954-784989EB771E}"/>
            </a:ext>
          </a:extLst>
        </xdr:cNvPr>
        <xdr:cNvSpPr/>
      </xdr:nvSpPr>
      <xdr:spPr>
        <a:xfrm>
          <a:off x="4000500" y="59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9102</xdr:rowOff>
    </xdr:from>
    <xdr:to>
      <xdr:col>15</xdr:col>
      <xdr:colOff>187325</xdr:colOff>
      <xdr:row>30</xdr:row>
      <xdr:rowOff>110702</xdr:rowOff>
    </xdr:to>
    <xdr:sp macro="" textlink="">
      <xdr:nvSpPr>
        <xdr:cNvPr id="73" name="フローチャート: 判断 72">
          <a:extLst>
            <a:ext uri="{FF2B5EF4-FFF2-40B4-BE49-F238E27FC236}">
              <a16:creationId xmlns:a16="http://schemas.microsoft.com/office/drawing/2014/main" id="{7D25B05A-97AC-4032-BA8B-E9BBD63B22A7}"/>
            </a:ext>
          </a:extLst>
        </xdr:cNvPr>
        <xdr:cNvSpPr/>
      </xdr:nvSpPr>
      <xdr:spPr>
        <a:xfrm>
          <a:off x="3238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140970</xdr:rowOff>
    </xdr:from>
    <xdr:to>
      <xdr:col>11</xdr:col>
      <xdr:colOff>187325</xdr:colOff>
      <xdr:row>30</xdr:row>
      <xdr:rowOff>71120</xdr:rowOff>
    </xdr:to>
    <xdr:sp macro="" textlink="">
      <xdr:nvSpPr>
        <xdr:cNvPr id="74" name="フローチャート: 判断 73">
          <a:extLst>
            <a:ext uri="{FF2B5EF4-FFF2-40B4-BE49-F238E27FC236}">
              <a16:creationId xmlns:a16="http://schemas.microsoft.com/office/drawing/2014/main" id="{C80613ED-D8C7-4866-9397-6A6E551D90E7}"/>
            </a:ext>
          </a:extLst>
        </xdr:cNvPr>
        <xdr:cNvSpPr/>
      </xdr:nvSpPr>
      <xdr:spPr>
        <a:xfrm>
          <a:off x="2476500" y="58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75" name="フローチャート: 判断 74">
          <a:extLst>
            <a:ext uri="{FF2B5EF4-FFF2-40B4-BE49-F238E27FC236}">
              <a16:creationId xmlns:a16="http://schemas.microsoft.com/office/drawing/2014/main" id="{7F6FAAED-3362-43A3-9D3E-0BD5CA3406EB}"/>
            </a:ext>
          </a:extLst>
        </xdr:cNvPr>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E7AAB9B-0841-4154-81B4-FB4A9A9BE8E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A92E100-70EB-4D11-A3BF-E74FBFD23F0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7087987-2B47-487E-A7DA-A6CE6CC45E0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389E404-7ED0-45D1-BE32-26839C4C5F4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DDD4548-F676-4A18-9990-F5159F30F74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71543</xdr:rowOff>
    </xdr:from>
    <xdr:to>
      <xdr:col>23</xdr:col>
      <xdr:colOff>136525</xdr:colOff>
      <xdr:row>32</xdr:row>
      <xdr:rowOff>1693</xdr:rowOff>
    </xdr:to>
    <xdr:sp macro="" textlink="">
      <xdr:nvSpPr>
        <xdr:cNvPr id="81" name="楕円 80">
          <a:extLst>
            <a:ext uri="{FF2B5EF4-FFF2-40B4-BE49-F238E27FC236}">
              <a16:creationId xmlns:a16="http://schemas.microsoft.com/office/drawing/2014/main" id="{763103F4-1E79-4ED8-92C4-42B1E032A8A3}"/>
            </a:ext>
          </a:extLst>
        </xdr:cNvPr>
        <xdr:cNvSpPr/>
      </xdr:nvSpPr>
      <xdr:spPr>
        <a:xfrm>
          <a:off x="47117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49970</xdr:rowOff>
    </xdr:from>
    <xdr:ext cx="405111" cy="259045"/>
    <xdr:sp macro="" textlink="">
      <xdr:nvSpPr>
        <xdr:cNvPr id="82" name="有形固定資産減価償却率該当値テキスト">
          <a:extLst>
            <a:ext uri="{FF2B5EF4-FFF2-40B4-BE49-F238E27FC236}">
              <a16:creationId xmlns:a16="http://schemas.microsoft.com/office/drawing/2014/main" id="{9DFE1564-E44B-4C81-BE75-BE97021F70E8}"/>
            </a:ext>
          </a:extLst>
        </xdr:cNvPr>
        <xdr:cNvSpPr txBox="1"/>
      </xdr:nvSpPr>
      <xdr:spPr>
        <a:xfrm>
          <a:off x="4813300" y="6136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31962</xdr:rowOff>
    </xdr:from>
    <xdr:to>
      <xdr:col>19</xdr:col>
      <xdr:colOff>187325</xdr:colOff>
      <xdr:row>31</xdr:row>
      <xdr:rowOff>133562</xdr:rowOff>
    </xdr:to>
    <xdr:sp macro="" textlink="">
      <xdr:nvSpPr>
        <xdr:cNvPr id="83" name="楕円 82">
          <a:extLst>
            <a:ext uri="{FF2B5EF4-FFF2-40B4-BE49-F238E27FC236}">
              <a16:creationId xmlns:a16="http://schemas.microsoft.com/office/drawing/2014/main" id="{3ED90135-1429-4711-B5F4-BACF72517078}"/>
            </a:ext>
          </a:extLst>
        </xdr:cNvPr>
        <xdr:cNvSpPr/>
      </xdr:nvSpPr>
      <xdr:spPr>
        <a:xfrm>
          <a:off x="4000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82762</xdr:rowOff>
    </xdr:from>
    <xdr:to>
      <xdr:col>23</xdr:col>
      <xdr:colOff>85725</xdr:colOff>
      <xdr:row>31</xdr:row>
      <xdr:rowOff>122343</xdr:rowOff>
    </xdr:to>
    <xdr:cxnSp macro="">
      <xdr:nvCxnSpPr>
        <xdr:cNvPr id="84" name="直線コネクタ 83">
          <a:extLst>
            <a:ext uri="{FF2B5EF4-FFF2-40B4-BE49-F238E27FC236}">
              <a16:creationId xmlns:a16="http://schemas.microsoft.com/office/drawing/2014/main" id="{1D7187E7-9300-4E86-83B4-43AA480D9346}"/>
            </a:ext>
          </a:extLst>
        </xdr:cNvPr>
        <xdr:cNvCxnSpPr/>
      </xdr:nvCxnSpPr>
      <xdr:spPr>
        <a:xfrm>
          <a:off x="4051300" y="6169237"/>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149437</xdr:rowOff>
    </xdr:from>
    <xdr:to>
      <xdr:col>15</xdr:col>
      <xdr:colOff>187325</xdr:colOff>
      <xdr:row>31</xdr:row>
      <xdr:rowOff>79587</xdr:rowOff>
    </xdr:to>
    <xdr:sp macro="" textlink="">
      <xdr:nvSpPr>
        <xdr:cNvPr id="85" name="楕円 84">
          <a:extLst>
            <a:ext uri="{FF2B5EF4-FFF2-40B4-BE49-F238E27FC236}">
              <a16:creationId xmlns:a16="http://schemas.microsoft.com/office/drawing/2014/main" id="{21FE26C1-B010-4A61-9F4F-5EA0834FFB03}"/>
            </a:ext>
          </a:extLst>
        </xdr:cNvPr>
        <xdr:cNvSpPr/>
      </xdr:nvSpPr>
      <xdr:spPr>
        <a:xfrm>
          <a:off x="32385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28787</xdr:rowOff>
    </xdr:from>
    <xdr:to>
      <xdr:col>19</xdr:col>
      <xdr:colOff>136525</xdr:colOff>
      <xdr:row>31</xdr:row>
      <xdr:rowOff>82762</xdr:rowOff>
    </xdr:to>
    <xdr:cxnSp macro="">
      <xdr:nvCxnSpPr>
        <xdr:cNvPr id="86" name="直線コネクタ 85">
          <a:extLst>
            <a:ext uri="{FF2B5EF4-FFF2-40B4-BE49-F238E27FC236}">
              <a16:creationId xmlns:a16="http://schemas.microsoft.com/office/drawing/2014/main" id="{FB05F992-536E-46D2-823E-B4C04E10FCF7}"/>
            </a:ext>
          </a:extLst>
        </xdr:cNvPr>
        <xdr:cNvCxnSpPr/>
      </xdr:nvCxnSpPr>
      <xdr:spPr>
        <a:xfrm>
          <a:off x="3289300" y="611526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95462</xdr:rowOff>
    </xdr:from>
    <xdr:to>
      <xdr:col>11</xdr:col>
      <xdr:colOff>187325</xdr:colOff>
      <xdr:row>31</xdr:row>
      <xdr:rowOff>25612</xdr:rowOff>
    </xdr:to>
    <xdr:sp macro="" textlink="">
      <xdr:nvSpPr>
        <xdr:cNvPr id="87" name="楕円 86">
          <a:extLst>
            <a:ext uri="{FF2B5EF4-FFF2-40B4-BE49-F238E27FC236}">
              <a16:creationId xmlns:a16="http://schemas.microsoft.com/office/drawing/2014/main" id="{8730E742-5822-43BF-9BCC-6648E4169409}"/>
            </a:ext>
          </a:extLst>
        </xdr:cNvPr>
        <xdr:cNvSpPr/>
      </xdr:nvSpPr>
      <xdr:spPr>
        <a:xfrm>
          <a:off x="2476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146262</xdr:rowOff>
    </xdr:from>
    <xdr:to>
      <xdr:col>15</xdr:col>
      <xdr:colOff>136525</xdr:colOff>
      <xdr:row>31</xdr:row>
      <xdr:rowOff>28787</xdr:rowOff>
    </xdr:to>
    <xdr:cxnSp macro="">
      <xdr:nvCxnSpPr>
        <xdr:cNvPr id="88" name="直線コネクタ 87">
          <a:extLst>
            <a:ext uri="{FF2B5EF4-FFF2-40B4-BE49-F238E27FC236}">
              <a16:creationId xmlns:a16="http://schemas.microsoft.com/office/drawing/2014/main" id="{12F5730D-50BE-4082-AB42-0CE7BFD08E98}"/>
            </a:ext>
          </a:extLst>
        </xdr:cNvPr>
        <xdr:cNvCxnSpPr/>
      </xdr:nvCxnSpPr>
      <xdr:spPr>
        <a:xfrm>
          <a:off x="2527300" y="606128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52282</xdr:rowOff>
    </xdr:from>
    <xdr:to>
      <xdr:col>7</xdr:col>
      <xdr:colOff>187325</xdr:colOff>
      <xdr:row>30</xdr:row>
      <xdr:rowOff>153882</xdr:rowOff>
    </xdr:to>
    <xdr:sp macro="" textlink="">
      <xdr:nvSpPr>
        <xdr:cNvPr id="89" name="楕円 88">
          <a:extLst>
            <a:ext uri="{FF2B5EF4-FFF2-40B4-BE49-F238E27FC236}">
              <a16:creationId xmlns:a16="http://schemas.microsoft.com/office/drawing/2014/main" id="{5624BFC4-FE53-4FD6-9035-2641B710B652}"/>
            </a:ext>
          </a:extLst>
        </xdr:cNvPr>
        <xdr:cNvSpPr/>
      </xdr:nvSpPr>
      <xdr:spPr>
        <a:xfrm>
          <a:off x="1714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103082</xdr:rowOff>
    </xdr:from>
    <xdr:to>
      <xdr:col>11</xdr:col>
      <xdr:colOff>136525</xdr:colOff>
      <xdr:row>30</xdr:row>
      <xdr:rowOff>146262</xdr:rowOff>
    </xdr:to>
    <xdr:cxnSp macro="">
      <xdr:nvCxnSpPr>
        <xdr:cNvPr id="90" name="直線コネクタ 89">
          <a:extLst>
            <a:ext uri="{FF2B5EF4-FFF2-40B4-BE49-F238E27FC236}">
              <a16:creationId xmlns:a16="http://schemas.microsoft.com/office/drawing/2014/main" id="{F46BA1B6-3B44-49B6-8760-9A28FA5DDB50}"/>
            </a:ext>
          </a:extLst>
        </xdr:cNvPr>
        <xdr:cNvCxnSpPr/>
      </xdr:nvCxnSpPr>
      <xdr:spPr>
        <a:xfrm>
          <a:off x="1765300" y="601810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152417</xdr:rowOff>
    </xdr:from>
    <xdr:ext cx="405111" cy="259045"/>
    <xdr:sp macro="" textlink="">
      <xdr:nvSpPr>
        <xdr:cNvPr id="91" name="n_1aveValue有形固定資産減価償却率">
          <a:extLst>
            <a:ext uri="{FF2B5EF4-FFF2-40B4-BE49-F238E27FC236}">
              <a16:creationId xmlns:a16="http://schemas.microsoft.com/office/drawing/2014/main" id="{4A67145E-ECAD-4BE3-A1E9-45E558D113B1}"/>
            </a:ext>
          </a:extLst>
        </xdr:cNvPr>
        <xdr:cNvSpPr txBox="1"/>
      </xdr:nvSpPr>
      <xdr:spPr>
        <a:xfrm>
          <a:off x="38360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127229</xdr:rowOff>
    </xdr:from>
    <xdr:ext cx="405111" cy="259045"/>
    <xdr:sp macro="" textlink="">
      <xdr:nvSpPr>
        <xdr:cNvPr id="92" name="n_2aveValue有形固定資産減価償却率">
          <a:extLst>
            <a:ext uri="{FF2B5EF4-FFF2-40B4-BE49-F238E27FC236}">
              <a16:creationId xmlns:a16="http://schemas.microsoft.com/office/drawing/2014/main" id="{70C3F8AF-3748-4FD6-B528-111ADA8AC6C3}"/>
            </a:ext>
          </a:extLst>
        </xdr:cNvPr>
        <xdr:cNvSpPr txBox="1"/>
      </xdr:nvSpPr>
      <xdr:spPr>
        <a:xfrm>
          <a:off x="3086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87647</xdr:rowOff>
    </xdr:from>
    <xdr:ext cx="405111" cy="259045"/>
    <xdr:sp macro="" textlink="">
      <xdr:nvSpPr>
        <xdr:cNvPr id="93" name="n_3aveValue有形固定資産減価償却率">
          <a:extLst>
            <a:ext uri="{FF2B5EF4-FFF2-40B4-BE49-F238E27FC236}">
              <a16:creationId xmlns:a16="http://schemas.microsoft.com/office/drawing/2014/main" id="{29F5E322-B7C0-4596-AE3E-E3581BB83D96}"/>
            </a:ext>
          </a:extLst>
        </xdr:cNvPr>
        <xdr:cNvSpPr txBox="1"/>
      </xdr:nvSpPr>
      <xdr:spPr>
        <a:xfrm>
          <a:off x="23247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94" name="n_4aveValue有形固定資産減価償却率">
          <a:extLst>
            <a:ext uri="{FF2B5EF4-FFF2-40B4-BE49-F238E27FC236}">
              <a16:creationId xmlns:a16="http://schemas.microsoft.com/office/drawing/2014/main" id="{0A5DFF50-65BC-42D3-81A7-A9C80D9732B7}"/>
            </a:ext>
          </a:extLst>
        </xdr:cNvPr>
        <xdr:cNvSpPr txBox="1"/>
      </xdr:nvSpPr>
      <xdr:spPr>
        <a:xfrm>
          <a:off x="1562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124689</xdr:rowOff>
    </xdr:from>
    <xdr:ext cx="405111" cy="259045"/>
    <xdr:sp macro="" textlink="">
      <xdr:nvSpPr>
        <xdr:cNvPr id="95" name="n_1mainValue有形固定資産減価償却率">
          <a:extLst>
            <a:ext uri="{FF2B5EF4-FFF2-40B4-BE49-F238E27FC236}">
              <a16:creationId xmlns:a16="http://schemas.microsoft.com/office/drawing/2014/main" id="{0F196A66-86E0-4AE3-9EB3-2489C6246130}"/>
            </a:ext>
          </a:extLst>
        </xdr:cNvPr>
        <xdr:cNvSpPr txBox="1"/>
      </xdr:nvSpPr>
      <xdr:spPr>
        <a:xfrm>
          <a:off x="38360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70714</xdr:rowOff>
    </xdr:from>
    <xdr:ext cx="405111" cy="259045"/>
    <xdr:sp macro="" textlink="">
      <xdr:nvSpPr>
        <xdr:cNvPr id="96" name="n_2mainValue有形固定資産減価償却率">
          <a:extLst>
            <a:ext uri="{FF2B5EF4-FFF2-40B4-BE49-F238E27FC236}">
              <a16:creationId xmlns:a16="http://schemas.microsoft.com/office/drawing/2014/main" id="{B5B06C49-533E-401B-AADD-8C07E1D5C3B3}"/>
            </a:ext>
          </a:extLst>
        </xdr:cNvPr>
        <xdr:cNvSpPr txBox="1"/>
      </xdr:nvSpPr>
      <xdr:spPr>
        <a:xfrm>
          <a:off x="3086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16739</xdr:rowOff>
    </xdr:from>
    <xdr:ext cx="405111" cy="259045"/>
    <xdr:sp macro="" textlink="">
      <xdr:nvSpPr>
        <xdr:cNvPr id="97" name="n_3mainValue有形固定資産減価償却率">
          <a:extLst>
            <a:ext uri="{FF2B5EF4-FFF2-40B4-BE49-F238E27FC236}">
              <a16:creationId xmlns:a16="http://schemas.microsoft.com/office/drawing/2014/main" id="{96E4932E-6A6A-42DC-BB54-2BC0C19366B8}"/>
            </a:ext>
          </a:extLst>
        </xdr:cNvPr>
        <xdr:cNvSpPr txBox="1"/>
      </xdr:nvSpPr>
      <xdr:spPr>
        <a:xfrm>
          <a:off x="23247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145009</xdr:rowOff>
    </xdr:from>
    <xdr:ext cx="405111" cy="259045"/>
    <xdr:sp macro="" textlink="">
      <xdr:nvSpPr>
        <xdr:cNvPr id="98" name="n_4mainValue有形固定資産減価償却率">
          <a:extLst>
            <a:ext uri="{FF2B5EF4-FFF2-40B4-BE49-F238E27FC236}">
              <a16:creationId xmlns:a16="http://schemas.microsoft.com/office/drawing/2014/main" id="{44DDFED0-A597-421C-8F1F-17C85FC3F2A9}"/>
            </a:ext>
          </a:extLst>
        </xdr:cNvPr>
        <xdr:cNvSpPr txBox="1"/>
      </xdr:nvSpPr>
      <xdr:spPr>
        <a:xfrm>
          <a:off x="1562744" y="606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65EA955B-B341-4FC8-9AB9-E1B5D68651B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D5BF2F1-9324-47AB-964A-D4DEAB57074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DB0864D8-53B8-4028-810B-596A048FAC8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81E1DD22-D1A3-47B0-A8E7-200468FC206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3C5D3460-931D-4868-AF44-432CA052EBC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C9DB6882-A2F4-44E9-82E9-51E26FBECD2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80F82665-734E-466E-BE46-4551B301CE9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4D94B1E-4993-4F2A-B559-91CE4969D6C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F43FD62F-0947-4FDC-85EA-F92C04ADF12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DCE8CD5C-2F6F-48B8-BB37-BA35D8600BD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6FEAD62-24EE-4CAF-BDEB-DDF41B36B9F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28EF018-6D16-408D-ADC7-6F67E020C27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CE5F07AE-8587-4E75-A73E-FAABCA5984C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いるが、地方債の現在高は増額となったものの、債務負担行為に基づく支出予定額が減となったことや、公営企業債等繰入見込額が減となったことにより将来負担額が減となった事に加え、基金の繰入を見送り、新たに積立を行ったことで、充当可能財源が増となった事等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年度と比較し減少した。</a:t>
          </a:r>
        </a:p>
        <a:p>
          <a:r>
            <a:rPr kumimoji="1" lang="ja-JP" altLang="en-US" sz="1100">
              <a:latin typeface="ＭＳ Ｐゴシック" panose="020B0600070205080204" pitchFamily="50" charset="-128"/>
              <a:ea typeface="ＭＳ Ｐゴシック" panose="020B0600070205080204" pitchFamily="50" charset="-128"/>
            </a:rPr>
            <a:t>　今後は、頻発する災害による災害復旧事業債の増や公共施設の大規模改修等による公債費の増など将来負担額の増が見込まれるため、毎年長期総合計画の見直し及び財政計画の作成を通して、公債費、繰出金、負担金等の動向なども踏まえて、指標の適正な管理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67D0145E-2BE3-4A42-A171-381BA921791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CBD2D1D-3AAE-4638-B631-BA7862209E8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DD6B8CF0-40CB-4736-9978-7395D981616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6FC97C7A-EFB0-4125-B129-78F4CEFD217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64181F36-B5C2-4CB3-8296-DACD2C494652}"/>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7AAABECD-8980-4DF9-97B8-EF0AD2CD87E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D207696F-2E03-48B9-B394-189033D460F8}"/>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519373BE-0291-45E3-B260-A29A6BD04A3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9A5C015F-CC52-4139-B788-53CE0FB566D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443FDA32-2B19-4D3D-B0C9-DB19C5A9A58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3B84FC35-021D-4C07-AF8E-47CFFD8D875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C030E8A-DDAB-4D91-8F1C-CA301B3ADEA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89A55746-186F-4195-9952-8B99B770A7D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EF7ACBE7-4A4D-46AB-9FFA-9C246C7D739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B773C405-E312-40DA-9C20-90E574B6A6D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B1D3BB8-DF20-4B7C-A55D-9F570902D9A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135E1773-A69A-4488-8D50-44FFFD662ED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9" name="直線コネクタ 128">
          <a:extLst>
            <a:ext uri="{FF2B5EF4-FFF2-40B4-BE49-F238E27FC236}">
              <a16:creationId xmlns:a16="http://schemas.microsoft.com/office/drawing/2014/main" id="{B224EF05-66D6-453B-9CF0-29DFEC02C2CB}"/>
            </a:ext>
          </a:extLst>
        </xdr:cNvPr>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0" name="債務償還比率最小値テキスト">
          <a:extLst>
            <a:ext uri="{FF2B5EF4-FFF2-40B4-BE49-F238E27FC236}">
              <a16:creationId xmlns:a16="http://schemas.microsoft.com/office/drawing/2014/main" id="{5E37CC87-8E31-4F12-A745-5C5A9A742994}"/>
            </a:ext>
          </a:extLst>
        </xdr:cNvPr>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1" name="直線コネクタ 130">
          <a:extLst>
            <a:ext uri="{FF2B5EF4-FFF2-40B4-BE49-F238E27FC236}">
              <a16:creationId xmlns:a16="http://schemas.microsoft.com/office/drawing/2014/main" id="{355DBDDA-D32F-4072-B908-4E6BABCD5CF9}"/>
            </a:ext>
          </a:extLst>
        </xdr:cNvPr>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1762189F-B324-4CDA-BA2F-F514FC9499BB}"/>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6C94867D-A35E-4FE5-BA57-09731FDDA691}"/>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136896</xdr:rowOff>
    </xdr:from>
    <xdr:ext cx="469744" cy="259045"/>
    <xdr:sp macro="" textlink="">
      <xdr:nvSpPr>
        <xdr:cNvPr id="134" name="債務償還比率平均値テキスト">
          <a:extLst>
            <a:ext uri="{FF2B5EF4-FFF2-40B4-BE49-F238E27FC236}">
              <a16:creationId xmlns:a16="http://schemas.microsoft.com/office/drawing/2014/main" id="{8EB32B9D-8078-4565-965E-64FE9F76D062}"/>
            </a:ext>
          </a:extLst>
        </xdr:cNvPr>
        <xdr:cNvSpPr txBox="1"/>
      </xdr:nvSpPr>
      <xdr:spPr>
        <a:xfrm>
          <a:off x="14846300" y="5880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5" name="フローチャート: 判断 134">
          <a:extLst>
            <a:ext uri="{FF2B5EF4-FFF2-40B4-BE49-F238E27FC236}">
              <a16:creationId xmlns:a16="http://schemas.microsoft.com/office/drawing/2014/main" id="{D697C2DF-B450-4BBF-988B-3E7FDD5DA432}"/>
            </a:ext>
          </a:extLst>
        </xdr:cNvPr>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35596</xdr:rowOff>
    </xdr:from>
    <xdr:to>
      <xdr:col>72</xdr:col>
      <xdr:colOff>123825</xdr:colOff>
      <xdr:row>32</xdr:row>
      <xdr:rowOff>137196</xdr:rowOff>
    </xdr:to>
    <xdr:sp macro="" textlink="">
      <xdr:nvSpPr>
        <xdr:cNvPr id="136" name="フローチャート: 判断 135">
          <a:extLst>
            <a:ext uri="{FF2B5EF4-FFF2-40B4-BE49-F238E27FC236}">
              <a16:creationId xmlns:a16="http://schemas.microsoft.com/office/drawing/2014/main" id="{D5839F9E-E6EF-4640-B4E9-EDBB529D321A}"/>
            </a:ext>
          </a:extLst>
        </xdr:cNvPr>
        <xdr:cNvSpPr/>
      </xdr:nvSpPr>
      <xdr:spPr>
        <a:xfrm>
          <a:off x="14033500" y="629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18941</xdr:rowOff>
    </xdr:from>
    <xdr:to>
      <xdr:col>68</xdr:col>
      <xdr:colOff>123825</xdr:colOff>
      <xdr:row>32</xdr:row>
      <xdr:rowOff>120541</xdr:rowOff>
    </xdr:to>
    <xdr:sp macro="" textlink="">
      <xdr:nvSpPr>
        <xdr:cNvPr id="137" name="フローチャート: 判断 136">
          <a:extLst>
            <a:ext uri="{FF2B5EF4-FFF2-40B4-BE49-F238E27FC236}">
              <a16:creationId xmlns:a16="http://schemas.microsoft.com/office/drawing/2014/main" id="{19736A89-006B-45C0-BE27-CB82C7DBBA6C}"/>
            </a:ext>
          </a:extLst>
        </xdr:cNvPr>
        <xdr:cNvSpPr/>
      </xdr:nvSpPr>
      <xdr:spPr>
        <a:xfrm>
          <a:off x="13271500" y="62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72263</xdr:rowOff>
    </xdr:from>
    <xdr:to>
      <xdr:col>64</xdr:col>
      <xdr:colOff>123825</xdr:colOff>
      <xdr:row>32</xdr:row>
      <xdr:rowOff>2413</xdr:rowOff>
    </xdr:to>
    <xdr:sp macro="" textlink="">
      <xdr:nvSpPr>
        <xdr:cNvPr id="138" name="フローチャート: 判断 137">
          <a:extLst>
            <a:ext uri="{FF2B5EF4-FFF2-40B4-BE49-F238E27FC236}">
              <a16:creationId xmlns:a16="http://schemas.microsoft.com/office/drawing/2014/main" id="{AB705652-1505-4817-80DA-95964F197AE1}"/>
            </a:ext>
          </a:extLst>
        </xdr:cNvPr>
        <xdr:cNvSpPr/>
      </xdr:nvSpPr>
      <xdr:spPr>
        <a:xfrm>
          <a:off x="12509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82441</xdr:rowOff>
    </xdr:from>
    <xdr:to>
      <xdr:col>60</xdr:col>
      <xdr:colOff>123825</xdr:colOff>
      <xdr:row>32</xdr:row>
      <xdr:rowOff>12591</xdr:rowOff>
    </xdr:to>
    <xdr:sp macro="" textlink="">
      <xdr:nvSpPr>
        <xdr:cNvPr id="139" name="フローチャート: 判断 138">
          <a:extLst>
            <a:ext uri="{FF2B5EF4-FFF2-40B4-BE49-F238E27FC236}">
              <a16:creationId xmlns:a16="http://schemas.microsoft.com/office/drawing/2014/main" id="{9D747DDD-7BA5-4F54-80AA-35CE454F981A}"/>
            </a:ext>
          </a:extLst>
        </xdr:cNvPr>
        <xdr:cNvSpPr/>
      </xdr:nvSpPr>
      <xdr:spPr>
        <a:xfrm>
          <a:off x="11747500" y="616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DD5E8C0-2C46-433D-A3BA-82CCFBD4C9E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BF1B4FD-A852-48A9-AB1E-5705FA91BBA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71F65B2-45E8-4F7F-BE00-F9B123ED73B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9371171-5E94-40A8-AA86-E8554CF97C2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C4805681-A9F2-410B-9F9E-57D3B8D3484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17363</xdr:rowOff>
    </xdr:from>
    <xdr:to>
      <xdr:col>76</xdr:col>
      <xdr:colOff>73025</xdr:colOff>
      <xdr:row>31</xdr:row>
      <xdr:rowOff>118963</xdr:rowOff>
    </xdr:to>
    <xdr:sp macro="" textlink="">
      <xdr:nvSpPr>
        <xdr:cNvPr id="145" name="楕円 144">
          <a:extLst>
            <a:ext uri="{FF2B5EF4-FFF2-40B4-BE49-F238E27FC236}">
              <a16:creationId xmlns:a16="http://schemas.microsoft.com/office/drawing/2014/main" id="{C2AFF5F4-E4E5-49AF-A9AB-D6BB67F87C1C}"/>
            </a:ext>
          </a:extLst>
        </xdr:cNvPr>
        <xdr:cNvSpPr/>
      </xdr:nvSpPr>
      <xdr:spPr>
        <a:xfrm>
          <a:off x="14744700" y="610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167240</xdr:rowOff>
    </xdr:from>
    <xdr:ext cx="469744" cy="259045"/>
    <xdr:sp macro="" textlink="">
      <xdr:nvSpPr>
        <xdr:cNvPr id="146" name="債務償還比率該当値テキスト">
          <a:extLst>
            <a:ext uri="{FF2B5EF4-FFF2-40B4-BE49-F238E27FC236}">
              <a16:creationId xmlns:a16="http://schemas.microsoft.com/office/drawing/2014/main" id="{4BCFBB58-BA6D-4A55-A254-B88E14844058}"/>
            </a:ext>
          </a:extLst>
        </xdr:cNvPr>
        <xdr:cNvSpPr txBox="1"/>
      </xdr:nvSpPr>
      <xdr:spPr>
        <a:xfrm>
          <a:off x="14846300" y="60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73995</xdr:rowOff>
    </xdr:from>
    <xdr:to>
      <xdr:col>72</xdr:col>
      <xdr:colOff>123825</xdr:colOff>
      <xdr:row>33</xdr:row>
      <xdr:rowOff>4145</xdr:rowOff>
    </xdr:to>
    <xdr:sp macro="" textlink="">
      <xdr:nvSpPr>
        <xdr:cNvPr id="147" name="楕円 146">
          <a:extLst>
            <a:ext uri="{FF2B5EF4-FFF2-40B4-BE49-F238E27FC236}">
              <a16:creationId xmlns:a16="http://schemas.microsoft.com/office/drawing/2014/main" id="{A0070F8E-1659-4C7D-98A9-1DBE723B4082}"/>
            </a:ext>
          </a:extLst>
        </xdr:cNvPr>
        <xdr:cNvSpPr/>
      </xdr:nvSpPr>
      <xdr:spPr>
        <a:xfrm>
          <a:off x="14033500" y="63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68163</xdr:rowOff>
    </xdr:from>
    <xdr:to>
      <xdr:col>76</xdr:col>
      <xdr:colOff>22225</xdr:colOff>
      <xdr:row>32</xdr:row>
      <xdr:rowOff>124795</xdr:rowOff>
    </xdr:to>
    <xdr:cxnSp macro="">
      <xdr:nvCxnSpPr>
        <xdr:cNvPr id="148" name="直線コネクタ 147">
          <a:extLst>
            <a:ext uri="{FF2B5EF4-FFF2-40B4-BE49-F238E27FC236}">
              <a16:creationId xmlns:a16="http://schemas.microsoft.com/office/drawing/2014/main" id="{FAAB4549-FF49-4B7B-B981-13CCA3A0F801}"/>
            </a:ext>
          </a:extLst>
        </xdr:cNvPr>
        <xdr:cNvCxnSpPr/>
      </xdr:nvCxnSpPr>
      <xdr:spPr>
        <a:xfrm flipV="1">
          <a:off x="14084300" y="6154638"/>
          <a:ext cx="711200" cy="22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162977</xdr:rowOff>
    </xdr:from>
    <xdr:to>
      <xdr:col>68</xdr:col>
      <xdr:colOff>123825</xdr:colOff>
      <xdr:row>33</xdr:row>
      <xdr:rowOff>93128</xdr:rowOff>
    </xdr:to>
    <xdr:sp macro="" textlink="">
      <xdr:nvSpPr>
        <xdr:cNvPr id="149" name="楕円 148">
          <a:extLst>
            <a:ext uri="{FF2B5EF4-FFF2-40B4-BE49-F238E27FC236}">
              <a16:creationId xmlns:a16="http://schemas.microsoft.com/office/drawing/2014/main" id="{F01677ED-0F0F-40B8-884A-4CB7BCA42C55}"/>
            </a:ext>
          </a:extLst>
        </xdr:cNvPr>
        <xdr:cNvSpPr/>
      </xdr:nvSpPr>
      <xdr:spPr>
        <a:xfrm>
          <a:off x="13271500" y="64209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124795</xdr:rowOff>
    </xdr:from>
    <xdr:to>
      <xdr:col>72</xdr:col>
      <xdr:colOff>73025</xdr:colOff>
      <xdr:row>33</xdr:row>
      <xdr:rowOff>42327</xdr:rowOff>
    </xdr:to>
    <xdr:cxnSp macro="">
      <xdr:nvCxnSpPr>
        <xdr:cNvPr id="150" name="直線コネクタ 149">
          <a:extLst>
            <a:ext uri="{FF2B5EF4-FFF2-40B4-BE49-F238E27FC236}">
              <a16:creationId xmlns:a16="http://schemas.microsoft.com/office/drawing/2014/main" id="{98DCE74A-5E80-4E7D-85E7-AE750851B0A1}"/>
            </a:ext>
          </a:extLst>
        </xdr:cNvPr>
        <xdr:cNvCxnSpPr/>
      </xdr:nvCxnSpPr>
      <xdr:spPr>
        <a:xfrm flipV="1">
          <a:off x="13322300" y="6382720"/>
          <a:ext cx="762000" cy="8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39760</xdr:rowOff>
    </xdr:from>
    <xdr:to>
      <xdr:col>64</xdr:col>
      <xdr:colOff>123825</xdr:colOff>
      <xdr:row>32</xdr:row>
      <xdr:rowOff>141360</xdr:rowOff>
    </xdr:to>
    <xdr:sp macro="" textlink="">
      <xdr:nvSpPr>
        <xdr:cNvPr id="151" name="楕円 150">
          <a:extLst>
            <a:ext uri="{FF2B5EF4-FFF2-40B4-BE49-F238E27FC236}">
              <a16:creationId xmlns:a16="http://schemas.microsoft.com/office/drawing/2014/main" id="{F0418EB4-76BF-40C5-8261-2ACFE583B416}"/>
            </a:ext>
          </a:extLst>
        </xdr:cNvPr>
        <xdr:cNvSpPr/>
      </xdr:nvSpPr>
      <xdr:spPr>
        <a:xfrm>
          <a:off x="12509500" y="629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90560</xdr:rowOff>
    </xdr:from>
    <xdr:to>
      <xdr:col>68</xdr:col>
      <xdr:colOff>73025</xdr:colOff>
      <xdr:row>33</xdr:row>
      <xdr:rowOff>42327</xdr:rowOff>
    </xdr:to>
    <xdr:cxnSp macro="">
      <xdr:nvCxnSpPr>
        <xdr:cNvPr id="152" name="直線コネクタ 151">
          <a:extLst>
            <a:ext uri="{FF2B5EF4-FFF2-40B4-BE49-F238E27FC236}">
              <a16:creationId xmlns:a16="http://schemas.microsoft.com/office/drawing/2014/main" id="{B8CA7581-6AA7-47C1-9FCC-8E90A19069A0}"/>
            </a:ext>
          </a:extLst>
        </xdr:cNvPr>
        <xdr:cNvCxnSpPr/>
      </xdr:nvCxnSpPr>
      <xdr:spPr>
        <a:xfrm>
          <a:off x="12560300" y="6348485"/>
          <a:ext cx="762000" cy="12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28503</xdr:rowOff>
    </xdr:from>
    <xdr:to>
      <xdr:col>60</xdr:col>
      <xdr:colOff>123825</xdr:colOff>
      <xdr:row>32</xdr:row>
      <xdr:rowOff>130103</xdr:rowOff>
    </xdr:to>
    <xdr:sp macro="" textlink="">
      <xdr:nvSpPr>
        <xdr:cNvPr id="153" name="楕円 152">
          <a:extLst>
            <a:ext uri="{FF2B5EF4-FFF2-40B4-BE49-F238E27FC236}">
              <a16:creationId xmlns:a16="http://schemas.microsoft.com/office/drawing/2014/main" id="{E7B0A162-7397-45B9-AB19-A08677EE51CF}"/>
            </a:ext>
          </a:extLst>
        </xdr:cNvPr>
        <xdr:cNvSpPr/>
      </xdr:nvSpPr>
      <xdr:spPr>
        <a:xfrm>
          <a:off x="11747500" y="62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79303</xdr:rowOff>
    </xdr:from>
    <xdr:to>
      <xdr:col>64</xdr:col>
      <xdr:colOff>73025</xdr:colOff>
      <xdr:row>32</xdr:row>
      <xdr:rowOff>90560</xdr:rowOff>
    </xdr:to>
    <xdr:cxnSp macro="">
      <xdr:nvCxnSpPr>
        <xdr:cNvPr id="154" name="直線コネクタ 153">
          <a:extLst>
            <a:ext uri="{FF2B5EF4-FFF2-40B4-BE49-F238E27FC236}">
              <a16:creationId xmlns:a16="http://schemas.microsoft.com/office/drawing/2014/main" id="{D1E9E3C7-9AED-47FB-A236-C67F3E48C0D1}"/>
            </a:ext>
          </a:extLst>
        </xdr:cNvPr>
        <xdr:cNvCxnSpPr/>
      </xdr:nvCxnSpPr>
      <xdr:spPr>
        <a:xfrm>
          <a:off x="11798300" y="6337228"/>
          <a:ext cx="762000" cy="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153723</xdr:rowOff>
    </xdr:from>
    <xdr:ext cx="469744" cy="259045"/>
    <xdr:sp macro="" textlink="">
      <xdr:nvSpPr>
        <xdr:cNvPr id="155" name="n_1aveValue債務償還比率">
          <a:extLst>
            <a:ext uri="{FF2B5EF4-FFF2-40B4-BE49-F238E27FC236}">
              <a16:creationId xmlns:a16="http://schemas.microsoft.com/office/drawing/2014/main" id="{1469892B-6B83-4CFE-86F5-37FC47F60C0D}"/>
            </a:ext>
          </a:extLst>
        </xdr:cNvPr>
        <xdr:cNvSpPr txBox="1"/>
      </xdr:nvSpPr>
      <xdr:spPr>
        <a:xfrm>
          <a:off x="13836727" y="606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137068</xdr:rowOff>
    </xdr:from>
    <xdr:ext cx="469744" cy="259045"/>
    <xdr:sp macro="" textlink="">
      <xdr:nvSpPr>
        <xdr:cNvPr id="156" name="n_2aveValue債務償還比率">
          <a:extLst>
            <a:ext uri="{FF2B5EF4-FFF2-40B4-BE49-F238E27FC236}">
              <a16:creationId xmlns:a16="http://schemas.microsoft.com/office/drawing/2014/main" id="{2E0519D0-67DE-4581-ABFF-64AF0570C130}"/>
            </a:ext>
          </a:extLst>
        </xdr:cNvPr>
        <xdr:cNvSpPr txBox="1"/>
      </xdr:nvSpPr>
      <xdr:spPr>
        <a:xfrm>
          <a:off x="13087427" y="60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18940</xdr:rowOff>
    </xdr:from>
    <xdr:ext cx="469744" cy="259045"/>
    <xdr:sp macro="" textlink="">
      <xdr:nvSpPr>
        <xdr:cNvPr id="157" name="n_3aveValue債務償還比率">
          <a:extLst>
            <a:ext uri="{FF2B5EF4-FFF2-40B4-BE49-F238E27FC236}">
              <a16:creationId xmlns:a16="http://schemas.microsoft.com/office/drawing/2014/main" id="{9FC49D62-B7A4-4661-AD35-52809C1D527B}"/>
            </a:ext>
          </a:extLst>
        </xdr:cNvPr>
        <xdr:cNvSpPr txBox="1"/>
      </xdr:nvSpPr>
      <xdr:spPr>
        <a:xfrm>
          <a:off x="12325427" y="593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29118</xdr:rowOff>
    </xdr:from>
    <xdr:ext cx="469744" cy="259045"/>
    <xdr:sp macro="" textlink="">
      <xdr:nvSpPr>
        <xdr:cNvPr id="158" name="n_4aveValue債務償還比率">
          <a:extLst>
            <a:ext uri="{FF2B5EF4-FFF2-40B4-BE49-F238E27FC236}">
              <a16:creationId xmlns:a16="http://schemas.microsoft.com/office/drawing/2014/main" id="{CA2FB7B5-7422-4297-B109-F35C575602FD}"/>
            </a:ext>
          </a:extLst>
        </xdr:cNvPr>
        <xdr:cNvSpPr txBox="1"/>
      </xdr:nvSpPr>
      <xdr:spPr>
        <a:xfrm>
          <a:off x="11563427" y="594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166722</xdr:rowOff>
    </xdr:from>
    <xdr:ext cx="469744" cy="259045"/>
    <xdr:sp macro="" textlink="">
      <xdr:nvSpPr>
        <xdr:cNvPr id="159" name="n_1mainValue債務償還比率">
          <a:extLst>
            <a:ext uri="{FF2B5EF4-FFF2-40B4-BE49-F238E27FC236}">
              <a16:creationId xmlns:a16="http://schemas.microsoft.com/office/drawing/2014/main" id="{A64D752F-B13A-477F-8BAA-6ECC629943E2}"/>
            </a:ext>
          </a:extLst>
        </xdr:cNvPr>
        <xdr:cNvSpPr txBox="1"/>
      </xdr:nvSpPr>
      <xdr:spPr>
        <a:xfrm>
          <a:off x="13836727" y="64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84255</xdr:rowOff>
    </xdr:from>
    <xdr:ext cx="469744" cy="259045"/>
    <xdr:sp macro="" textlink="">
      <xdr:nvSpPr>
        <xdr:cNvPr id="160" name="n_2mainValue債務償還比率">
          <a:extLst>
            <a:ext uri="{FF2B5EF4-FFF2-40B4-BE49-F238E27FC236}">
              <a16:creationId xmlns:a16="http://schemas.microsoft.com/office/drawing/2014/main" id="{7E12D272-49F2-42D2-BCB5-89E16D0367D3}"/>
            </a:ext>
          </a:extLst>
        </xdr:cNvPr>
        <xdr:cNvSpPr txBox="1"/>
      </xdr:nvSpPr>
      <xdr:spPr>
        <a:xfrm>
          <a:off x="13087427" y="651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132487</xdr:rowOff>
    </xdr:from>
    <xdr:ext cx="469744" cy="259045"/>
    <xdr:sp macro="" textlink="">
      <xdr:nvSpPr>
        <xdr:cNvPr id="161" name="n_3mainValue債務償還比率">
          <a:extLst>
            <a:ext uri="{FF2B5EF4-FFF2-40B4-BE49-F238E27FC236}">
              <a16:creationId xmlns:a16="http://schemas.microsoft.com/office/drawing/2014/main" id="{60F8FEBD-E1A7-4AF4-9CEC-81D95BA12A5C}"/>
            </a:ext>
          </a:extLst>
        </xdr:cNvPr>
        <xdr:cNvSpPr txBox="1"/>
      </xdr:nvSpPr>
      <xdr:spPr>
        <a:xfrm>
          <a:off x="12325427" y="639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121230</xdr:rowOff>
    </xdr:from>
    <xdr:ext cx="469744" cy="259045"/>
    <xdr:sp macro="" textlink="">
      <xdr:nvSpPr>
        <xdr:cNvPr id="162" name="n_4mainValue債務償還比率">
          <a:extLst>
            <a:ext uri="{FF2B5EF4-FFF2-40B4-BE49-F238E27FC236}">
              <a16:creationId xmlns:a16="http://schemas.microsoft.com/office/drawing/2014/main" id="{200002BA-7673-4978-A8F1-A2A6B14A34BF}"/>
            </a:ext>
          </a:extLst>
        </xdr:cNvPr>
        <xdr:cNvSpPr txBox="1"/>
      </xdr:nvSpPr>
      <xdr:spPr>
        <a:xfrm>
          <a:off x="11563427" y="63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7A65A73D-7D39-4681-8D9A-5D7D9498B99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CA8FA095-D925-4003-A926-A4BADE44EA3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70004826-3130-4251-92CE-24CD559A198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1CFE51E3-6286-4382-942F-C420D72EE62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54917534-D39F-4000-B434-454F182FF79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95A82550-B36A-46D8-95B4-CB3DA81B9DF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8A8E2D3-3F86-40AC-B6D0-9BBD6384684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2FA37FA-4DC3-4B66-9A5C-08BF9E5C28B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4743423-A16E-4F71-A5AD-53C803C2166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502684C-F303-47CA-805C-1396DE56712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D79BF76-4DAE-44A8-A0B1-42F202653CB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7F5D3C4-5E66-4BEF-939E-C897114804C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77BBADC-4ADE-4542-B3FF-825D7907D5E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07EFB07-B494-49D8-BB2E-556DAAD22FB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D6E6A63-7B34-48B3-92E0-ADF1F6A3B48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1FEC692-EC95-49C8-B573-935D9315552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52,892
52,541
344.42
37,900,804
35,411,568
2,132,836
17,496,933
33,330,971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5BD103E-D6AD-4C22-8583-C2995FB10E5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80E2A48-40C2-480D-BA29-DF087B0A317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38F14F1-772E-434B-8F8A-87817FD5914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ABFF302-242E-46E6-A345-54B462189AF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3DA4C09-0DC7-45E9-AA1E-6791A013E0B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1ED151E-DF90-4AF4-A685-2169C6CBE5B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9156D14-57FF-4B86-A899-57A1CC46A79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FF02819-DCAE-4C75-9B0C-DA90D580669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BCDB74D-3F25-4DB6-BE27-2B92F96F57A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A979A81-2500-42FC-91FC-2D6BA070349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A05A9D9-5CF0-4744-80E9-52FBCE15A3F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3401C8E-7435-4DFB-8316-E705B8FE036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C893C73-BB91-4413-AEC6-DAAC1EEDB62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A040159-9F0B-49CF-B10A-BD7B8E6A8D8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6BDF2CF-D22F-4D7B-95E2-BA86DDA485C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EAB3284-00FB-4444-BC58-C549D22CA86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736ACF2-C3CC-4F23-BF94-B923FDE8B09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3E3015-841E-4C9B-8973-93934E7F18E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78DA605-7433-4960-98E6-7F4B38C78EE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29D6BB7-7E36-483E-AA4F-E90F8F79067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377A9EF-38B1-453F-88C8-DBCD07B0A4D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753EEDD-96CF-4A9D-A994-A8699BB4F3F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5157F97-138C-453D-8E8E-D4F2C1B86EF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B2A4467-AD02-4587-A879-AB177251F17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68AB27A-8D81-4974-841E-E1D61E27F10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B271863-0472-45B7-841F-DF43FA7AC80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E6123A0-EDA4-40FA-895E-987C091B280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7B6E444-EE50-45DA-A794-20ED5436BEA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98811C4-6E29-4BCE-9D16-1994B16FAB8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C85F39C-4CA8-4A22-B542-369A1241D9C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73D5839-26DE-4B4E-848D-598D82FCC0F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464C31D-016D-4F19-ADAB-8A9D1961C84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F1AE741-3D59-4215-ACAB-1F4905513D8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7B6FA33-A8D9-4905-80B5-8BD76BD3B2B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E2BFD46-4F5A-4D64-989C-35E32B32886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8AA5DBF-2BDA-407E-BAD0-4C41BCFAC3D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52C82A3-77E6-45AE-B4E5-12A23DA844E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236C2C6-9E9D-44B0-9E54-095532E361C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AD8499C-A50E-4885-8E02-2909BF62508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40A1B0D-FE47-41CA-AB1A-5B3F1D71661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8999485-38E1-48B5-AB0D-F2EA9367C2A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B653FA8-FBF1-448A-9CB5-DAD68FF3227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67B56AA-A2ED-4CB6-8A48-7BD906D74A4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F8ED44C-A872-4252-BED3-D0612D69C42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265E744-73F5-4E59-B87B-91E5FB9AD4C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34575914-7FE8-4123-99AB-3E5514F24B32}"/>
            </a:ext>
          </a:extLst>
        </xdr:cNvPr>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8BB9F969-1BDA-44B6-9FF0-F0D0EA5BC93E}"/>
            </a:ext>
          </a:extLst>
        </xdr:cNvPr>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8B58570C-422C-4BB3-8506-A480A34A14A3}"/>
            </a:ext>
          </a:extLst>
        </xdr:cNvPr>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FB59B48E-085E-471C-95F1-459D92C5B7CF}"/>
            </a:ext>
          </a:extLst>
        </xdr:cNvPr>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471BFEF7-3A2F-4727-A14C-F65E9C2DBF00}"/>
            </a:ext>
          </a:extLst>
        </xdr:cNvPr>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8CABD52C-F929-4B34-87B3-0FC975B2EE07}"/>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471BD930-7D16-4E0D-AB0B-7F7E8B17AC25}"/>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4" name="フローチャート: 判断 63">
          <a:extLst>
            <a:ext uri="{FF2B5EF4-FFF2-40B4-BE49-F238E27FC236}">
              <a16:creationId xmlns:a16="http://schemas.microsoft.com/office/drawing/2014/main" id="{EC204045-BE1F-4DF4-9CFE-33BBBB259F09}"/>
            </a:ext>
          </a:extLst>
        </xdr:cNvPr>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46355</xdr:rowOff>
    </xdr:from>
    <xdr:to>
      <xdr:col>15</xdr:col>
      <xdr:colOff>101600</xdr:colOff>
      <xdr:row>37</xdr:row>
      <xdr:rowOff>147955</xdr:rowOff>
    </xdr:to>
    <xdr:sp macro="" textlink="">
      <xdr:nvSpPr>
        <xdr:cNvPr id="65" name="フローチャート: 判断 64">
          <a:extLst>
            <a:ext uri="{FF2B5EF4-FFF2-40B4-BE49-F238E27FC236}">
              <a16:creationId xmlns:a16="http://schemas.microsoft.com/office/drawing/2014/main" id="{FFCA5B96-C36C-4C52-BEF4-9DCCE30A3750}"/>
            </a:ext>
          </a:extLst>
        </xdr:cNvPr>
        <xdr:cNvSpPr/>
      </xdr:nvSpPr>
      <xdr:spPr>
        <a:xfrm>
          <a:off x="2857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168275</xdr:rowOff>
    </xdr:from>
    <xdr:to>
      <xdr:col>10</xdr:col>
      <xdr:colOff>165100</xdr:colOff>
      <xdr:row>37</xdr:row>
      <xdr:rowOff>98425</xdr:rowOff>
    </xdr:to>
    <xdr:sp macro="" textlink="">
      <xdr:nvSpPr>
        <xdr:cNvPr id="66" name="フローチャート: 判断 65">
          <a:extLst>
            <a:ext uri="{FF2B5EF4-FFF2-40B4-BE49-F238E27FC236}">
              <a16:creationId xmlns:a16="http://schemas.microsoft.com/office/drawing/2014/main" id="{287A1814-2C6A-475F-A1E2-BEFD13DE235A}"/>
            </a:ext>
          </a:extLst>
        </xdr:cNvPr>
        <xdr:cNvSpPr/>
      </xdr:nvSpPr>
      <xdr:spPr>
        <a:xfrm>
          <a:off x="1968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149225</xdr:rowOff>
    </xdr:from>
    <xdr:to>
      <xdr:col>6</xdr:col>
      <xdr:colOff>38100</xdr:colOff>
      <xdr:row>37</xdr:row>
      <xdr:rowOff>79375</xdr:rowOff>
    </xdr:to>
    <xdr:sp macro="" textlink="">
      <xdr:nvSpPr>
        <xdr:cNvPr id="67" name="フローチャート: 判断 66">
          <a:extLst>
            <a:ext uri="{FF2B5EF4-FFF2-40B4-BE49-F238E27FC236}">
              <a16:creationId xmlns:a16="http://schemas.microsoft.com/office/drawing/2014/main" id="{24575DFA-4697-4EF7-A7B8-B124BA569300}"/>
            </a:ext>
          </a:extLst>
        </xdr:cNvPr>
        <xdr:cNvSpPr/>
      </xdr:nvSpPr>
      <xdr:spPr>
        <a:xfrm>
          <a:off x="107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748FDED-5D0A-4DF1-AD7C-5A84CE99252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F9D5D87-E97B-4BD1-B8EF-FFBDD93F725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36B20E5-5FF3-4177-975C-0A8D2F4A063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9EF1809-19D1-4AB2-B0F5-10235F62813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8A358C7-7DDD-487F-9A6A-CA0097DF787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3" name="楕円 72">
          <a:extLst>
            <a:ext uri="{FF2B5EF4-FFF2-40B4-BE49-F238E27FC236}">
              <a16:creationId xmlns:a16="http://schemas.microsoft.com/office/drawing/2014/main" id="{460C6D92-1786-4329-A369-F42BB868D942}"/>
            </a:ext>
          </a:extLst>
        </xdr:cNvPr>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128287</xdr:rowOff>
    </xdr:from>
    <xdr:ext cx="405111" cy="259045"/>
    <xdr:sp macro="" textlink="">
      <xdr:nvSpPr>
        <xdr:cNvPr id="74" name="【道路】&#10;有形固定資産減価償却率該当値テキスト">
          <a:extLst>
            <a:ext uri="{FF2B5EF4-FFF2-40B4-BE49-F238E27FC236}">
              <a16:creationId xmlns:a16="http://schemas.microsoft.com/office/drawing/2014/main" id="{3E8E4AFA-3B27-4389-93DE-2F6960227FD8}"/>
            </a:ext>
          </a:extLst>
        </xdr:cNvPr>
        <xdr:cNvSpPr txBox="1"/>
      </xdr:nvSpPr>
      <xdr:spPr>
        <a:xfrm>
          <a:off x="46736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5" name="楕円 74">
          <a:extLst>
            <a:ext uri="{FF2B5EF4-FFF2-40B4-BE49-F238E27FC236}">
              <a16:creationId xmlns:a16="http://schemas.microsoft.com/office/drawing/2014/main" id="{0A24BF70-E69D-4A3D-85DC-577258FC701B}"/>
            </a:ext>
          </a:extLst>
        </xdr:cNvPr>
        <xdr:cNvSpPr/>
      </xdr:nvSpPr>
      <xdr:spPr>
        <a:xfrm>
          <a:off x="3746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127635</xdr:rowOff>
    </xdr:from>
    <xdr:to>
      <xdr:col>24</xdr:col>
      <xdr:colOff>63500</xdr:colOff>
      <xdr:row>37</xdr:row>
      <xdr:rowOff>156210</xdr:rowOff>
    </xdr:to>
    <xdr:cxnSp macro="">
      <xdr:nvCxnSpPr>
        <xdr:cNvPr id="76" name="直線コネクタ 75">
          <a:extLst>
            <a:ext uri="{FF2B5EF4-FFF2-40B4-BE49-F238E27FC236}">
              <a16:creationId xmlns:a16="http://schemas.microsoft.com/office/drawing/2014/main" id="{D5CF93A5-3A01-4ADB-8AF6-8B93B8374616}"/>
            </a:ext>
          </a:extLst>
        </xdr:cNvPr>
        <xdr:cNvCxnSpPr/>
      </xdr:nvCxnSpPr>
      <xdr:spPr>
        <a:xfrm>
          <a:off x="3797300" y="64712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44450</xdr:rowOff>
    </xdr:from>
    <xdr:to>
      <xdr:col>15</xdr:col>
      <xdr:colOff>101600</xdr:colOff>
      <xdr:row>37</xdr:row>
      <xdr:rowOff>146050</xdr:rowOff>
    </xdr:to>
    <xdr:sp macro="" textlink="">
      <xdr:nvSpPr>
        <xdr:cNvPr id="77" name="楕円 76">
          <a:extLst>
            <a:ext uri="{FF2B5EF4-FFF2-40B4-BE49-F238E27FC236}">
              <a16:creationId xmlns:a16="http://schemas.microsoft.com/office/drawing/2014/main" id="{2B2D400F-449D-4D69-8CF9-B351F4CE523E}"/>
            </a:ext>
          </a:extLst>
        </xdr:cNvPr>
        <xdr:cNvSpPr/>
      </xdr:nvSpPr>
      <xdr:spPr>
        <a:xfrm>
          <a:off x="2857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95250</xdr:rowOff>
    </xdr:from>
    <xdr:to>
      <xdr:col>19</xdr:col>
      <xdr:colOff>177800</xdr:colOff>
      <xdr:row>37</xdr:row>
      <xdr:rowOff>127635</xdr:rowOff>
    </xdr:to>
    <xdr:cxnSp macro="">
      <xdr:nvCxnSpPr>
        <xdr:cNvPr id="78" name="直線コネクタ 77">
          <a:extLst>
            <a:ext uri="{FF2B5EF4-FFF2-40B4-BE49-F238E27FC236}">
              <a16:creationId xmlns:a16="http://schemas.microsoft.com/office/drawing/2014/main" id="{21FEBE67-8D2B-4957-8258-FE24E9C4E4D5}"/>
            </a:ext>
          </a:extLst>
        </xdr:cNvPr>
        <xdr:cNvCxnSpPr/>
      </xdr:nvCxnSpPr>
      <xdr:spPr>
        <a:xfrm>
          <a:off x="2908300" y="64389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79" name="楕円 78">
          <a:extLst>
            <a:ext uri="{FF2B5EF4-FFF2-40B4-BE49-F238E27FC236}">
              <a16:creationId xmlns:a16="http://schemas.microsoft.com/office/drawing/2014/main" id="{C40A9C27-B95D-4902-A1DB-2FCFE7582ECE}"/>
            </a:ext>
          </a:extLst>
        </xdr:cNvPr>
        <xdr:cNvSpPr/>
      </xdr:nvSpPr>
      <xdr:spPr>
        <a:xfrm>
          <a:off x="196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64770</xdr:rowOff>
    </xdr:from>
    <xdr:to>
      <xdr:col>15</xdr:col>
      <xdr:colOff>50800</xdr:colOff>
      <xdr:row>37</xdr:row>
      <xdr:rowOff>95250</xdr:rowOff>
    </xdr:to>
    <xdr:cxnSp macro="">
      <xdr:nvCxnSpPr>
        <xdr:cNvPr id="80" name="直線コネクタ 79">
          <a:extLst>
            <a:ext uri="{FF2B5EF4-FFF2-40B4-BE49-F238E27FC236}">
              <a16:creationId xmlns:a16="http://schemas.microsoft.com/office/drawing/2014/main" id="{A2DD61C7-E57C-455B-BFC6-97D5DC8F12D2}"/>
            </a:ext>
          </a:extLst>
        </xdr:cNvPr>
        <xdr:cNvCxnSpPr/>
      </xdr:nvCxnSpPr>
      <xdr:spPr>
        <a:xfrm>
          <a:off x="2019300" y="6408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156845</xdr:rowOff>
    </xdr:from>
    <xdr:to>
      <xdr:col>6</xdr:col>
      <xdr:colOff>38100</xdr:colOff>
      <xdr:row>37</xdr:row>
      <xdr:rowOff>86995</xdr:rowOff>
    </xdr:to>
    <xdr:sp macro="" textlink="">
      <xdr:nvSpPr>
        <xdr:cNvPr id="81" name="楕円 80">
          <a:extLst>
            <a:ext uri="{FF2B5EF4-FFF2-40B4-BE49-F238E27FC236}">
              <a16:creationId xmlns:a16="http://schemas.microsoft.com/office/drawing/2014/main" id="{4274CE62-687D-47AE-903F-CCA115B897C9}"/>
            </a:ext>
          </a:extLst>
        </xdr:cNvPr>
        <xdr:cNvSpPr/>
      </xdr:nvSpPr>
      <xdr:spPr>
        <a:xfrm>
          <a:off x="1079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36195</xdr:rowOff>
    </xdr:from>
    <xdr:to>
      <xdr:col>10</xdr:col>
      <xdr:colOff>114300</xdr:colOff>
      <xdr:row>37</xdr:row>
      <xdr:rowOff>64770</xdr:rowOff>
    </xdr:to>
    <xdr:cxnSp macro="">
      <xdr:nvCxnSpPr>
        <xdr:cNvPr id="82" name="直線コネクタ 81">
          <a:extLst>
            <a:ext uri="{FF2B5EF4-FFF2-40B4-BE49-F238E27FC236}">
              <a16:creationId xmlns:a16="http://schemas.microsoft.com/office/drawing/2014/main" id="{90B2E3C0-4927-45F3-8D10-76A3ABEA9736}"/>
            </a:ext>
          </a:extLst>
        </xdr:cNvPr>
        <xdr:cNvCxnSpPr/>
      </xdr:nvCxnSpPr>
      <xdr:spPr>
        <a:xfrm>
          <a:off x="1130300" y="63798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83" name="n_1aveValue【道路】&#10;有形固定資産減価償却率">
          <a:extLst>
            <a:ext uri="{FF2B5EF4-FFF2-40B4-BE49-F238E27FC236}">
              <a16:creationId xmlns:a16="http://schemas.microsoft.com/office/drawing/2014/main" id="{9CAA6157-D35B-473C-814E-2F2EC63FC2A5}"/>
            </a:ext>
          </a:extLst>
        </xdr:cNvPr>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139082</xdr:rowOff>
    </xdr:from>
    <xdr:ext cx="405111" cy="259045"/>
    <xdr:sp macro="" textlink="">
      <xdr:nvSpPr>
        <xdr:cNvPr id="84" name="n_2aveValue【道路】&#10;有形固定資産減価償却率">
          <a:extLst>
            <a:ext uri="{FF2B5EF4-FFF2-40B4-BE49-F238E27FC236}">
              <a16:creationId xmlns:a16="http://schemas.microsoft.com/office/drawing/2014/main" id="{B9A20A04-FFC6-4594-8AE2-222DDBEA8FD3}"/>
            </a:ext>
          </a:extLst>
        </xdr:cNvPr>
        <xdr:cNvSpPr txBox="1"/>
      </xdr:nvSpPr>
      <xdr:spPr>
        <a:xfrm>
          <a:off x="2705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114952</xdr:rowOff>
    </xdr:from>
    <xdr:ext cx="405111" cy="259045"/>
    <xdr:sp macro="" textlink="">
      <xdr:nvSpPr>
        <xdr:cNvPr id="85" name="n_3aveValue【道路】&#10;有形固定資産減価償却率">
          <a:extLst>
            <a:ext uri="{FF2B5EF4-FFF2-40B4-BE49-F238E27FC236}">
              <a16:creationId xmlns:a16="http://schemas.microsoft.com/office/drawing/2014/main" id="{4791870D-5552-4A05-83E4-949ECBF13CEA}"/>
            </a:ext>
          </a:extLst>
        </xdr:cNvPr>
        <xdr:cNvSpPr txBox="1"/>
      </xdr:nvSpPr>
      <xdr:spPr>
        <a:xfrm>
          <a:off x="1816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95902</xdr:rowOff>
    </xdr:from>
    <xdr:ext cx="405111" cy="259045"/>
    <xdr:sp macro="" textlink="">
      <xdr:nvSpPr>
        <xdr:cNvPr id="86" name="n_4aveValue【道路】&#10;有形固定資産減価償却率">
          <a:extLst>
            <a:ext uri="{FF2B5EF4-FFF2-40B4-BE49-F238E27FC236}">
              <a16:creationId xmlns:a16="http://schemas.microsoft.com/office/drawing/2014/main" id="{B203B394-1E8A-40BF-B527-B0A446BFE723}"/>
            </a:ext>
          </a:extLst>
        </xdr:cNvPr>
        <xdr:cNvSpPr txBox="1"/>
      </xdr:nvSpPr>
      <xdr:spPr>
        <a:xfrm>
          <a:off x="927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169562</xdr:rowOff>
    </xdr:from>
    <xdr:ext cx="405111" cy="259045"/>
    <xdr:sp macro="" textlink="">
      <xdr:nvSpPr>
        <xdr:cNvPr id="87" name="n_1mainValue【道路】&#10;有形固定資産減価償却率">
          <a:extLst>
            <a:ext uri="{FF2B5EF4-FFF2-40B4-BE49-F238E27FC236}">
              <a16:creationId xmlns:a16="http://schemas.microsoft.com/office/drawing/2014/main" id="{ABECF24E-0F8E-4E55-B25A-72B0D14DAD94}"/>
            </a:ext>
          </a:extLst>
        </xdr:cNvPr>
        <xdr:cNvSpPr txBox="1"/>
      </xdr:nvSpPr>
      <xdr:spPr>
        <a:xfrm>
          <a:off x="3582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8" name="n_2mainValue【道路】&#10;有形固定資産減価償却率">
          <a:extLst>
            <a:ext uri="{FF2B5EF4-FFF2-40B4-BE49-F238E27FC236}">
              <a16:creationId xmlns:a16="http://schemas.microsoft.com/office/drawing/2014/main" id="{7669B15D-BBD1-44BE-9E68-EEA33F58A7B0}"/>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106697</xdr:rowOff>
    </xdr:from>
    <xdr:ext cx="405111" cy="259045"/>
    <xdr:sp macro="" textlink="">
      <xdr:nvSpPr>
        <xdr:cNvPr id="89" name="n_3mainValue【道路】&#10;有形固定資産減価償却率">
          <a:extLst>
            <a:ext uri="{FF2B5EF4-FFF2-40B4-BE49-F238E27FC236}">
              <a16:creationId xmlns:a16="http://schemas.microsoft.com/office/drawing/2014/main" id="{05F6005E-6FA6-4449-B35D-41B065A8DC9B}"/>
            </a:ext>
          </a:extLst>
        </xdr:cNvPr>
        <xdr:cNvSpPr txBox="1"/>
      </xdr:nvSpPr>
      <xdr:spPr>
        <a:xfrm>
          <a:off x="1816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78122</xdr:rowOff>
    </xdr:from>
    <xdr:ext cx="405111" cy="259045"/>
    <xdr:sp macro="" textlink="">
      <xdr:nvSpPr>
        <xdr:cNvPr id="90" name="n_4mainValue【道路】&#10;有形固定資産減価償却率">
          <a:extLst>
            <a:ext uri="{FF2B5EF4-FFF2-40B4-BE49-F238E27FC236}">
              <a16:creationId xmlns:a16="http://schemas.microsoft.com/office/drawing/2014/main" id="{0C87EFDA-05DF-4036-8947-42D4FA130C28}"/>
            </a:ext>
          </a:extLst>
        </xdr:cNvPr>
        <xdr:cNvSpPr txBox="1"/>
      </xdr:nvSpPr>
      <xdr:spPr>
        <a:xfrm>
          <a:off x="927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4F431CE-33E4-4E2D-A2AD-8C263616B7E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C2EC3E3-E872-4C96-8223-2B3CFF9AE07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E1C2D0F-E562-4E53-80E4-A74CFF38E3E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19C9CB0-F8F7-4937-AC23-3E3A275B0A4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125DB88-7BF2-458E-8AB6-E91368D38AD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1488910-A508-437C-991F-378B55060F2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CD16781-8F23-487B-BBF2-B6B6CE9F765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C0819CD-1A72-4509-AB5E-5A95DCB02CC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85DF520-52E8-485D-B5B7-498AF350424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7EC0677-E746-4543-8096-5816CF5D9D6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7D394062-2988-4B76-BD3A-7832A69A8717}"/>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B21E0A66-E367-40E7-B72C-6FA502CE168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D6A4FCB0-DED7-4BA7-8C51-D95DB069A52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F82923D-47E8-402C-A6F2-241F0C24CD48}"/>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528047AD-55B1-4052-9DBB-BAC1A8169B3C}"/>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DF90B7DC-9442-41F9-BD9D-3F10970904BE}"/>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FCF91611-D66F-4195-BAFC-EDD7B9B065A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6D4EAE8D-0058-40CD-A1A6-089D4B5E2AEC}"/>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3327D836-E38E-4621-94B8-D12585EAD5D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C098D2F4-2A25-4BA6-B6AB-CD834A9CA148}"/>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F20D562A-20E5-4E95-A6FE-C1E48EA6657B}"/>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68D6FA90-90DE-4F80-B54B-0B645A780DE6}"/>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DB3BEA5E-66DC-4EC0-89F5-4C01271F74E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75A41EDD-C8A5-4F0B-90C7-D77181A822D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95B565CB-00A4-4673-96FE-8558D724E88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id="{D52BC07C-DFE2-45F0-B05E-A0079857F3FF}"/>
            </a:ext>
          </a:extLst>
        </xdr:cNvPr>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id="{89C29A9F-A4FD-4FF8-A2E2-2196596BD19D}"/>
            </a:ext>
          </a:extLst>
        </xdr:cNvPr>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id="{0C42E3FD-B5EB-47A7-AB5E-F6C9A9D3C722}"/>
            </a:ext>
          </a:extLst>
        </xdr:cNvPr>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id="{C5D2DA23-2906-4F00-AB94-5784607D332F}"/>
            </a:ext>
          </a:extLst>
        </xdr:cNvPr>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id="{74D50683-4189-406B-9ABA-22FDDFF14DEB}"/>
            </a:ext>
          </a:extLst>
        </xdr:cNvPr>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153037</xdr:rowOff>
    </xdr:from>
    <xdr:ext cx="534377" cy="259045"/>
    <xdr:sp macro="" textlink="">
      <xdr:nvSpPr>
        <xdr:cNvPr id="121" name="【道路】&#10;一人当たり延長平均値テキスト">
          <a:extLst>
            <a:ext uri="{FF2B5EF4-FFF2-40B4-BE49-F238E27FC236}">
              <a16:creationId xmlns:a16="http://schemas.microsoft.com/office/drawing/2014/main" id="{6C31BD65-FA8F-47F3-A068-897003BBD100}"/>
            </a:ext>
          </a:extLst>
        </xdr:cNvPr>
        <xdr:cNvSpPr txBox="1"/>
      </xdr:nvSpPr>
      <xdr:spPr>
        <a:xfrm>
          <a:off x="10515600" y="6496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id="{688CC0A8-623C-4698-AB1E-305F7057C62F}"/>
            </a:ext>
          </a:extLst>
        </xdr:cNvPr>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1005</xdr:rowOff>
    </xdr:from>
    <xdr:to>
      <xdr:col>50</xdr:col>
      <xdr:colOff>165100</xdr:colOff>
      <xdr:row>38</xdr:row>
      <xdr:rowOff>102605</xdr:rowOff>
    </xdr:to>
    <xdr:sp macro="" textlink="">
      <xdr:nvSpPr>
        <xdr:cNvPr id="123" name="フローチャート: 判断 122">
          <a:extLst>
            <a:ext uri="{FF2B5EF4-FFF2-40B4-BE49-F238E27FC236}">
              <a16:creationId xmlns:a16="http://schemas.microsoft.com/office/drawing/2014/main" id="{1DD69F5B-A4C1-4AA6-8034-73B61C7D0D03}"/>
            </a:ext>
          </a:extLst>
        </xdr:cNvPr>
        <xdr:cNvSpPr/>
      </xdr:nvSpPr>
      <xdr:spPr>
        <a:xfrm>
          <a:off x="9588500" y="651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12696</xdr:rowOff>
    </xdr:from>
    <xdr:to>
      <xdr:col>46</xdr:col>
      <xdr:colOff>38100</xdr:colOff>
      <xdr:row>38</xdr:row>
      <xdr:rowOff>114296</xdr:rowOff>
    </xdr:to>
    <xdr:sp macro="" textlink="">
      <xdr:nvSpPr>
        <xdr:cNvPr id="124" name="フローチャート: 判断 123">
          <a:extLst>
            <a:ext uri="{FF2B5EF4-FFF2-40B4-BE49-F238E27FC236}">
              <a16:creationId xmlns:a16="http://schemas.microsoft.com/office/drawing/2014/main" id="{0EDAEB8E-4E9F-488D-AED3-9E4B809DE5F1}"/>
            </a:ext>
          </a:extLst>
        </xdr:cNvPr>
        <xdr:cNvSpPr/>
      </xdr:nvSpPr>
      <xdr:spPr>
        <a:xfrm>
          <a:off x="8699500" y="65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17986</xdr:rowOff>
    </xdr:from>
    <xdr:to>
      <xdr:col>41</xdr:col>
      <xdr:colOff>101600</xdr:colOff>
      <xdr:row>38</xdr:row>
      <xdr:rowOff>119586</xdr:rowOff>
    </xdr:to>
    <xdr:sp macro="" textlink="">
      <xdr:nvSpPr>
        <xdr:cNvPr id="125" name="フローチャート: 判断 124">
          <a:extLst>
            <a:ext uri="{FF2B5EF4-FFF2-40B4-BE49-F238E27FC236}">
              <a16:creationId xmlns:a16="http://schemas.microsoft.com/office/drawing/2014/main" id="{A25F5E50-80CB-4C65-A7CE-8C2259ED8F2C}"/>
            </a:ext>
          </a:extLst>
        </xdr:cNvPr>
        <xdr:cNvSpPr/>
      </xdr:nvSpPr>
      <xdr:spPr>
        <a:xfrm>
          <a:off x="7810500" y="653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20600</xdr:rowOff>
    </xdr:from>
    <xdr:to>
      <xdr:col>36</xdr:col>
      <xdr:colOff>165100</xdr:colOff>
      <xdr:row>38</xdr:row>
      <xdr:rowOff>122200</xdr:rowOff>
    </xdr:to>
    <xdr:sp macro="" textlink="">
      <xdr:nvSpPr>
        <xdr:cNvPr id="126" name="フローチャート: 判断 125">
          <a:extLst>
            <a:ext uri="{FF2B5EF4-FFF2-40B4-BE49-F238E27FC236}">
              <a16:creationId xmlns:a16="http://schemas.microsoft.com/office/drawing/2014/main" id="{F164B7AF-5D78-40C6-A5D9-5C9681219C5E}"/>
            </a:ext>
          </a:extLst>
        </xdr:cNvPr>
        <xdr:cNvSpPr/>
      </xdr:nvSpPr>
      <xdr:spPr>
        <a:xfrm>
          <a:off x="6921500" y="65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617F9AC-3DB0-4175-866A-BA158843BCE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606AD0F-0C46-407A-9FCA-2B47769C922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4FE86D5-45CF-495D-A24B-3D628B2C97D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3630AE1-069E-4749-BC98-93A4D07F677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D933A82F-EEE3-40D8-8315-959E8664754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114783</xdr:rowOff>
    </xdr:from>
    <xdr:to>
      <xdr:col>55</xdr:col>
      <xdr:colOff>50800</xdr:colOff>
      <xdr:row>35</xdr:row>
      <xdr:rowOff>44933</xdr:rowOff>
    </xdr:to>
    <xdr:sp macro="" textlink="">
      <xdr:nvSpPr>
        <xdr:cNvPr id="132" name="楕円 131">
          <a:extLst>
            <a:ext uri="{FF2B5EF4-FFF2-40B4-BE49-F238E27FC236}">
              <a16:creationId xmlns:a16="http://schemas.microsoft.com/office/drawing/2014/main" id="{ACE4CE56-10BC-48F1-91C8-AA8C2A655C1A}"/>
            </a:ext>
          </a:extLst>
        </xdr:cNvPr>
        <xdr:cNvSpPr/>
      </xdr:nvSpPr>
      <xdr:spPr>
        <a:xfrm>
          <a:off x="10426700" y="594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137660</xdr:rowOff>
    </xdr:from>
    <xdr:ext cx="534377" cy="259045"/>
    <xdr:sp macro="" textlink="">
      <xdr:nvSpPr>
        <xdr:cNvPr id="133" name="【道路】&#10;一人当たり延長該当値テキスト">
          <a:extLst>
            <a:ext uri="{FF2B5EF4-FFF2-40B4-BE49-F238E27FC236}">
              <a16:creationId xmlns:a16="http://schemas.microsoft.com/office/drawing/2014/main" id="{7E250E1E-D707-4D91-A7DB-EFE854391013}"/>
            </a:ext>
          </a:extLst>
        </xdr:cNvPr>
        <xdr:cNvSpPr txBox="1"/>
      </xdr:nvSpPr>
      <xdr:spPr>
        <a:xfrm>
          <a:off x="10515600" y="579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133234</xdr:rowOff>
    </xdr:from>
    <xdr:to>
      <xdr:col>50</xdr:col>
      <xdr:colOff>165100</xdr:colOff>
      <xdr:row>35</xdr:row>
      <xdr:rowOff>63384</xdr:rowOff>
    </xdr:to>
    <xdr:sp macro="" textlink="">
      <xdr:nvSpPr>
        <xdr:cNvPr id="134" name="楕円 133">
          <a:extLst>
            <a:ext uri="{FF2B5EF4-FFF2-40B4-BE49-F238E27FC236}">
              <a16:creationId xmlns:a16="http://schemas.microsoft.com/office/drawing/2014/main" id="{D38FA22F-A2CD-4238-AADE-A20489F31953}"/>
            </a:ext>
          </a:extLst>
        </xdr:cNvPr>
        <xdr:cNvSpPr/>
      </xdr:nvSpPr>
      <xdr:spPr>
        <a:xfrm>
          <a:off x="9588500" y="59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165583</xdr:rowOff>
    </xdr:from>
    <xdr:to>
      <xdr:col>55</xdr:col>
      <xdr:colOff>0</xdr:colOff>
      <xdr:row>35</xdr:row>
      <xdr:rowOff>12584</xdr:rowOff>
    </xdr:to>
    <xdr:cxnSp macro="">
      <xdr:nvCxnSpPr>
        <xdr:cNvPr id="135" name="直線コネクタ 134">
          <a:extLst>
            <a:ext uri="{FF2B5EF4-FFF2-40B4-BE49-F238E27FC236}">
              <a16:creationId xmlns:a16="http://schemas.microsoft.com/office/drawing/2014/main" id="{AE62FC83-C917-4E9B-AAA1-B9DA51406CDE}"/>
            </a:ext>
          </a:extLst>
        </xdr:cNvPr>
        <xdr:cNvCxnSpPr/>
      </xdr:nvCxnSpPr>
      <xdr:spPr>
        <a:xfrm flipV="1">
          <a:off x="9639300" y="5994883"/>
          <a:ext cx="8382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148125</xdr:rowOff>
    </xdr:from>
    <xdr:to>
      <xdr:col>46</xdr:col>
      <xdr:colOff>38100</xdr:colOff>
      <xdr:row>35</xdr:row>
      <xdr:rowOff>78275</xdr:rowOff>
    </xdr:to>
    <xdr:sp macro="" textlink="">
      <xdr:nvSpPr>
        <xdr:cNvPr id="136" name="楕円 135">
          <a:extLst>
            <a:ext uri="{FF2B5EF4-FFF2-40B4-BE49-F238E27FC236}">
              <a16:creationId xmlns:a16="http://schemas.microsoft.com/office/drawing/2014/main" id="{42F1A9F3-6972-412D-9CB0-4A424B0D7563}"/>
            </a:ext>
          </a:extLst>
        </xdr:cNvPr>
        <xdr:cNvSpPr/>
      </xdr:nvSpPr>
      <xdr:spPr>
        <a:xfrm>
          <a:off x="8699500" y="59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12584</xdr:rowOff>
    </xdr:from>
    <xdr:to>
      <xdr:col>50</xdr:col>
      <xdr:colOff>114300</xdr:colOff>
      <xdr:row>35</xdr:row>
      <xdr:rowOff>27475</xdr:rowOff>
    </xdr:to>
    <xdr:cxnSp macro="">
      <xdr:nvCxnSpPr>
        <xdr:cNvPr id="137" name="直線コネクタ 136">
          <a:extLst>
            <a:ext uri="{FF2B5EF4-FFF2-40B4-BE49-F238E27FC236}">
              <a16:creationId xmlns:a16="http://schemas.microsoft.com/office/drawing/2014/main" id="{AEB4544F-5D0A-4BB8-B06F-F44C6C6EF5E0}"/>
            </a:ext>
          </a:extLst>
        </xdr:cNvPr>
        <xdr:cNvCxnSpPr/>
      </xdr:nvCxnSpPr>
      <xdr:spPr>
        <a:xfrm flipV="1">
          <a:off x="8750300" y="6013334"/>
          <a:ext cx="889000" cy="1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166512</xdr:rowOff>
    </xdr:from>
    <xdr:to>
      <xdr:col>41</xdr:col>
      <xdr:colOff>101600</xdr:colOff>
      <xdr:row>35</xdr:row>
      <xdr:rowOff>96662</xdr:rowOff>
    </xdr:to>
    <xdr:sp macro="" textlink="">
      <xdr:nvSpPr>
        <xdr:cNvPr id="138" name="楕円 137">
          <a:extLst>
            <a:ext uri="{FF2B5EF4-FFF2-40B4-BE49-F238E27FC236}">
              <a16:creationId xmlns:a16="http://schemas.microsoft.com/office/drawing/2014/main" id="{C0B44171-29C0-4AAD-BBD1-408A68003211}"/>
            </a:ext>
          </a:extLst>
        </xdr:cNvPr>
        <xdr:cNvSpPr/>
      </xdr:nvSpPr>
      <xdr:spPr>
        <a:xfrm>
          <a:off x="7810500" y="59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27475</xdr:rowOff>
    </xdr:from>
    <xdr:to>
      <xdr:col>45</xdr:col>
      <xdr:colOff>177800</xdr:colOff>
      <xdr:row>35</xdr:row>
      <xdr:rowOff>45862</xdr:rowOff>
    </xdr:to>
    <xdr:cxnSp macro="">
      <xdr:nvCxnSpPr>
        <xdr:cNvPr id="139" name="直線コネクタ 138">
          <a:extLst>
            <a:ext uri="{FF2B5EF4-FFF2-40B4-BE49-F238E27FC236}">
              <a16:creationId xmlns:a16="http://schemas.microsoft.com/office/drawing/2014/main" id="{37AC1F0A-C2DF-4FA5-84F3-6C30132E0130}"/>
            </a:ext>
          </a:extLst>
        </xdr:cNvPr>
        <xdr:cNvCxnSpPr/>
      </xdr:nvCxnSpPr>
      <xdr:spPr>
        <a:xfrm flipV="1">
          <a:off x="7861300" y="6028225"/>
          <a:ext cx="889000" cy="1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6393</xdr:rowOff>
    </xdr:from>
    <xdr:to>
      <xdr:col>36</xdr:col>
      <xdr:colOff>165100</xdr:colOff>
      <xdr:row>35</xdr:row>
      <xdr:rowOff>107993</xdr:rowOff>
    </xdr:to>
    <xdr:sp macro="" textlink="">
      <xdr:nvSpPr>
        <xdr:cNvPr id="140" name="楕円 139">
          <a:extLst>
            <a:ext uri="{FF2B5EF4-FFF2-40B4-BE49-F238E27FC236}">
              <a16:creationId xmlns:a16="http://schemas.microsoft.com/office/drawing/2014/main" id="{20ECB6BA-9A88-4859-9344-A5E9A4B57CBF}"/>
            </a:ext>
          </a:extLst>
        </xdr:cNvPr>
        <xdr:cNvSpPr/>
      </xdr:nvSpPr>
      <xdr:spPr>
        <a:xfrm>
          <a:off x="6921500" y="60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45862</xdr:rowOff>
    </xdr:from>
    <xdr:to>
      <xdr:col>41</xdr:col>
      <xdr:colOff>50800</xdr:colOff>
      <xdr:row>35</xdr:row>
      <xdr:rowOff>57193</xdr:rowOff>
    </xdr:to>
    <xdr:cxnSp macro="">
      <xdr:nvCxnSpPr>
        <xdr:cNvPr id="141" name="直線コネクタ 140">
          <a:extLst>
            <a:ext uri="{FF2B5EF4-FFF2-40B4-BE49-F238E27FC236}">
              <a16:creationId xmlns:a16="http://schemas.microsoft.com/office/drawing/2014/main" id="{C872D1A3-F410-44DD-A29B-A3190853ACA3}"/>
            </a:ext>
          </a:extLst>
        </xdr:cNvPr>
        <xdr:cNvCxnSpPr/>
      </xdr:nvCxnSpPr>
      <xdr:spPr>
        <a:xfrm flipV="1">
          <a:off x="6972300" y="6046612"/>
          <a:ext cx="889000" cy="1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93732</xdr:rowOff>
    </xdr:from>
    <xdr:ext cx="534377" cy="259045"/>
    <xdr:sp macro="" textlink="">
      <xdr:nvSpPr>
        <xdr:cNvPr id="142" name="n_1aveValue【道路】&#10;一人当たり延長">
          <a:extLst>
            <a:ext uri="{FF2B5EF4-FFF2-40B4-BE49-F238E27FC236}">
              <a16:creationId xmlns:a16="http://schemas.microsoft.com/office/drawing/2014/main" id="{B4A11D2A-4B11-4C29-B9D8-08C0086CF68E}"/>
            </a:ext>
          </a:extLst>
        </xdr:cNvPr>
        <xdr:cNvSpPr txBox="1"/>
      </xdr:nvSpPr>
      <xdr:spPr>
        <a:xfrm>
          <a:off x="9359411" y="660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105423</xdr:rowOff>
    </xdr:from>
    <xdr:ext cx="534377" cy="259045"/>
    <xdr:sp macro="" textlink="">
      <xdr:nvSpPr>
        <xdr:cNvPr id="143" name="n_2aveValue【道路】&#10;一人当たり延長">
          <a:extLst>
            <a:ext uri="{FF2B5EF4-FFF2-40B4-BE49-F238E27FC236}">
              <a16:creationId xmlns:a16="http://schemas.microsoft.com/office/drawing/2014/main" id="{EA8C18B9-0A85-4273-A315-C9019A6B2B14}"/>
            </a:ext>
          </a:extLst>
        </xdr:cNvPr>
        <xdr:cNvSpPr txBox="1"/>
      </xdr:nvSpPr>
      <xdr:spPr>
        <a:xfrm>
          <a:off x="8483111" y="662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110713</xdr:rowOff>
    </xdr:from>
    <xdr:ext cx="534377" cy="259045"/>
    <xdr:sp macro="" textlink="">
      <xdr:nvSpPr>
        <xdr:cNvPr id="144" name="n_3aveValue【道路】&#10;一人当たり延長">
          <a:extLst>
            <a:ext uri="{FF2B5EF4-FFF2-40B4-BE49-F238E27FC236}">
              <a16:creationId xmlns:a16="http://schemas.microsoft.com/office/drawing/2014/main" id="{AE5B344B-0FC6-4560-9499-120D22D6CC17}"/>
            </a:ext>
          </a:extLst>
        </xdr:cNvPr>
        <xdr:cNvSpPr txBox="1"/>
      </xdr:nvSpPr>
      <xdr:spPr>
        <a:xfrm>
          <a:off x="7594111" y="662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113327</xdr:rowOff>
    </xdr:from>
    <xdr:ext cx="534377" cy="259045"/>
    <xdr:sp macro="" textlink="">
      <xdr:nvSpPr>
        <xdr:cNvPr id="145" name="n_4aveValue【道路】&#10;一人当たり延長">
          <a:extLst>
            <a:ext uri="{FF2B5EF4-FFF2-40B4-BE49-F238E27FC236}">
              <a16:creationId xmlns:a16="http://schemas.microsoft.com/office/drawing/2014/main" id="{88B7DF5A-FAC2-4D40-94FC-48C6EF895B4B}"/>
            </a:ext>
          </a:extLst>
        </xdr:cNvPr>
        <xdr:cNvSpPr txBox="1"/>
      </xdr:nvSpPr>
      <xdr:spPr>
        <a:xfrm>
          <a:off x="6705111" y="662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79911</xdr:rowOff>
    </xdr:from>
    <xdr:ext cx="534377" cy="259045"/>
    <xdr:sp macro="" textlink="">
      <xdr:nvSpPr>
        <xdr:cNvPr id="146" name="n_1mainValue【道路】&#10;一人当たり延長">
          <a:extLst>
            <a:ext uri="{FF2B5EF4-FFF2-40B4-BE49-F238E27FC236}">
              <a16:creationId xmlns:a16="http://schemas.microsoft.com/office/drawing/2014/main" id="{385D105F-4ECA-4317-9AAC-347A70CB76AA}"/>
            </a:ext>
          </a:extLst>
        </xdr:cNvPr>
        <xdr:cNvSpPr txBox="1"/>
      </xdr:nvSpPr>
      <xdr:spPr>
        <a:xfrm>
          <a:off x="9359411" y="573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94802</xdr:rowOff>
    </xdr:from>
    <xdr:ext cx="534377" cy="259045"/>
    <xdr:sp macro="" textlink="">
      <xdr:nvSpPr>
        <xdr:cNvPr id="147" name="n_2mainValue【道路】&#10;一人当たり延長">
          <a:extLst>
            <a:ext uri="{FF2B5EF4-FFF2-40B4-BE49-F238E27FC236}">
              <a16:creationId xmlns:a16="http://schemas.microsoft.com/office/drawing/2014/main" id="{E1F39D19-B343-42B0-8CE0-3527C02DB622}"/>
            </a:ext>
          </a:extLst>
        </xdr:cNvPr>
        <xdr:cNvSpPr txBox="1"/>
      </xdr:nvSpPr>
      <xdr:spPr>
        <a:xfrm>
          <a:off x="8483111" y="575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113189</xdr:rowOff>
    </xdr:from>
    <xdr:ext cx="534377" cy="259045"/>
    <xdr:sp macro="" textlink="">
      <xdr:nvSpPr>
        <xdr:cNvPr id="148" name="n_3mainValue【道路】&#10;一人当たり延長">
          <a:extLst>
            <a:ext uri="{FF2B5EF4-FFF2-40B4-BE49-F238E27FC236}">
              <a16:creationId xmlns:a16="http://schemas.microsoft.com/office/drawing/2014/main" id="{4DFEAAA8-C84F-4825-AE41-D26C6D60FF37}"/>
            </a:ext>
          </a:extLst>
        </xdr:cNvPr>
        <xdr:cNvSpPr txBox="1"/>
      </xdr:nvSpPr>
      <xdr:spPr>
        <a:xfrm>
          <a:off x="7594111" y="577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124520</xdr:rowOff>
    </xdr:from>
    <xdr:ext cx="534377" cy="259045"/>
    <xdr:sp macro="" textlink="">
      <xdr:nvSpPr>
        <xdr:cNvPr id="149" name="n_4mainValue【道路】&#10;一人当たり延長">
          <a:extLst>
            <a:ext uri="{FF2B5EF4-FFF2-40B4-BE49-F238E27FC236}">
              <a16:creationId xmlns:a16="http://schemas.microsoft.com/office/drawing/2014/main" id="{0600F17E-A1AC-4662-A925-CFD8D78BFFD7}"/>
            </a:ext>
          </a:extLst>
        </xdr:cNvPr>
        <xdr:cNvSpPr txBox="1"/>
      </xdr:nvSpPr>
      <xdr:spPr>
        <a:xfrm>
          <a:off x="6705111" y="578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94D4F4F2-64DC-4BDB-B142-F4095006ABE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C36E731A-3E24-4EAB-A715-0C8BAEFE570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84A06E04-88D1-434F-9E3B-7A2AD9F0672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772E6DAB-E6C1-4F4B-9EA6-6612CA1461D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FECB0217-57A2-4BAE-B9A1-FE8D7E0878B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B07C2514-5A78-4895-8A7D-19B4BFD7BB0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BE3401B5-E9EC-493F-A72B-65CD691D416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14C55CFB-A9CE-4C11-BC19-65F6DB04177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761C6556-676E-4821-881D-7EEE9B16526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D2B0E74E-974D-4616-8FC0-CF40407C36C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3B6534F2-B997-4490-94AC-AB8F081814D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0FEAE156-15C7-495F-99CE-6118A23F3F2F}"/>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F3ACD447-5F55-47BA-ACCB-CDCB8830AD25}"/>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B0F16C83-8CCC-4FAB-8768-69620163083A}"/>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7CCEE415-694E-445A-BA6F-ED42A852A10C}"/>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B60812C5-F90C-42CB-84A6-A19E8815083B}"/>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C189CA70-EEDE-426E-A684-E167B4BD0F38}"/>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191D7E2B-240C-40C7-B08E-B5777AF52A91}"/>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71764C28-080F-413E-AD52-B47F41DD11D2}"/>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2A02C575-30F2-4C38-BC05-35083C84550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92F899B7-9AA8-4D88-A582-0F0E5A5E511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483B789A-9475-4671-BAF9-0C3B890035A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id="{EA66A6CE-C59C-4CAB-8AB3-3CF5836B8E5F}"/>
            </a:ext>
          </a:extLst>
        </xdr:cNvPr>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E49127AF-7F05-4180-AC3B-42D39812E745}"/>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id="{B885CCFB-F125-4D65-9D9E-431DE7886AB6}"/>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8A771C6B-2CF1-4B65-BE49-FBEDC0B7B608}"/>
            </a:ext>
          </a:extLst>
        </xdr:cNvPr>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a:extLst>
            <a:ext uri="{FF2B5EF4-FFF2-40B4-BE49-F238E27FC236}">
              <a16:creationId xmlns:a16="http://schemas.microsoft.com/office/drawing/2014/main" id="{6C230AC8-C378-46EA-B694-240A3A5ACBC9}"/>
            </a:ext>
          </a:extLst>
        </xdr:cNvPr>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143527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61DAB170-A734-4062-B424-06024D1C257F}"/>
            </a:ext>
          </a:extLst>
        </xdr:cNvPr>
        <xdr:cNvSpPr txBox="1"/>
      </xdr:nvSpPr>
      <xdr:spPr>
        <a:xfrm>
          <a:off x="4673600" y="1043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id="{6A06C2C3-B24F-40CF-AD42-3EA1ED0FD407}"/>
            </a:ext>
          </a:extLst>
        </xdr:cNvPr>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68072</xdr:rowOff>
    </xdr:from>
    <xdr:to>
      <xdr:col>20</xdr:col>
      <xdr:colOff>38100</xdr:colOff>
      <xdr:row>61</xdr:row>
      <xdr:rowOff>169672</xdr:rowOff>
    </xdr:to>
    <xdr:sp macro="" textlink="">
      <xdr:nvSpPr>
        <xdr:cNvPr id="179" name="フローチャート: 判断 178">
          <a:extLst>
            <a:ext uri="{FF2B5EF4-FFF2-40B4-BE49-F238E27FC236}">
              <a16:creationId xmlns:a16="http://schemas.microsoft.com/office/drawing/2014/main" id="{5C9DDB8A-DAE7-49BD-AEC8-EBA9E552C5CC}"/>
            </a:ext>
          </a:extLst>
        </xdr:cNvPr>
        <xdr:cNvSpPr/>
      </xdr:nvSpPr>
      <xdr:spPr>
        <a:xfrm>
          <a:off x="3746500" y="1052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42926</xdr:rowOff>
    </xdr:from>
    <xdr:to>
      <xdr:col>15</xdr:col>
      <xdr:colOff>101600</xdr:colOff>
      <xdr:row>61</xdr:row>
      <xdr:rowOff>144526</xdr:rowOff>
    </xdr:to>
    <xdr:sp macro="" textlink="">
      <xdr:nvSpPr>
        <xdr:cNvPr id="180" name="フローチャート: 判断 179">
          <a:extLst>
            <a:ext uri="{FF2B5EF4-FFF2-40B4-BE49-F238E27FC236}">
              <a16:creationId xmlns:a16="http://schemas.microsoft.com/office/drawing/2014/main" id="{1FB9D494-B815-409A-A7B4-01AF227877F0}"/>
            </a:ext>
          </a:extLst>
        </xdr:cNvPr>
        <xdr:cNvSpPr/>
      </xdr:nvSpPr>
      <xdr:spPr>
        <a:xfrm>
          <a:off x="2857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26924</xdr:rowOff>
    </xdr:from>
    <xdr:to>
      <xdr:col>10</xdr:col>
      <xdr:colOff>165100</xdr:colOff>
      <xdr:row>61</xdr:row>
      <xdr:rowOff>128524</xdr:rowOff>
    </xdr:to>
    <xdr:sp macro="" textlink="">
      <xdr:nvSpPr>
        <xdr:cNvPr id="181" name="フローチャート: 判断 180">
          <a:extLst>
            <a:ext uri="{FF2B5EF4-FFF2-40B4-BE49-F238E27FC236}">
              <a16:creationId xmlns:a16="http://schemas.microsoft.com/office/drawing/2014/main" id="{2726D7B7-F40B-454D-902F-4444597CE432}"/>
            </a:ext>
          </a:extLst>
        </xdr:cNvPr>
        <xdr:cNvSpPr/>
      </xdr:nvSpPr>
      <xdr:spPr>
        <a:xfrm>
          <a:off x="1968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168656</xdr:rowOff>
    </xdr:from>
    <xdr:to>
      <xdr:col>6</xdr:col>
      <xdr:colOff>38100</xdr:colOff>
      <xdr:row>61</xdr:row>
      <xdr:rowOff>98806</xdr:rowOff>
    </xdr:to>
    <xdr:sp macro="" textlink="">
      <xdr:nvSpPr>
        <xdr:cNvPr id="182" name="フローチャート: 判断 181">
          <a:extLst>
            <a:ext uri="{FF2B5EF4-FFF2-40B4-BE49-F238E27FC236}">
              <a16:creationId xmlns:a16="http://schemas.microsoft.com/office/drawing/2014/main" id="{5CC8EC65-8AF1-4F45-95BD-6FB849D317FC}"/>
            </a:ext>
          </a:extLst>
        </xdr:cNvPr>
        <xdr:cNvSpPr/>
      </xdr:nvSpPr>
      <xdr:spPr>
        <a:xfrm>
          <a:off x="10795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A731424-4D1C-4512-A066-F464A71DC80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3088A16-EC60-4C37-92A7-04FC28937CD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466D70D-C7D9-4FA0-A44B-5BC1F7F9911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0D287D3-130D-4D87-AA65-BE1C6D684D7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6541690-3DAB-404D-B46C-8FF1494BEB5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15494</xdr:rowOff>
    </xdr:from>
    <xdr:to>
      <xdr:col>24</xdr:col>
      <xdr:colOff>114300</xdr:colOff>
      <xdr:row>62</xdr:row>
      <xdr:rowOff>117094</xdr:rowOff>
    </xdr:to>
    <xdr:sp macro="" textlink="">
      <xdr:nvSpPr>
        <xdr:cNvPr id="188" name="楕円 187">
          <a:extLst>
            <a:ext uri="{FF2B5EF4-FFF2-40B4-BE49-F238E27FC236}">
              <a16:creationId xmlns:a16="http://schemas.microsoft.com/office/drawing/2014/main" id="{DF551CD4-5717-462A-9D31-22A8D069707A}"/>
            </a:ext>
          </a:extLst>
        </xdr:cNvPr>
        <xdr:cNvSpPr/>
      </xdr:nvSpPr>
      <xdr:spPr>
        <a:xfrm>
          <a:off x="45847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165371</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ECB3C5C4-80EE-4EC2-84DF-905BC262CA0D}"/>
            </a:ext>
          </a:extLst>
        </xdr:cNvPr>
        <xdr:cNvSpPr txBox="1"/>
      </xdr:nvSpPr>
      <xdr:spPr>
        <a:xfrm>
          <a:off x="4673600" y="1062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154940</xdr:rowOff>
    </xdr:from>
    <xdr:to>
      <xdr:col>20</xdr:col>
      <xdr:colOff>38100</xdr:colOff>
      <xdr:row>62</xdr:row>
      <xdr:rowOff>85090</xdr:rowOff>
    </xdr:to>
    <xdr:sp macro="" textlink="">
      <xdr:nvSpPr>
        <xdr:cNvPr id="190" name="楕円 189">
          <a:extLst>
            <a:ext uri="{FF2B5EF4-FFF2-40B4-BE49-F238E27FC236}">
              <a16:creationId xmlns:a16="http://schemas.microsoft.com/office/drawing/2014/main" id="{27468673-A579-4239-B081-0664F8FA1839}"/>
            </a:ext>
          </a:extLst>
        </xdr:cNvPr>
        <xdr:cNvSpPr/>
      </xdr:nvSpPr>
      <xdr:spPr>
        <a:xfrm>
          <a:off x="3746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34290</xdr:rowOff>
    </xdr:from>
    <xdr:to>
      <xdr:col>24</xdr:col>
      <xdr:colOff>63500</xdr:colOff>
      <xdr:row>62</xdr:row>
      <xdr:rowOff>66294</xdr:rowOff>
    </xdr:to>
    <xdr:cxnSp macro="">
      <xdr:nvCxnSpPr>
        <xdr:cNvPr id="191" name="直線コネクタ 190">
          <a:extLst>
            <a:ext uri="{FF2B5EF4-FFF2-40B4-BE49-F238E27FC236}">
              <a16:creationId xmlns:a16="http://schemas.microsoft.com/office/drawing/2014/main" id="{984EA96C-C0EE-4577-9560-EB2C9C901941}"/>
            </a:ext>
          </a:extLst>
        </xdr:cNvPr>
        <xdr:cNvCxnSpPr/>
      </xdr:nvCxnSpPr>
      <xdr:spPr>
        <a:xfrm>
          <a:off x="3797300" y="1066419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127508</xdr:rowOff>
    </xdr:from>
    <xdr:to>
      <xdr:col>15</xdr:col>
      <xdr:colOff>101600</xdr:colOff>
      <xdr:row>62</xdr:row>
      <xdr:rowOff>57658</xdr:rowOff>
    </xdr:to>
    <xdr:sp macro="" textlink="">
      <xdr:nvSpPr>
        <xdr:cNvPr id="192" name="楕円 191">
          <a:extLst>
            <a:ext uri="{FF2B5EF4-FFF2-40B4-BE49-F238E27FC236}">
              <a16:creationId xmlns:a16="http://schemas.microsoft.com/office/drawing/2014/main" id="{95A79EAA-E73A-43D5-8C25-E36EE0A15322}"/>
            </a:ext>
          </a:extLst>
        </xdr:cNvPr>
        <xdr:cNvSpPr/>
      </xdr:nvSpPr>
      <xdr:spPr>
        <a:xfrm>
          <a:off x="2857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xdr:rowOff>
    </xdr:from>
    <xdr:to>
      <xdr:col>19</xdr:col>
      <xdr:colOff>177800</xdr:colOff>
      <xdr:row>62</xdr:row>
      <xdr:rowOff>34290</xdr:rowOff>
    </xdr:to>
    <xdr:cxnSp macro="">
      <xdr:nvCxnSpPr>
        <xdr:cNvPr id="193" name="直線コネクタ 192">
          <a:extLst>
            <a:ext uri="{FF2B5EF4-FFF2-40B4-BE49-F238E27FC236}">
              <a16:creationId xmlns:a16="http://schemas.microsoft.com/office/drawing/2014/main" id="{62A6D0C6-2DBB-4E7D-84DC-35974298991B}"/>
            </a:ext>
          </a:extLst>
        </xdr:cNvPr>
        <xdr:cNvCxnSpPr/>
      </xdr:nvCxnSpPr>
      <xdr:spPr>
        <a:xfrm>
          <a:off x="2908300" y="1063675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97790</xdr:rowOff>
    </xdr:from>
    <xdr:to>
      <xdr:col>10</xdr:col>
      <xdr:colOff>165100</xdr:colOff>
      <xdr:row>62</xdr:row>
      <xdr:rowOff>27940</xdr:rowOff>
    </xdr:to>
    <xdr:sp macro="" textlink="">
      <xdr:nvSpPr>
        <xdr:cNvPr id="194" name="楕円 193">
          <a:extLst>
            <a:ext uri="{FF2B5EF4-FFF2-40B4-BE49-F238E27FC236}">
              <a16:creationId xmlns:a16="http://schemas.microsoft.com/office/drawing/2014/main" id="{C0A02D33-66CE-46D0-A05E-3888B514B23E}"/>
            </a:ext>
          </a:extLst>
        </xdr:cNvPr>
        <xdr:cNvSpPr/>
      </xdr:nvSpPr>
      <xdr:spPr>
        <a:xfrm>
          <a:off x="1968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148590</xdr:rowOff>
    </xdr:from>
    <xdr:to>
      <xdr:col>15</xdr:col>
      <xdr:colOff>50800</xdr:colOff>
      <xdr:row>62</xdr:row>
      <xdr:rowOff>6858</xdr:rowOff>
    </xdr:to>
    <xdr:cxnSp macro="">
      <xdr:nvCxnSpPr>
        <xdr:cNvPr id="195" name="直線コネクタ 194">
          <a:extLst>
            <a:ext uri="{FF2B5EF4-FFF2-40B4-BE49-F238E27FC236}">
              <a16:creationId xmlns:a16="http://schemas.microsoft.com/office/drawing/2014/main" id="{A771E3EA-B0C5-4ACA-9A12-59BFB1261037}"/>
            </a:ext>
          </a:extLst>
        </xdr:cNvPr>
        <xdr:cNvCxnSpPr/>
      </xdr:nvCxnSpPr>
      <xdr:spPr>
        <a:xfrm>
          <a:off x="2019300" y="1060704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74930</xdr:rowOff>
    </xdr:from>
    <xdr:to>
      <xdr:col>6</xdr:col>
      <xdr:colOff>38100</xdr:colOff>
      <xdr:row>62</xdr:row>
      <xdr:rowOff>5080</xdr:rowOff>
    </xdr:to>
    <xdr:sp macro="" textlink="">
      <xdr:nvSpPr>
        <xdr:cNvPr id="196" name="楕円 195">
          <a:extLst>
            <a:ext uri="{FF2B5EF4-FFF2-40B4-BE49-F238E27FC236}">
              <a16:creationId xmlns:a16="http://schemas.microsoft.com/office/drawing/2014/main" id="{0059A323-0919-45B7-B366-EB2A8741E6F6}"/>
            </a:ext>
          </a:extLst>
        </xdr:cNvPr>
        <xdr:cNvSpPr/>
      </xdr:nvSpPr>
      <xdr:spPr>
        <a:xfrm>
          <a:off x="107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125730</xdr:rowOff>
    </xdr:from>
    <xdr:to>
      <xdr:col>10</xdr:col>
      <xdr:colOff>114300</xdr:colOff>
      <xdr:row>61</xdr:row>
      <xdr:rowOff>148590</xdr:rowOff>
    </xdr:to>
    <xdr:cxnSp macro="">
      <xdr:nvCxnSpPr>
        <xdr:cNvPr id="197" name="直線コネクタ 196">
          <a:extLst>
            <a:ext uri="{FF2B5EF4-FFF2-40B4-BE49-F238E27FC236}">
              <a16:creationId xmlns:a16="http://schemas.microsoft.com/office/drawing/2014/main" id="{35EBA2F7-5979-4AC4-BEC0-E097E561D293}"/>
            </a:ext>
          </a:extLst>
        </xdr:cNvPr>
        <xdr:cNvCxnSpPr/>
      </xdr:nvCxnSpPr>
      <xdr:spPr>
        <a:xfrm>
          <a:off x="1130300" y="10584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14749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C9E1E105-E467-42C7-B05B-66082A06B1DC}"/>
            </a:ext>
          </a:extLst>
        </xdr:cNvPr>
        <xdr:cNvSpPr txBox="1"/>
      </xdr:nvSpPr>
      <xdr:spPr>
        <a:xfrm>
          <a:off x="3582044" y="10301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161053</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9760A4AC-1312-4120-9022-3F00305906CD}"/>
            </a:ext>
          </a:extLst>
        </xdr:cNvPr>
        <xdr:cNvSpPr txBox="1"/>
      </xdr:nvSpPr>
      <xdr:spPr>
        <a:xfrm>
          <a:off x="2705744" y="1027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145051</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5D59FBC8-CC05-40D2-B0A9-60105A845566}"/>
            </a:ext>
          </a:extLst>
        </xdr:cNvPr>
        <xdr:cNvSpPr txBox="1"/>
      </xdr:nvSpPr>
      <xdr:spPr>
        <a:xfrm>
          <a:off x="1816744" y="1026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115333</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8D9DC86C-4B5D-42A9-9062-9DE0D900F501}"/>
            </a:ext>
          </a:extLst>
        </xdr:cNvPr>
        <xdr:cNvSpPr txBox="1"/>
      </xdr:nvSpPr>
      <xdr:spPr>
        <a:xfrm>
          <a:off x="927744" y="1023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76217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E3502C33-9152-4827-9FB0-E0A995CA7C61}"/>
            </a:ext>
          </a:extLst>
        </xdr:cNvPr>
        <xdr:cNvSpPr txBox="1"/>
      </xdr:nvSpPr>
      <xdr:spPr>
        <a:xfrm>
          <a:off x="3582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48785</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5E9824FD-5744-4C09-9327-F22B43DD3F52}"/>
            </a:ext>
          </a:extLst>
        </xdr:cNvPr>
        <xdr:cNvSpPr txBox="1"/>
      </xdr:nvSpPr>
      <xdr:spPr>
        <a:xfrm>
          <a:off x="2705744" y="1067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19067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E3F46960-BB6A-4DC8-BFB3-1C3BE8F184B3}"/>
            </a:ext>
          </a:extLst>
        </xdr:cNvPr>
        <xdr:cNvSpPr txBox="1"/>
      </xdr:nvSpPr>
      <xdr:spPr>
        <a:xfrm>
          <a:off x="1816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9507D3B1-ABF4-4C5A-82D8-9C0FBA19C99B}"/>
            </a:ext>
          </a:extLst>
        </xdr:cNvPr>
        <xdr:cNvSpPr txBox="1"/>
      </xdr:nvSpPr>
      <xdr:spPr>
        <a:xfrm>
          <a:off x="927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4B9CF2AC-21A2-4EA4-AC88-6686A4E55A1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270D90C2-D2D4-4244-9FD5-E8FC6C757D4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4F4D6C15-151B-42DC-A1C5-DA1F3D88B00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AD26E849-E730-4BBB-B02D-A8FC172C200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34A7808A-90A4-4C8A-9C05-2D0BDF14D1C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B2B740D0-3E31-4A16-B311-4FD6B5094AA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A5E8D6EA-DD7C-4D35-B399-F96E0C0C74B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E5A68288-43BB-42AF-8F53-32377CFD000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E4A632AB-01BD-484D-B8B0-1507C430221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3B6C6FFD-9C3F-4B82-AE43-76BD8DB4879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E413D211-A574-42F3-BC44-C2D81859C16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65D3A5B8-A263-45AC-93B3-65A65402D91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D9686173-E61C-4210-A8B0-90C8C895481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BA7D3D58-79E4-4CF3-B8B0-8477BE35569D}"/>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A74417C9-403B-40E1-A0DE-C92D7DA2F5D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195ADF50-80A5-464C-B74F-C00A6C24495A}"/>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C736F612-AC45-417D-AF51-454C719E96B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F979FF05-54DF-4E83-B345-E3A2D0A0DD74}"/>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A0FBEEB1-B119-4F84-941B-1CCED61C166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28E6108F-A267-4DB1-9085-2BB8F7FA380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D2C2BE6C-92BA-42BD-BDEF-5E749B82774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5DD1E023-385B-4CFB-9115-62FAAF7BB1A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18B82554-5A4B-43C7-8135-59E449F6170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a:extLst>
            <a:ext uri="{FF2B5EF4-FFF2-40B4-BE49-F238E27FC236}">
              <a16:creationId xmlns:a16="http://schemas.microsoft.com/office/drawing/2014/main" id="{823434A9-DA91-4D1E-9AF0-440E70F195B8}"/>
            </a:ext>
          </a:extLst>
        </xdr:cNvPr>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7826FCEE-0BDC-4A14-9038-66A481846813}"/>
            </a:ext>
          </a:extLst>
        </xdr:cNvPr>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a:extLst>
            <a:ext uri="{FF2B5EF4-FFF2-40B4-BE49-F238E27FC236}">
              <a16:creationId xmlns:a16="http://schemas.microsoft.com/office/drawing/2014/main" id="{938473A3-5CD9-4546-81BE-441C4579B88E}"/>
            </a:ext>
          </a:extLst>
        </xdr:cNvPr>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EB1528CA-3EB9-47DE-A9DE-ACD4F0E4C577}"/>
            </a:ext>
          </a:extLst>
        </xdr:cNvPr>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a:extLst>
            <a:ext uri="{FF2B5EF4-FFF2-40B4-BE49-F238E27FC236}">
              <a16:creationId xmlns:a16="http://schemas.microsoft.com/office/drawing/2014/main" id="{46F6E45C-EF35-4779-8FA0-8B4F597E73E3}"/>
            </a:ext>
          </a:extLst>
        </xdr:cNvPr>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6DA14574-AF18-42AB-B7C4-CCA541DE575C}"/>
            </a:ext>
          </a:extLst>
        </xdr:cNvPr>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a:extLst>
            <a:ext uri="{FF2B5EF4-FFF2-40B4-BE49-F238E27FC236}">
              <a16:creationId xmlns:a16="http://schemas.microsoft.com/office/drawing/2014/main" id="{9236C8E0-01A6-4020-B982-484EB17401DB}"/>
            </a:ext>
          </a:extLst>
        </xdr:cNvPr>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138703</xdr:rowOff>
    </xdr:from>
    <xdr:to>
      <xdr:col>50</xdr:col>
      <xdr:colOff>165100</xdr:colOff>
      <xdr:row>64</xdr:row>
      <xdr:rowOff>68853</xdr:rowOff>
    </xdr:to>
    <xdr:sp macro="" textlink="">
      <xdr:nvSpPr>
        <xdr:cNvPr id="236" name="フローチャート: 判断 235">
          <a:extLst>
            <a:ext uri="{FF2B5EF4-FFF2-40B4-BE49-F238E27FC236}">
              <a16:creationId xmlns:a16="http://schemas.microsoft.com/office/drawing/2014/main" id="{B93363E5-4A38-467E-A2C6-9DC12F72330F}"/>
            </a:ext>
          </a:extLst>
        </xdr:cNvPr>
        <xdr:cNvSpPr/>
      </xdr:nvSpPr>
      <xdr:spPr>
        <a:xfrm>
          <a:off x="9588500" y="1094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139418</xdr:rowOff>
    </xdr:from>
    <xdr:to>
      <xdr:col>46</xdr:col>
      <xdr:colOff>38100</xdr:colOff>
      <xdr:row>64</xdr:row>
      <xdr:rowOff>69568</xdr:rowOff>
    </xdr:to>
    <xdr:sp macro="" textlink="">
      <xdr:nvSpPr>
        <xdr:cNvPr id="237" name="フローチャート: 判断 236">
          <a:extLst>
            <a:ext uri="{FF2B5EF4-FFF2-40B4-BE49-F238E27FC236}">
              <a16:creationId xmlns:a16="http://schemas.microsoft.com/office/drawing/2014/main" id="{7F932E20-90BF-4284-BA15-2A1B65E88E80}"/>
            </a:ext>
          </a:extLst>
        </xdr:cNvPr>
        <xdr:cNvSpPr/>
      </xdr:nvSpPr>
      <xdr:spPr>
        <a:xfrm>
          <a:off x="8699500" y="1094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140298</xdr:rowOff>
    </xdr:from>
    <xdr:to>
      <xdr:col>41</xdr:col>
      <xdr:colOff>101600</xdr:colOff>
      <xdr:row>64</xdr:row>
      <xdr:rowOff>70448</xdr:rowOff>
    </xdr:to>
    <xdr:sp macro="" textlink="">
      <xdr:nvSpPr>
        <xdr:cNvPr id="238" name="フローチャート: 判断 237">
          <a:extLst>
            <a:ext uri="{FF2B5EF4-FFF2-40B4-BE49-F238E27FC236}">
              <a16:creationId xmlns:a16="http://schemas.microsoft.com/office/drawing/2014/main" id="{6C5EA5F7-08C0-4F8A-BF55-E0D53F4C5E7E}"/>
            </a:ext>
          </a:extLst>
        </xdr:cNvPr>
        <xdr:cNvSpPr/>
      </xdr:nvSpPr>
      <xdr:spPr>
        <a:xfrm>
          <a:off x="7810500" y="1094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141040</xdr:rowOff>
    </xdr:from>
    <xdr:to>
      <xdr:col>36</xdr:col>
      <xdr:colOff>165100</xdr:colOff>
      <xdr:row>64</xdr:row>
      <xdr:rowOff>71190</xdr:rowOff>
    </xdr:to>
    <xdr:sp macro="" textlink="">
      <xdr:nvSpPr>
        <xdr:cNvPr id="239" name="フローチャート: 判断 238">
          <a:extLst>
            <a:ext uri="{FF2B5EF4-FFF2-40B4-BE49-F238E27FC236}">
              <a16:creationId xmlns:a16="http://schemas.microsoft.com/office/drawing/2014/main" id="{41FECDC7-7A3B-4467-AAD9-23574121D594}"/>
            </a:ext>
          </a:extLst>
        </xdr:cNvPr>
        <xdr:cNvSpPr/>
      </xdr:nvSpPr>
      <xdr:spPr>
        <a:xfrm>
          <a:off x="6921500" y="1094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861DB35-1190-4AAF-8AF0-13506C2CB5A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42465A8-D858-4B18-AC13-5ECEEA953E2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C0D963A-A82E-449B-83F4-B6A6DD70CDD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3D25ACB-7D5B-47B4-BE9A-C8E1B6D87B4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2BAE4D0-7079-4101-ACE6-B44D0646967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55431</xdr:rowOff>
    </xdr:from>
    <xdr:to>
      <xdr:col>55</xdr:col>
      <xdr:colOff>50800</xdr:colOff>
      <xdr:row>63</xdr:row>
      <xdr:rowOff>157031</xdr:rowOff>
    </xdr:to>
    <xdr:sp macro="" textlink="">
      <xdr:nvSpPr>
        <xdr:cNvPr id="245" name="楕円 244">
          <a:extLst>
            <a:ext uri="{FF2B5EF4-FFF2-40B4-BE49-F238E27FC236}">
              <a16:creationId xmlns:a16="http://schemas.microsoft.com/office/drawing/2014/main" id="{547D3501-5982-4134-9959-8D9F595552DF}"/>
            </a:ext>
          </a:extLst>
        </xdr:cNvPr>
        <xdr:cNvSpPr/>
      </xdr:nvSpPr>
      <xdr:spPr>
        <a:xfrm>
          <a:off x="10426700" y="1085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33858</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BF8592EA-B7C0-4ED0-8BA3-AA5B4BDBF88A}"/>
            </a:ext>
          </a:extLst>
        </xdr:cNvPr>
        <xdr:cNvSpPr txBox="1"/>
      </xdr:nvSpPr>
      <xdr:spPr>
        <a:xfrm>
          <a:off x="10515600" y="1083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57439</xdr:rowOff>
    </xdr:from>
    <xdr:to>
      <xdr:col>50</xdr:col>
      <xdr:colOff>165100</xdr:colOff>
      <xdr:row>63</xdr:row>
      <xdr:rowOff>159039</xdr:rowOff>
    </xdr:to>
    <xdr:sp macro="" textlink="">
      <xdr:nvSpPr>
        <xdr:cNvPr id="247" name="楕円 246">
          <a:extLst>
            <a:ext uri="{FF2B5EF4-FFF2-40B4-BE49-F238E27FC236}">
              <a16:creationId xmlns:a16="http://schemas.microsoft.com/office/drawing/2014/main" id="{0CF72A8F-1FCE-4AD4-930E-7E7598F2BEA2}"/>
            </a:ext>
          </a:extLst>
        </xdr:cNvPr>
        <xdr:cNvSpPr/>
      </xdr:nvSpPr>
      <xdr:spPr>
        <a:xfrm>
          <a:off x="9588500" y="108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106231</xdr:rowOff>
    </xdr:from>
    <xdr:to>
      <xdr:col>55</xdr:col>
      <xdr:colOff>0</xdr:colOff>
      <xdr:row>63</xdr:row>
      <xdr:rowOff>108239</xdr:rowOff>
    </xdr:to>
    <xdr:cxnSp macro="">
      <xdr:nvCxnSpPr>
        <xdr:cNvPr id="248" name="直線コネクタ 247">
          <a:extLst>
            <a:ext uri="{FF2B5EF4-FFF2-40B4-BE49-F238E27FC236}">
              <a16:creationId xmlns:a16="http://schemas.microsoft.com/office/drawing/2014/main" id="{EC5A90E4-2998-434F-8705-5D8A5DF702BE}"/>
            </a:ext>
          </a:extLst>
        </xdr:cNvPr>
        <xdr:cNvCxnSpPr/>
      </xdr:nvCxnSpPr>
      <xdr:spPr>
        <a:xfrm flipV="1">
          <a:off x="9639300" y="10907581"/>
          <a:ext cx="8382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59217</xdr:rowOff>
    </xdr:from>
    <xdr:to>
      <xdr:col>46</xdr:col>
      <xdr:colOff>38100</xdr:colOff>
      <xdr:row>63</xdr:row>
      <xdr:rowOff>160817</xdr:rowOff>
    </xdr:to>
    <xdr:sp macro="" textlink="">
      <xdr:nvSpPr>
        <xdr:cNvPr id="249" name="楕円 248">
          <a:extLst>
            <a:ext uri="{FF2B5EF4-FFF2-40B4-BE49-F238E27FC236}">
              <a16:creationId xmlns:a16="http://schemas.microsoft.com/office/drawing/2014/main" id="{08598580-6001-439B-B49B-022A82D72D07}"/>
            </a:ext>
          </a:extLst>
        </xdr:cNvPr>
        <xdr:cNvSpPr/>
      </xdr:nvSpPr>
      <xdr:spPr>
        <a:xfrm>
          <a:off x="8699500" y="108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108239</xdr:rowOff>
    </xdr:from>
    <xdr:to>
      <xdr:col>50</xdr:col>
      <xdr:colOff>114300</xdr:colOff>
      <xdr:row>63</xdr:row>
      <xdr:rowOff>110017</xdr:rowOff>
    </xdr:to>
    <xdr:cxnSp macro="">
      <xdr:nvCxnSpPr>
        <xdr:cNvPr id="250" name="直線コネクタ 249">
          <a:extLst>
            <a:ext uri="{FF2B5EF4-FFF2-40B4-BE49-F238E27FC236}">
              <a16:creationId xmlns:a16="http://schemas.microsoft.com/office/drawing/2014/main" id="{30D90F70-572A-4605-8AFC-DC1F0934E474}"/>
            </a:ext>
          </a:extLst>
        </xdr:cNvPr>
        <xdr:cNvCxnSpPr/>
      </xdr:nvCxnSpPr>
      <xdr:spPr>
        <a:xfrm flipV="1">
          <a:off x="8750300" y="10909589"/>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61456</xdr:rowOff>
    </xdr:from>
    <xdr:to>
      <xdr:col>41</xdr:col>
      <xdr:colOff>101600</xdr:colOff>
      <xdr:row>63</xdr:row>
      <xdr:rowOff>163056</xdr:rowOff>
    </xdr:to>
    <xdr:sp macro="" textlink="">
      <xdr:nvSpPr>
        <xdr:cNvPr id="251" name="楕円 250">
          <a:extLst>
            <a:ext uri="{FF2B5EF4-FFF2-40B4-BE49-F238E27FC236}">
              <a16:creationId xmlns:a16="http://schemas.microsoft.com/office/drawing/2014/main" id="{93FF9384-EA2E-41BB-9A00-E5D268592CC7}"/>
            </a:ext>
          </a:extLst>
        </xdr:cNvPr>
        <xdr:cNvSpPr/>
      </xdr:nvSpPr>
      <xdr:spPr>
        <a:xfrm>
          <a:off x="7810500" y="108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110017</xdr:rowOff>
    </xdr:from>
    <xdr:to>
      <xdr:col>45</xdr:col>
      <xdr:colOff>177800</xdr:colOff>
      <xdr:row>63</xdr:row>
      <xdr:rowOff>112256</xdr:rowOff>
    </xdr:to>
    <xdr:cxnSp macro="">
      <xdr:nvCxnSpPr>
        <xdr:cNvPr id="252" name="直線コネクタ 251">
          <a:extLst>
            <a:ext uri="{FF2B5EF4-FFF2-40B4-BE49-F238E27FC236}">
              <a16:creationId xmlns:a16="http://schemas.microsoft.com/office/drawing/2014/main" id="{540F6FA8-5907-464E-ADB9-A59FD6608931}"/>
            </a:ext>
          </a:extLst>
        </xdr:cNvPr>
        <xdr:cNvCxnSpPr/>
      </xdr:nvCxnSpPr>
      <xdr:spPr>
        <a:xfrm flipV="1">
          <a:off x="7861300" y="10911367"/>
          <a:ext cx="889000" cy="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63824</xdr:rowOff>
    </xdr:from>
    <xdr:to>
      <xdr:col>36</xdr:col>
      <xdr:colOff>165100</xdr:colOff>
      <xdr:row>63</xdr:row>
      <xdr:rowOff>165424</xdr:rowOff>
    </xdr:to>
    <xdr:sp macro="" textlink="">
      <xdr:nvSpPr>
        <xdr:cNvPr id="253" name="楕円 252">
          <a:extLst>
            <a:ext uri="{FF2B5EF4-FFF2-40B4-BE49-F238E27FC236}">
              <a16:creationId xmlns:a16="http://schemas.microsoft.com/office/drawing/2014/main" id="{363A8D5C-13BB-4DF7-AAA1-7634B3362475}"/>
            </a:ext>
          </a:extLst>
        </xdr:cNvPr>
        <xdr:cNvSpPr/>
      </xdr:nvSpPr>
      <xdr:spPr>
        <a:xfrm>
          <a:off x="6921500" y="108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112256</xdr:rowOff>
    </xdr:from>
    <xdr:to>
      <xdr:col>41</xdr:col>
      <xdr:colOff>50800</xdr:colOff>
      <xdr:row>63</xdr:row>
      <xdr:rowOff>114624</xdr:rowOff>
    </xdr:to>
    <xdr:cxnSp macro="">
      <xdr:nvCxnSpPr>
        <xdr:cNvPr id="254" name="直線コネクタ 253">
          <a:extLst>
            <a:ext uri="{FF2B5EF4-FFF2-40B4-BE49-F238E27FC236}">
              <a16:creationId xmlns:a16="http://schemas.microsoft.com/office/drawing/2014/main" id="{5C228E56-B692-4649-B44D-2A833310CDE1}"/>
            </a:ext>
          </a:extLst>
        </xdr:cNvPr>
        <xdr:cNvCxnSpPr/>
      </xdr:nvCxnSpPr>
      <xdr:spPr>
        <a:xfrm flipV="1">
          <a:off x="6972300" y="10913606"/>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59980</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9820241A-9ADA-4342-8132-2DB3BBC19421}"/>
            </a:ext>
          </a:extLst>
        </xdr:cNvPr>
        <xdr:cNvSpPr txBox="1"/>
      </xdr:nvSpPr>
      <xdr:spPr>
        <a:xfrm>
          <a:off x="9327095" y="1103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60695</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9C47BC52-F873-4EA8-BBE4-F0FC77793ADB}"/>
            </a:ext>
          </a:extLst>
        </xdr:cNvPr>
        <xdr:cNvSpPr txBox="1"/>
      </xdr:nvSpPr>
      <xdr:spPr>
        <a:xfrm>
          <a:off x="8450795" y="1103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61575</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968B3C86-05C5-4F66-89F6-AA8B72FE746E}"/>
            </a:ext>
          </a:extLst>
        </xdr:cNvPr>
        <xdr:cNvSpPr txBox="1"/>
      </xdr:nvSpPr>
      <xdr:spPr>
        <a:xfrm>
          <a:off x="7561795" y="1103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62317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F6BD97D7-4B46-4FB7-8959-E55C66A0E0BF}"/>
            </a:ext>
          </a:extLst>
        </xdr:cNvPr>
        <xdr:cNvSpPr txBox="1"/>
      </xdr:nvSpPr>
      <xdr:spPr>
        <a:xfrm>
          <a:off x="6672795" y="1103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4116</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6C67BEE0-B935-42A0-AA87-221E48CF9354}"/>
            </a:ext>
          </a:extLst>
        </xdr:cNvPr>
        <xdr:cNvSpPr txBox="1"/>
      </xdr:nvSpPr>
      <xdr:spPr>
        <a:xfrm>
          <a:off x="9327095" y="1063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5894</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E0B01AE0-EA28-46DB-B1FB-C8D75ECFCE33}"/>
            </a:ext>
          </a:extLst>
        </xdr:cNvPr>
        <xdr:cNvSpPr txBox="1"/>
      </xdr:nvSpPr>
      <xdr:spPr>
        <a:xfrm>
          <a:off x="8450795" y="1063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8133</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93DC688A-D9F2-453C-9AA4-50F1ED8EB95D}"/>
            </a:ext>
          </a:extLst>
        </xdr:cNvPr>
        <xdr:cNvSpPr txBox="1"/>
      </xdr:nvSpPr>
      <xdr:spPr>
        <a:xfrm>
          <a:off x="7561795" y="1063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10501</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87D1B416-F80C-4A60-B33F-7E82B41C170D}"/>
            </a:ext>
          </a:extLst>
        </xdr:cNvPr>
        <xdr:cNvSpPr txBox="1"/>
      </xdr:nvSpPr>
      <xdr:spPr>
        <a:xfrm>
          <a:off x="6672795" y="1064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15F7194F-DF79-4344-B89E-4F1C3A93C8B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FC31724D-428F-4179-B01D-B0854E6EAEC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E6D0C3F8-4CA0-4B95-A9BD-3221E2EC3D8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35DEE48-1295-48DC-96D1-F76C75BCDDE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AEF4962E-0259-4D8F-AB2C-169DDCA6F01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B869607B-27FE-40BD-985A-A52946A5BDE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4F29DCB2-6349-478A-A92F-FA295341035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B4A4987-344C-440B-AF99-A2DD4030AAB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7ADF324F-1EC3-4164-A9F2-6D0D4174403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AD21C009-3CB0-4BCB-9C3E-50E1A16715B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48D92FED-1D2D-4589-930B-170818521E3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44F47144-7E7A-4BAF-BECF-C0F33A00652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9AAEDFC9-D9D5-4B4A-A163-6958A7BD59F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D751ED18-43AF-4078-B476-69D9E03B9EB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5AE7DC6E-48A5-4157-891F-716F97CE6CD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3026C1A2-3633-47DF-B6E7-60BE762911C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40282E7C-4A66-4750-BC2B-4431461B37B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51FA81E6-1AF4-4AD2-B4F2-9DA3DDA78B4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C5C0C0E5-F1DB-4795-830C-2874638F9C1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C2063FBC-9CE3-4C50-A409-A60287BAB31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D252FE4A-A754-4AD9-9453-783E949DD6E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7F0B3EFB-7529-4A00-AD0C-4E5B73C56A7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DF1DAA41-61E3-4958-AC5F-1D43AF12985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25957EFA-C7F4-4D10-AFE7-9440D894954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4E664137-FDD7-456F-B6C5-F4F7C4CDB4C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a:extLst>
            <a:ext uri="{FF2B5EF4-FFF2-40B4-BE49-F238E27FC236}">
              <a16:creationId xmlns:a16="http://schemas.microsoft.com/office/drawing/2014/main" id="{115CD2E6-2608-42A9-8424-9A9EC93A9228}"/>
            </a:ext>
          </a:extLst>
        </xdr:cNvPr>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C18D2DD6-FF86-4A84-BAD6-4348F88D704D}"/>
            </a:ext>
          </a:extLst>
        </xdr:cNvPr>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a:extLst>
            <a:ext uri="{FF2B5EF4-FFF2-40B4-BE49-F238E27FC236}">
              <a16:creationId xmlns:a16="http://schemas.microsoft.com/office/drawing/2014/main" id="{97836050-CDAA-414C-B699-46BBD911E78D}"/>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F02DC8EF-BAAC-4F71-8E14-6257C1C4535F}"/>
            </a:ext>
          </a:extLst>
        </xdr:cNvPr>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a:extLst>
            <a:ext uri="{FF2B5EF4-FFF2-40B4-BE49-F238E27FC236}">
              <a16:creationId xmlns:a16="http://schemas.microsoft.com/office/drawing/2014/main" id="{5D6D967E-E213-488E-BBEB-86307D3A4E29}"/>
            </a:ext>
          </a:extLst>
        </xdr:cNvPr>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627886FD-39C2-4F2B-BBBF-0DE4809A78D7}"/>
            </a:ext>
          </a:extLst>
        </xdr:cNvPr>
        <xdr:cNvSpPr txBox="1"/>
      </xdr:nvSpPr>
      <xdr:spPr>
        <a:xfrm>
          <a:off x="4673600" y="14199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a:extLst>
            <a:ext uri="{FF2B5EF4-FFF2-40B4-BE49-F238E27FC236}">
              <a16:creationId xmlns:a16="http://schemas.microsoft.com/office/drawing/2014/main" id="{DA38EABB-3D4B-4482-8633-86CB1688C0C9}"/>
            </a:ext>
          </a:extLst>
        </xdr:cNvPr>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144055</xdr:rowOff>
    </xdr:from>
    <xdr:to>
      <xdr:col>20</xdr:col>
      <xdr:colOff>38100</xdr:colOff>
      <xdr:row>84</xdr:row>
      <xdr:rowOff>74205</xdr:rowOff>
    </xdr:to>
    <xdr:sp macro="" textlink="">
      <xdr:nvSpPr>
        <xdr:cNvPr id="295" name="フローチャート: 判断 294">
          <a:extLst>
            <a:ext uri="{FF2B5EF4-FFF2-40B4-BE49-F238E27FC236}">
              <a16:creationId xmlns:a16="http://schemas.microsoft.com/office/drawing/2014/main" id="{8B3966E7-E705-46A6-B930-B701EBCE7F75}"/>
            </a:ext>
          </a:extLst>
        </xdr:cNvPr>
        <xdr:cNvSpPr/>
      </xdr:nvSpPr>
      <xdr:spPr>
        <a:xfrm>
          <a:off x="3746500" y="1437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117929</xdr:rowOff>
    </xdr:from>
    <xdr:to>
      <xdr:col>15</xdr:col>
      <xdr:colOff>101600</xdr:colOff>
      <xdr:row>84</xdr:row>
      <xdr:rowOff>48079</xdr:rowOff>
    </xdr:to>
    <xdr:sp macro="" textlink="">
      <xdr:nvSpPr>
        <xdr:cNvPr id="296" name="フローチャート: 判断 295">
          <a:extLst>
            <a:ext uri="{FF2B5EF4-FFF2-40B4-BE49-F238E27FC236}">
              <a16:creationId xmlns:a16="http://schemas.microsoft.com/office/drawing/2014/main" id="{30264E7B-4AEA-441B-8C43-B4700C944000}"/>
            </a:ext>
          </a:extLst>
        </xdr:cNvPr>
        <xdr:cNvSpPr/>
      </xdr:nvSpPr>
      <xdr:spPr>
        <a:xfrm>
          <a:off x="2857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99968</xdr:rowOff>
    </xdr:from>
    <xdr:to>
      <xdr:col>10</xdr:col>
      <xdr:colOff>165100</xdr:colOff>
      <xdr:row>84</xdr:row>
      <xdr:rowOff>30118</xdr:rowOff>
    </xdr:to>
    <xdr:sp macro="" textlink="">
      <xdr:nvSpPr>
        <xdr:cNvPr id="297" name="フローチャート: 判断 296">
          <a:extLst>
            <a:ext uri="{FF2B5EF4-FFF2-40B4-BE49-F238E27FC236}">
              <a16:creationId xmlns:a16="http://schemas.microsoft.com/office/drawing/2014/main" id="{59AABA89-F150-4612-A9D7-73521F81914C}"/>
            </a:ext>
          </a:extLst>
        </xdr:cNvPr>
        <xdr:cNvSpPr/>
      </xdr:nvSpPr>
      <xdr:spPr>
        <a:xfrm>
          <a:off x="1968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73842</xdr:rowOff>
    </xdr:from>
    <xdr:to>
      <xdr:col>6</xdr:col>
      <xdr:colOff>38100</xdr:colOff>
      <xdr:row>84</xdr:row>
      <xdr:rowOff>3992</xdr:rowOff>
    </xdr:to>
    <xdr:sp macro="" textlink="">
      <xdr:nvSpPr>
        <xdr:cNvPr id="298" name="フローチャート: 判断 297">
          <a:extLst>
            <a:ext uri="{FF2B5EF4-FFF2-40B4-BE49-F238E27FC236}">
              <a16:creationId xmlns:a16="http://schemas.microsoft.com/office/drawing/2014/main" id="{D61C6A2F-DE6E-4A9F-B8B6-5413500E9715}"/>
            </a:ext>
          </a:extLst>
        </xdr:cNvPr>
        <xdr:cNvSpPr/>
      </xdr:nvSpPr>
      <xdr:spPr>
        <a:xfrm>
          <a:off x="1079500" y="1430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CE6A1C0-0016-4375-A119-24AB2C03B39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49E8A60-90A2-44AE-9338-ED2E0AD5C38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E5CBAA2-CCD1-49D7-9A43-04C48C5706A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F88CE1B-2B64-40DE-90D8-58D5F77BD80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12FEF53-B138-402B-8B4B-4CBC07473FE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142421</xdr:rowOff>
    </xdr:from>
    <xdr:to>
      <xdr:col>24</xdr:col>
      <xdr:colOff>114300</xdr:colOff>
      <xdr:row>84</xdr:row>
      <xdr:rowOff>72571</xdr:rowOff>
    </xdr:to>
    <xdr:sp macro="" textlink="">
      <xdr:nvSpPr>
        <xdr:cNvPr id="304" name="楕円 303">
          <a:extLst>
            <a:ext uri="{FF2B5EF4-FFF2-40B4-BE49-F238E27FC236}">
              <a16:creationId xmlns:a16="http://schemas.microsoft.com/office/drawing/2014/main" id="{7D1ACC0D-1A33-495B-8F3A-CD35921F9E15}"/>
            </a:ext>
          </a:extLst>
        </xdr:cNvPr>
        <xdr:cNvSpPr/>
      </xdr:nvSpPr>
      <xdr:spPr>
        <a:xfrm>
          <a:off x="4584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120848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10EE27AE-1D99-48AA-B232-A3FF64D99E60}"/>
            </a:ext>
          </a:extLst>
        </xdr:cNvPr>
        <xdr:cNvSpPr txBox="1"/>
      </xdr:nvSpPr>
      <xdr:spPr>
        <a:xfrm>
          <a:off x="4673600"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129358</xdr:rowOff>
    </xdr:from>
    <xdr:to>
      <xdr:col>20</xdr:col>
      <xdr:colOff>38100</xdr:colOff>
      <xdr:row>84</xdr:row>
      <xdr:rowOff>59508</xdr:rowOff>
    </xdr:to>
    <xdr:sp macro="" textlink="">
      <xdr:nvSpPr>
        <xdr:cNvPr id="306" name="楕円 305">
          <a:extLst>
            <a:ext uri="{FF2B5EF4-FFF2-40B4-BE49-F238E27FC236}">
              <a16:creationId xmlns:a16="http://schemas.microsoft.com/office/drawing/2014/main" id="{AF93F2BE-A488-4B43-BB95-15263F04B4C0}"/>
            </a:ext>
          </a:extLst>
        </xdr:cNvPr>
        <xdr:cNvSpPr/>
      </xdr:nvSpPr>
      <xdr:spPr>
        <a:xfrm>
          <a:off x="3746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8708</xdr:rowOff>
    </xdr:from>
    <xdr:to>
      <xdr:col>24</xdr:col>
      <xdr:colOff>63500</xdr:colOff>
      <xdr:row>84</xdr:row>
      <xdr:rowOff>21771</xdr:rowOff>
    </xdr:to>
    <xdr:cxnSp macro="">
      <xdr:nvCxnSpPr>
        <xdr:cNvPr id="307" name="直線コネクタ 306">
          <a:extLst>
            <a:ext uri="{FF2B5EF4-FFF2-40B4-BE49-F238E27FC236}">
              <a16:creationId xmlns:a16="http://schemas.microsoft.com/office/drawing/2014/main" id="{B0875D9D-D6E4-42D9-8518-0AF2374BEE9B}"/>
            </a:ext>
          </a:extLst>
        </xdr:cNvPr>
        <xdr:cNvCxnSpPr/>
      </xdr:nvCxnSpPr>
      <xdr:spPr>
        <a:xfrm>
          <a:off x="3797300" y="1441050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101600</xdr:rowOff>
    </xdr:from>
    <xdr:to>
      <xdr:col>15</xdr:col>
      <xdr:colOff>101600</xdr:colOff>
      <xdr:row>84</xdr:row>
      <xdr:rowOff>31750</xdr:rowOff>
    </xdr:to>
    <xdr:sp macro="" textlink="">
      <xdr:nvSpPr>
        <xdr:cNvPr id="308" name="楕円 307">
          <a:extLst>
            <a:ext uri="{FF2B5EF4-FFF2-40B4-BE49-F238E27FC236}">
              <a16:creationId xmlns:a16="http://schemas.microsoft.com/office/drawing/2014/main" id="{4EB68768-7D71-481B-BD47-2A2388A0B3A8}"/>
            </a:ext>
          </a:extLst>
        </xdr:cNvPr>
        <xdr:cNvSpPr/>
      </xdr:nvSpPr>
      <xdr:spPr>
        <a:xfrm>
          <a:off x="2857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152400</xdr:rowOff>
    </xdr:from>
    <xdr:to>
      <xdr:col>19</xdr:col>
      <xdr:colOff>177800</xdr:colOff>
      <xdr:row>84</xdr:row>
      <xdr:rowOff>8708</xdr:rowOff>
    </xdr:to>
    <xdr:cxnSp macro="">
      <xdr:nvCxnSpPr>
        <xdr:cNvPr id="309" name="直線コネクタ 308">
          <a:extLst>
            <a:ext uri="{FF2B5EF4-FFF2-40B4-BE49-F238E27FC236}">
              <a16:creationId xmlns:a16="http://schemas.microsoft.com/office/drawing/2014/main" id="{BF1E00F6-B112-4338-8B38-8BF49CBF41AA}"/>
            </a:ext>
          </a:extLst>
        </xdr:cNvPr>
        <xdr:cNvCxnSpPr/>
      </xdr:nvCxnSpPr>
      <xdr:spPr>
        <a:xfrm>
          <a:off x="2908300" y="1438275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73842</xdr:rowOff>
    </xdr:from>
    <xdr:to>
      <xdr:col>10</xdr:col>
      <xdr:colOff>165100</xdr:colOff>
      <xdr:row>84</xdr:row>
      <xdr:rowOff>3992</xdr:rowOff>
    </xdr:to>
    <xdr:sp macro="" textlink="">
      <xdr:nvSpPr>
        <xdr:cNvPr id="310" name="楕円 309">
          <a:extLst>
            <a:ext uri="{FF2B5EF4-FFF2-40B4-BE49-F238E27FC236}">
              <a16:creationId xmlns:a16="http://schemas.microsoft.com/office/drawing/2014/main" id="{C86AA08D-474C-4DC6-92C6-3A9C5699C6DA}"/>
            </a:ext>
          </a:extLst>
        </xdr:cNvPr>
        <xdr:cNvSpPr/>
      </xdr:nvSpPr>
      <xdr:spPr>
        <a:xfrm>
          <a:off x="1968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124642</xdr:rowOff>
    </xdr:from>
    <xdr:to>
      <xdr:col>15</xdr:col>
      <xdr:colOff>50800</xdr:colOff>
      <xdr:row>83</xdr:row>
      <xdr:rowOff>152400</xdr:rowOff>
    </xdr:to>
    <xdr:cxnSp macro="">
      <xdr:nvCxnSpPr>
        <xdr:cNvPr id="311" name="直線コネクタ 310">
          <a:extLst>
            <a:ext uri="{FF2B5EF4-FFF2-40B4-BE49-F238E27FC236}">
              <a16:creationId xmlns:a16="http://schemas.microsoft.com/office/drawing/2014/main" id="{2FDE14EC-DC86-4297-8FE5-D8AA577D227E}"/>
            </a:ext>
          </a:extLst>
        </xdr:cNvPr>
        <xdr:cNvCxnSpPr/>
      </xdr:nvCxnSpPr>
      <xdr:spPr>
        <a:xfrm>
          <a:off x="2019300" y="1435499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98334</xdr:rowOff>
    </xdr:from>
    <xdr:to>
      <xdr:col>6</xdr:col>
      <xdr:colOff>38100</xdr:colOff>
      <xdr:row>84</xdr:row>
      <xdr:rowOff>28484</xdr:rowOff>
    </xdr:to>
    <xdr:sp macro="" textlink="">
      <xdr:nvSpPr>
        <xdr:cNvPr id="312" name="楕円 311">
          <a:extLst>
            <a:ext uri="{FF2B5EF4-FFF2-40B4-BE49-F238E27FC236}">
              <a16:creationId xmlns:a16="http://schemas.microsoft.com/office/drawing/2014/main" id="{5D13E3CC-7113-4BCD-AA9D-61E782148441}"/>
            </a:ext>
          </a:extLst>
        </xdr:cNvPr>
        <xdr:cNvSpPr/>
      </xdr:nvSpPr>
      <xdr:spPr>
        <a:xfrm>
          <a:off x="1079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124642</xdr:rowOff>
    </xdr:from>
    <xdr:to>
      <xdr:col>10</xdr:col>
      <xdr:colOff>114300</xdr:colOff>
      <xdr:row>83</xdr:row>
      <xdr:rowOff>149134</xdr:rowOff>
    </xdr:to>
    <xdr:cxnSp macro="">
      <xdr:nvCxnSpPr>
        <xdr:cNvPr id="313" name="直線コネクタ 312">
          <a:extLst>
            <a:ext uri="{FF2B5EF4-FFF2-40B4-BE49-F238E27FC236}">
              <a16:creationId xmlns:a16="http://schemas.microsoft.com/office/drawing/2014/main" id="{2FB0ED49-961F-4BAE-ACA5-A4DB2AAF75B8}"/>
            </a:ext>
          </a:extLst>
        </xdr:cNvPr>
        <xdr:cNvCxnSpPr/>
      </xdr:nvCxnSpPr>
      <xdr:spPr>
        <a:xfrm flipV="1">
          <a:off x="1130300" y="1435499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65332</xdr:rowOff>
    </xdr:from>
    <xdr:ext cx="405111" cy="259045"/>
    <xdr:sp macro="" textlink="">
      <xdr:nvSpPr>
        <xdr:cNvPr id="314" name="n_1aveValue【公営住宅】&#10;有形固定資産減価償却率">
          <a:extLst>
            <a:ext uri="{FF2B5EF4-FFF2-40B4-BE49-F238E27FC236}">
              <a16:creationId xmlns:a16="http://schemas.microsoft.com/office/drawing/2014/main" id="{38F656EB-217B-4B0E-8CC8-6B8D3A91F531}"/>
            </a:ext>
          </a:extLst>
        </xdr:cNvPr>
        <xdr:cNvSpPr txBox="1"/>
      </xdr:nvSpPr>
      <xdr:spPr>
        <a:xfrm>
          <a:off x="35820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39206</xdr:rowOff>
    </xdr:from>
    <xdr:ext cx="405111" cy="259045"/>
    <xdr:sp macro="" textlink="">
      <xdr:nvSpPr>
        <xdr:cNvPr id="315" name="n_2aveValue【公営住宅】&#10;有形固定資産減価償却率">
          <a:extLst>
            <a:ext uri="{FF2B5EF4-FFF2-40B4-BE49-F238E27FC236}">
              <a16:creationId xmlns:a16="http://schemas.microsoft.com/office/drawing/2014/main" id="{0C6495A1-2970-4DC2-83CA-E52FEC5AB0D3}"/>
            </a:ext>
          </a:extLst>
        </xdr:cNvPr>
        <xdr:cNvSpPr txBox="1"/>
      </xdr:nvSpPr>
      <xdr:spPr>
        <a:xfrm>
          <a:off x="2705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21245</xdr:rowOff>
    </xdr:from>
    <xdr:ext cx="405111" cy="259045"/>
    <xdr:sp macro="" textlink="">
      <xdr:nvSpPr>
        <xdr:cNvPr id="316" name="n_3aveValue【公営住宅】&#10;有形固定資産減価償却率">
          <a:extLst>
            <a:ext uri="{FF2B5EF4-FFF2-40B4-BE49-F238E27FC236}">
              <a16:creationId xmlns:a16="http://schemas.microsoft.com/office/drawing/2014/main" id="{E68EBCD1-4FB9-4BC8-A08D-C3DA43C1D63D}"/>
            </a:ext>
          </a:extLst>
        </xdr:cNvPr>
        <xdr:cNvSpPr txBox="1"/>
      </xdr:nvSpPr>
      <xdr:spPr>
        <a:xfrm>
          <a:off x="1816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20519</xdr:rowOff>
    </xdr:from>
    <xdr:ext cx="405111" cy="259045"/>
    <xdr:sp macro="" textlink="">
      <xdr:nvSpPr>
        <xdr:cNvPr id="317" name="n_4aveValue【公営住宅】&#10;有形固定資産減価償却率">
          <a:extLst>
            <a:ext uri="{FF2B5EF4-FFF2-40B4-BE49-F238E27FC236}">
              <a16:creationId xmlns:a16="http://schemas.microsoft.com/office/drawing/2014/main" id="{30F1C7AC-E6A3-49B7-9957-41B2C63CF620}"/>
            </a:ext>
          </a:extLst>
        </xdr:cNvPr>
        <xdr:cNvSpPr txBox="1"/>
      </xdr:nvSpPr>
      <xdr:spPr>
        <a:xfrm>
          <a:off x="927744" y="1407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76035</xdr:rowOff>
    </xdr:from>
    <xdr:ext cx="405111" cy="259045"/>
    <xdr:sp macro="" textlink="">
      <xdr:nvSpPr>
        <xdr:cNvPr id="318" name="n_1mainValue【公営住宅】&#10;有形固定資産減価償却率">
          <a:extLst>
            <a:ext uri="{FF2B5EF4-FFF2-40B4-BE49-F238E27FC236}">
              <a16:creationId xmlns:a16="http://schemas.microsoft.com/office/drawing/2014/main" id="{F5DEE9A0-E0B8-46AE-B0CA-9D3EE8A0EE95}"/>
            </a:ext>
          </a:extLst>
        </xdr:cNvPr>
        <xdr:cNvSpPr txBox="1"/>
      </xdr:nvSpPr>
      <xdr:spPr>
        <a:xfrm>
          <a:off x="3582044" y="14134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48277</xdr:rowOff>
    </xdr:from>
    <xdr:ext cx="405111" cy="259045"/>
    <xdr:sp macro="" textlink="">
      <xdr:nvSpPr>
        <xdr:cNvPr id="319" name="n_2mainValue【公営住宅】&#10;有形固定資産減価償却率">
          <a:extLst>
            <a:ext uri="{FF2B5EF4-FFF2-40B4-BE49-F238E27FC236}">
              <a16:creationId xmlns:a16="http://schemas.microsoft.com/office/drawing/2014/main" id="{E4DD36DC-C10E-4D41-9BB1-11F5CCF0977F}"/>
            </a:ext>
          </a:extLst>
        </xdr:cNvPr>
        <xdr:cNvSpPr txBox="1"/>
      </xdr:nvSpPr>
      <xdr:spPr>
        <a:xfrm>
          <a:off x="2705744" y="1410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20519</xdr:rowOff>
    </xdr:from>
    <xdr:ext cx="405111" cy="259045"/>
    <xdr:sp macro="" textlink="">
      <xdr:nvSpPr>
        <xdr:cNvPr id="320" name="n_3mainValue【公営住宅】&#10;有形固定資産減価償却率">
          <a:extLst>
            <a:ext uri="{FF2B5EF4-FFF2-40B4-BE49-F238E27FC236}">
              <a16:creationId xmlns:a16="http://schemas.microsoft.com/office/drawing/2014/main" id="{79B98137-64BB-4BF4-A157-C2872C336A6B}"/>
            </a:ext>
          </a:extLst>
        </xdr:cNvPr>
        <xdr:cNvSpPr txBox="1"/>
      </xdr:nvSpPr>
      <xdr:spPr>
        <a:xfrm>
          <a:off x="1816744" y="1407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19611</xdr:rowOff>
    </xdr:from>
    <xdr:ext cx="405111" cy="259045"/>
    <xdr:sp macro="" textlink="">
      <xdr:nvSpPr>
        <xdr:cNvPr id="321" name="n_4mainValue【公営住宅】&#10;有形固定資産減価償却率">
          <a:extLst>
            <a:ext uri="{FF2B5EF4-FFF2-40B4-BE49-F238E27FC236}">
              <a16:creationId xmlns:a16="http://schemas.microsoft.com/office/drawing/2014/main" id="{E8177EBB-6E90-4036-B007-8E6CFDFA5664}"/>
            </a:ext>
          </a:extLst>
        </xdr:cNvPr>
        <xdr:cNvSpPr txBox="1"/>
      </xdr:nvSpPr>
      <xdr:spPr>
        <a:xfrm>
          <a:off x="927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80B0E677-86BA-43C6-85BB-1AA3AA99535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5A3C2A1D-D500-4171-B19E-892E777B000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9CE744CA-43DA-4B96-8981-7FB768163A1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4A768014-CC5D-4675-8C73-35FBCC49723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810A5555-1155-42E9-BF3B-E3E63ACA131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8088440D-53E9-4373-8F1D-7E52B6E8DC0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955C069E-E585-457A-8614-7A40713C82A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56F645FA-9B20-4055-92CE-FF79828B859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EF1158BC-4266-48C7-BB41-5E4A2BB1398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6A57BFFB-1ADD-458E-87B4-F0BB5550E36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725AE65F-6B3D-421A-810F-96FD84873D7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E37C8CE4-8C57-4865-9BCB-482AB219109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9BC86992-BAB5-4F27-8BA6-F8763BAD79E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4858D61A-2DEE-4ADF-B50A-B4AB8BDCA6E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21F768DD-0B14-43F7-B578-90C93AC97F1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2BC09F39-7D42-4BED-B371-BB89DADE2C0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AFAE422-F14F-47CF-9419-E5EC355F4F1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B7AE5C6C-9852-40EE-A358-9FA4AE21691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344D40D8-72F7-4B86-919C-DD5AEFA47C7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E17108D9-74BF-4A8D-8F07-36A574725A7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88462BC1-4DCB-4561-84F2-E09C5D846BE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id="{0EDED34F-BC55-40AD-B017-11E28C8DD3FD}"/>
            </a:ext>
          </a:extLst>
        </xdr:cNvPr>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a:extLst>
            <a:ext uri="{FF2B5EF4-FFF2-40B4-BE49-F238E27FC236}">
              <a16:creationId xmlns:a16="http://schemas.microsoft.com/office/drawing/2014/main" id="{15BA896D-0809-4D4C-9A2A-677016AA8237}"/>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id="{EA95BA63-E5D9-4B5C-8FDF-ED93BDFE26BE}"/>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a:extLst>
            <a:ext uri="{FF2B5EF4-FFF2-40B4-BE49-F238E27FC236}">
              <a16:creationId xmlns:a16="http://schemas.microsoft.com/office/drawing/2014/main" id="{150EF33F-B96D-4553-AA08-A7BAE94075CF}"/>
            </a:ext>
          </a:extLst>
        </xdr:cNvPr>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a:extLst>
            <a:ext uri="{FF2B5EF4-FFF2-40B4-BE49-F238E27FC236}">
              <a16:creationId xmlns:a16="http://schemas.microsoft.com/office/drawing/2014/main" id="{65D4823D-52CB-43C8-A17D-A394406CC48E}"/>
            </a:ext>
          </a:extLst>
        </xdr:cNvPr>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113403</xdr:rowOff>
    </xdr:from>
    <xdr:ext cx="469744" cy="259045"/>
    <xdr:sp macro="" textlink="">
      <xdr:nvSpPr>
        <xdr:cNvPr id="348" name="【公営住宅】&#10;一人当たり面積平均値テキスト">
          <a:extLst>
            <a:ext uri="{FF2B5EF4-FFF2-40B4-BE49-F238E27FC236}">
              <a16:creationId xmlns:a16="http://schemas.microsoft.com/office/drawing/2014/main" id="{38DE5E51-4A62-4FB0-B510-AE531CBFDA75}"/>
            </a:ext>
          </a:extLst>
        </xdr:cNvPr>
        <xdr:cNvSpPr txBox="1"/>
      </xdr:nvSpPr>
      <xdr:spPr>
        <a:xfrm>
          <a:off x="10515600" y="1434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a:extLst>
            <a:ext uri="{FF2B5EF4-FFF2-40B4-BE49-F238E27FC236}">
              <a16:creationId xmlns:a16="http://schemas.microsoft.com/office/drawing/2014/main" id="{9C641419-2A7F-4ABE-BD87-06D64E7E46E2}"/>
            </a:ext>
          </a:extLst>
        </xdr:cNvPr>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71882</xdr:rowOff>
    </xdr:from>
    <xdr:to>
      <xdr:col>50</xdr:col>
      <xdr:colOff>165100</xdr:colOff>
      <xdr:row>85</xdr:row>
      <xdr:rowOff>2032</xdr:rowOff>
    </xdr:to>
    <xdr:sp macro="" textlink="">
      <xdr:nvSpPr>
        <xdr:cNvPr id="350" name="フローチャート: 判断 349">
          <a:extLst>
            <a:ext uri="{FF2B5EF4-FFF2-40B4-BE49-F238E27FC236}">
              <a16:creationId xmlns:a16="http://schemas.microsoft.com/office/drawing/2014/main" id="{CFEF2AF3-F026-492A-92BF-591FA31ED4B4}"/>
            </a:ext>
          </a:extLst>
        </xdr:cNvPr>
        <xdr:cNvSpPr/>
      </xdr:nvSpPr>
      <xdr:spPr>
        <a:xfrm>
          <a:off x="9588500" y="1447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72340</xdr:rowOff>
    </xdr:from>
    <xdr:to>
      <xdr:col>46</xdr:col>
      <xdr:colOff>38100</xdr:colOff>
      <xdr:row>85</xdr:row>
      <xdr:rowOff>2490</xdr:rowOff>
    </xdr:to>
    <xdr:sp macro="" textlink="">
      <xdr:nvSpPr>
        <xdr:cNvPr id="351" name="フローチャート: 判断 350">
          <a:extLst>
            <a:ext uri="{FF2B5EF4-FFF2-40B4-BE49-F238E27FC236}">
              <a16:creationId xmlns:a16="http://schemas.microsoft.com/office/drawing/2014/main" id="{51EABD4B-266B-4E98-BDBD-042B4576EC0A}"/>
            </a:ext>
          </a:extLst>
        </xdr:cNvPr>
        <xdr:cNvSpPr/>
      </xdr:nvSpPr>
      <xdr:spPr>
        <a:xfrm>
          <a:off x="8699500" y="1447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76912</xdr:rowOff>
    </xdr:from>
    <xdr:to>
      <xdr:col>41</xdr:col>
      <xdr:colOff>101600</xdr:colOff>
      <xdr:row>85</xdr:row>
      <xdr:rowOff>7062</xdr:rowOff>
    </xdr:to>
    <xdr:sp macro="" textlink="">
      <xdr:nvSpPr>
        <xdr:cNvPr id="352" name="フローチャート: 判断 351">
          <a:extLst>
            <a:ext uri="{FF2B5EF4-FFF2-40B4-BE49-F238E27FC236}">
              <a16:creationId xmlns:a16="http://schemas.microsoft.com/office/drawing/2014/main" id="{D4C81EBC-EA71-4524-817D-79883AE4F2E7}"/>
            </a:ext>
          </a:extLst>
        </xdr:cNvPr>
        <xdr:cNvSpPr/>
      </xdr:nvSpPr>
      <xdr:spPr>
        <a:xfrm>
          <a:off x="7810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78739</xdr:rowOff>
    </xdr:from>
    <xdr:to>
      <xdr:col>36</xdr:col>
      <xdr:colOff>165100</xdr:colOff>
      <xdr:row>85</xdr:row>
      <xdr:rowOff>8889</xdr:rowOff>
    </xdr:to>
    <xdr:sp macro="" textlink="">
      <xdr:nvSpPr>
        <xdr:cNvPr id="353" name="フローチャート: 判断 352">
          <a:extLst>
            <a:ext uri="{FF2B5EF4-FFF2-40B4-BE49-F238E27FC236}">
              <a16:creationId xmlns:a16="http://schemas.microsoft.com/office/drawing/2014/main" id="{BF59FD20-F91D-48AF-B2CF-73A7436C38B4}"/>
            </a:ext>
          </a:extLst>
        </xdr:cNvPr>
        <xdr:cNvSpPr/>
      </xdr:nvSpPr>
      <xdr:spPr>
        <a:xfrm>
          <a:off x="6921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6E2CB6B-61C2-47C3-8D70-CD93D78C8BA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6E5CA59-6833-4D45-998A-38E7A1D0ECC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A46B760-05CF-4CB7-A550-3D4699C061F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B565DBF-7B90-4971-B0C4-30F2208E2B5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261AE30-7BCA-4A88-98FA-E2738F74005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129490</xdr:rowOff>
    </xdr:from>
    <xdr:to>
      <xdr:col>55</xdr:col>
      <xdr:colOff>50800</xdr:colOff>
      <xdr:row>84</xdr:row>
      <xdr:rowOff>59640</xdr:rowOff>
    </xdr:to>
    <xdr:sp macro="" textlink="">
      <xdr:nvSpPr>
        <xdr:cNvPr id="359" name="楕円 358">
          <a:extLst>
            <a:ext uri="{FF2B5EF4-FFF2-40B4-BE49-F238E27FC236}">
              <a16:creationId xmlns:a16="http://schemas.microsoft.com/office/drawing/2014/main" id="{225A2038-8F84-4042-938B-94510DC7BDA8}"/>
            </a:ext>
          </a:extLst>
        </xdr:cNvPr>
        <xdr:cNvSpPr/>
      </xdr:nvSpPr>
      <xdr:spPr>
        <a:xfrm>
          <a:off x="10426700" y="1435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152367</xdr:rowOff>
    </xdr:from>
    <xdr:ext cx="469744" cy="259045"/>
    <xdr:sp macro="" textlink="">
      <xdr:nvSpPr>
        <xdr:cNvPr id="360" name="【公営住宅】&#10;一人当たり面積該当値テキスト">
          <a:extLst>
            <a:ext uri="{FF2B5EF4-FFF2-40B4-BE49-F238E27FC236}">
              <a16:creationId xmlns:a16="http://schemas.microsoft.com/office/drawing/2014/main" id="{93750C8E-C24A-483C-86A8-187CBD1945B7}"/>
            </a:ext>
          </a:extLst>
        </xdr:cNvPr>
        <xdr:cNvSpPr txBox="1"/>
      </xdr:nvSpPr>
      <xdr:spPr>
        <a:xfrm>
          <a:off x="10515600" y="142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125374</xdr:rowOff>
    </xdr:from>
    <xdr:to>
      <xdr:col>50</xdr:col>
      <xdr:colOff>165100</xdr:colOff>
      <xdr:row>84</xdr:row>
      <xdr:rowOff>55524</xdr:rowOff>
    </xdr:to>
    <xdr:sp macro="" textlink="">
      <xdr:nvSpPr>
        <xdr:cNvPr id="361" name="楕円 360">
          <a:extLst>
            <a:ext uri="{FF2B5EF4-FFF2-40B4-BE49-F238E27FC236}">
              <a16:creationId xmlns:a16="http://schemas.microsoft.com/office/drawing/2014/main" id="{598611A6-E4AC-4606-AD04-B4DC30B9EA8A}"/>
            </a:ext>
          </a:extLst>
        </xdr:cNvPr>
        <xdr:cNvSpPr/>
      </xdr:nvSpPr>
      <xdr:spPr>
        <a:xfrm>
          <a:off x="9588500" y="1435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4724</xdr:rowOff>
    </xdr:from>
    <xdr:to>
      <xdr:col>55</xdr:col>
      <xdr:colOff>0</xdr:colOff>
      <xdr:row>84</xdr:row>
      <xdr:rowOff>8840</xdr:rowOff>
    </xdr:to>
    <xdr:cxnSp macro="">
      <xdr:nvCxnSpPr>
        <xdr:cNvPr id="362" name="直線コネクタ 361">
          <a:extLst>
            <a:ext uri="{FF2B5EF4-FFF2-40B4-BE49-F238E27FC236}">
              <a16:creationId xmlns:a16="http://schemas.microsoft.com/office/drawing/2014/main" id="{8CD7D7BD-B77C-4AF0-883E-E67C387C8E70}"/>
            </a:ext>
          </a:extLst>
        </xdr:cNvPr>
        <xdr:cNvCxnSpPr/>
      </xdr:nvCxnSpPr>
      <xdr:spPr>
        <a:xfrm>
          <a:off x="9639300" y="14406524"/>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129490</xdr:rowOff>
    </xdr:from>
    <xdr:to>
      <xdr:col>46</xdr:col>
      <xdr:colOff>38100</xdr:colOff>
      <xdr:row>84</xdr:row>
      <xdr:rowOff>59640</xdr:rowOff>
    </xdr:to>
    <xdr:sp macro="" textlink="">
      <xdr:nvSpPr>
        <xdr:cNvPr id="363" name="楕円 362">
          <a:extLst>
            <a:ext uri="{FF2B5EF4-FFF2-40B4-BE49-F238E27FC236}">
              <a16:creationId xmlns:a16="http://schemas.microsoft.com/office/drawing/2014/main" id="{7AA7BB70-0CFF-4A62-8EE8-207AA5E77DD0}"/>
            </a:ext>
          </a:extLst>
        </xdr:cNvPr>
        <xdr:cNvSpPr/>
      </xdr:nvSpPr>
      <xdr:spPr>
        <a:xfrm>
          <a:off x="8699500" y="1435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4724</xdr:rowOff>
    </xdr:from>
    <xdr:to>
      <xdr:col>50</xdr:col>
      <xdr:colOff>114300</xdr:colOff>
      <xdr:row>84</xdr:row>
      <xdr:rowOff>8840</xdr:rowOff>
    </xdr:to>
    <xdr:cxnSp macro="">
      <xdr:nvCxnSpPr>
        <xdr:cNvPr id="364" name="直線コネクタ 363">
          <a:extLst>
            <a:ext uri="{FF2B5EF4-FFF2-40B4-BE49-F238E27FC236}">
              <a16:creationId xmlns:a16="http://schemas.microsoft.com/office/drawing/2014/main" id="{9ED4D273-FF21-47CF-B22F-03BA236001EE}"/>
            </a:ext>
          </a:extLst>
        </xdr:cNvPr>
        <xdr:cNvCxnSpPr/>
      </xdr:nvCxnSpPr>
      <xdr:spPr>
        <a:xfrm flipV="1">
          <a:off x="8750300" y="14406524"/>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134976</xdr:rowOff>
    </xdr:from>
    <xdr:to>
      <xdr:col>41</xdr:col>
      <xdr:colOff>101600</xdr:colOff>
      <xdr:row>84</xdr:row>
      <xdr:rowOff>65126</xdr:rowOff>
    </xdr:to>
    <xdr:sp macro="" textlink="">
      <xdr:nvSpPr>
        <xdr:cNvPr id="365" name="楕円 364">
          <a:extLst>
            <a:ext uri="{FF2B5EF4-FFF2-40B4-BE49-F238E27FC236}">
              <a16:creationId xmlns:a16="http://schemas.microsoft.com/office/drawing/2014/main" id="{CA46FB1C-3880-4893-A198-37AC19909891}"/>
            </a:ext>
          </a:extLst>
        </xdr:cNvPr>
        <xdr:cNvSpPr/>
      </xdr:nvSpPr>
      <xdr:spPr>
        <a:xfrm>
          <a:off x="7810500" y="1436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8840</xdr:rowOff>
    </xdr:from>
    <xdr:to>
      <xdr:col>45</xdr:col>
      <xdr:colOff>177800</xdr:colOff>
      <xdr:row>84</xdr:row>
      <xdr:rowOff>14326</xdr:rowOff>
    </xdr:to>
    <xdr:cxnSp macro="">
      <xdr:nvCxnSpPr>
        <xdr:cNvPr id="366" name="直線コネクタ 365">
          <a:extLst>
            <a:ext uri="{FF2B5EF4-FFF2-40B4-BE49-F238E27FC236}">
              <a16:creationId xmlns:a16="http://schemas.microsoft.com/office/drawing/2014/main" id="{C95D3CEA-A0EE-47DC-B760-B2284C3285E7}"/>
            </a:ext>
          </a:extLst>
        </xdr:cNvPr>
        <xdr:cNvCxnSpPr/>
      </xdr:nvCxnSpPr>
      <xdr:spPr>
        <a:xfrm flipV="1">
          <a:off x="7861300" y="1441064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144577</xdr:rowOff>
    </xdr:from>
    <xdr:to>
      <xdr:col>36</xdr:col>
      <xdr:colOff>165100</xdr:colOff>
      <xdr:row>84</xdr:row>
      <xdr:rowOff>74727</xdr:rowOff>
    </xdr:to>
    <xdr:sp macro="" textlink="">
      <xdr:nvSpPr>
        <xdr:cNvPr id="367" name="楕円 366">
          <a:extLst>
            <a:ext uri="{FF2B5EF4-FFF2-40B4-BE49-F238E27FC236}">
              <a16:creationId xmlns:a16="http://schemas.microsoft.com/office/drawing/2014/main" id="{5E7AE74C-3162-4B7C-851C-2F0CC35C1AE5}"/>
            </a:ext>
          </a:extLst>
        </xdr:cNvPr>
        <xdr:cNvSpPr/>
      </xdr:nvSpPr>
      <xdr:spPr>
        <a:xfrm>
          <a:off x="6921500" y="1437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14326</xdr:rowOff>
    </xdr:from>
    <xdr:to>
      <xdr:col>41</xdr:col>
      <xdr:colOff>50800</xdr:colOff>
      <xdr:row>84</xdr:row>
      <xdr:rowOff>23927</xdr:rowOff>
    </xdr:to>
    <xdr:cxnSp macro="">
      <xdr:nvCxnSpPr>
        <xdr:cNvPr id="368" name="直線コネクタ 367">
          <a:extLst>
            <a:ext uri="{FF2B5EF4-FFF2-40B4-BE49-F238E27FC236}">
              <a16:creationId xmlns:a16="http://schemas.microsoft.com/office/drawing/2014/main" id="{2F83533E-397E-499F-AA05-3775E6DD887D}"/>
            </a:ext>
          </a:extLst>
        </xdr:cNvPr>
        <xdr:cNvCxnSpPr/>
      </xdr:nvCxnSpPr>
      <xdr:spPr>
        <a:xfrm flipV="1">
          <a:off x="6972300" y="1441612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164609</xdr:rowOff>
    </xdr:from>
    <xdr:ext cx="469744" cy="259045"/>
    <xdr:sp macro="" textlink="">
      <xdr:nvSpPr>
        <xdr:cNvPr id="369" name="n_1aveValue【公営住宅】&#10;一人当たり面積">
          <a:extLst>
            <a:ext uri="{FF2B5EF4-FFF2-40B4-BE49-F238E27FC236}">
              <a16:creationId xmlns:a16="http://schemas.microsoft.com/office/drawing/2014/main" id="{C1090F24-3205-4DB7-9E18-EAF65098D388}"/>
            </a:ext>
          </a:extLst>
        </xdr:cNvPr>
        <xdr:cNvSpPr txBox="1"/>
      </xdr:nvSpPr>
      <xdr:spPr>
        <a:xfrm>
          <a:off x="9391727"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165067</xdr:rowOff>
    </xdr:from>
    <xdr:ext cx="469744" cy="259045"/>
    <xdr:sp macro="" textlink="">
      <xdr:nvSpPr>
        <xdr:cNvPr id="370" name="n_2aveValue【公営住宅】&#10;一人当たり面積">
          <a:extLst>
            <a:ext uri="{FF2B5EF4-FFF2-40B4-BE49-F238E27FC236}">
              <a16:creationId xmlns:a16="http://schemas.microsoft.com/office/drawing/2014/main" id="{C6E30F2E-EFDE-41E7-A186-8DB8AC27F907}"/>
            </a:ext>
          </a:extLst>
        </xdr:cNvPr>
        <xdr:cNvSpPr txBox="1"/>
      </xdr:nvSpPr>
      <xdr:spPr>
        <a:xfrm>
          <a:off x="8515427" y="1456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169639</xdr:rowOff>
    </xdr:from>
    <xdr:ext cx="469744" cy="259045"/>
    <xdr:sp macro="" textlink="">
      <xdr:nvSpPr>
        <xdr:cNvPr id="371" name="n_3aveValue【公営住宅】&#10;一人当たり面積">
          <a:extLst>
            <a:ext uri="{FF2B5EF4-FFF2-40B4-BE49-F238E27FC236}">
              <a16:creationId xmlns:a16="http://schemas.microsoft.com/office/drawing/2014/main" id="{B0CEA62E-70DF-4291-99B9-60DB664C01B3}"/>
            </a:ext>
          </a:extLst>
        </xdr:cNvPr>
        <xdr:cNvSpPr txBox="1"/>
      </xdr:nvSpPr>
      <xdr:spPr>
        <a:xfrm>
          <a:off x="7626427" y="1457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xdr:rowOff>
    </xdr:from>
    <xdr:ext cx="469744" cy="259045"/>
    <xdr:sp macro="" textlink="">
      <xdr:nvSpPr>
        <xdr:cNvPr id="372" name="n_4aveValue【公営住宅】&#10;一人当たり面積">
          <a:extLst>
            <a:ext uri="{FF2B5EF4-FFF2-40B4-BE49-F238E27FC236}">
              <a16:creationId xmlns:a16="http://schemas.microsoft.com/office/drawing/2014/main" id="{71DC4E92-D8B8-438A-8386-1EE634CFA9C6}"/>
            </a:ext>
          </a:extLst>
        </xdr:cNvPr>
        <xdr:cNvSpPr txBox="1"/>
      </xdr:nvSpPr>
      <xdr:spPr>
        <a:xfrm>
          <a:off x="6737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72051</xdr:rowOff>
    </xdr:from>
    <xdr:ext cx="469744" cy="259045"/>
    <xdr:sp macro="" textlink="">
      <xdr:nvSpPr>
        <xdr:cNvPr id="373" name="n_1mainValue【公営住宅】&#10;一人当たり面積">
          <a:extLst>
            <a:ext uri="{FF2B5EF4-FFF2-40B4-BE49-F238E27FC236}">
              <a16:creationId xmlns:a16="http://schemas.microsoft.com/office/drawing/2014/main" id="{702B46B1-62BE-424B-9875-6357A67E504C}"/>
            </a:ext>
          </a:extLst>
        </xdr:cNvPr>
        <xdr:cNvSpPr txBox="1"/>
      </xdr:nvSpPr>
      <xdr:spPr>
        <a:xfrm>
          <a:off x="9391727" y="1413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76167</xdr:rowOff>
    </xdr:from>
    <xdr:ext cx="469744" cy="259045"/>
    <xdr:sp macro="" textlink="">
      <xdr:nvSpPr>
        <xdr:cNvPr id="374" name="n_2mainValue【公営住宅】&#10;一人当たり面積">
          <a:extLst>
            <a:ext uri="{FF2B5EF4-FFF2-40B4-BE49-F238E27FC236}">
              <a16:creationId xmlns:a16="http://schemas.microsoft.com/office/drawing/2014/main" id="{69002613-2946-4B84-8370-6F5816A4E45A}"/>
            </a:ext>
          </a:extLst>
        </xdr:cNvPr>
        <xdr:cNvSpPr txBox="1"/>
      </xdr:nvSpPr>
      <xdr:spPr>
        <a:xfrm>
          <a:off x="8515427" y="1413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81653</xdr:rowOff>
    </xdr:from>
    <xdr:ext cx="469744" cy="259045"/>
    <xdr:sp macro="" textlink="">
      <xdr:nvSpPr>
        <xdr:cNvPr id="375" name="n_3mainValue【公営住宅】&#10;一人当たり面積">
          <a:extLst>
            <a:ext uri="{FF2B5EF4-FFF2-40B4-BE49-F238E27FC236}">
              <a16:creationId xmlns:a16="http://schemas.microsoft.com/office/drawing/2014/main" id="{A472EE15-8139-4773-BB06-A406E70818A6}"/>
            </a:ext>
          </a:extLst>
        </xdr:cNvPr>
        <xdr:cNvSpPr txBox="1"/>
      </xdr:nvSpPr>
      <xdr:spPr>
        <a:xfrm>
          <a:off x="7626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91254</xdr:rowOff>
    </xdr:from>
    <xdr:ext cx="469744" cy="259045"/>
    <xdr:sp macro="" textlink="">
      <xdr:nvSpPr>
        <xdr:cNvPr id="376" name="n_4mainValue【公営住宅】&#10;一人当たり面積">
          <a:extLst>
            <a:ext uri="{FF2B5EF4-FFF2-40B4-BE49-F238E27FC236}">
              <a16:creationId xmlns:a16="http://schemas.microsoft.com/office/drawing/2014/main" id="{BD50937F-BC01-4700-B748-14125EB5F6C7}"/>
            </a:ext>
          </a:extLst>
        </xdr:cNvPr>
        <xdr:cNvSpPr txBox="1"/>
      </xdr:nvSpPr>
      <xdr:spPr>
        <a:xfrm>
          <a:off x="6737427" y="1415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33ADE062-3EC1-4AF3-8A09-15761FB8457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F4003F51-A2C8-43CF-9F78-FD9FECD3D37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3E76BB68-C419-46BA-9671-4586DE56D18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3AFBB9C9-9F69-4EF4-B87D-3342C61952D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297433AE-BE02-4685-B8FD-A7605E4F23E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76A1C835-9F04-43AF-B14C-0493102E6E7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FB11FB51-8440-4178-A944-27F94A2739E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4E25528-68A7-4BFE-B22A-B75136AA86A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CBAE23C1-D40E-4586-B020-F41EC868CDF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BB8472D9-846A-46C7-972D-A154A70CAEA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85A25EB9-FB3F-460E-A0C3-A7B7AC65ACA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F8BC0FBE-F241-47C9-ACA6-70685425CCE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D2413D73-9210-4144-BB2E-78FF0667A92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7530E41F-9EF4-45C1-898C-02D6780C467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FDB70FDE-C99F-4B35-9A9A-3C5BC6BBD92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12948727-BCB6-446E-B8AA-0CFBCC531DA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5A8BB21E-F7F6-4CDA-A4D7-F3FD775066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A5A37AB6-E035-451D-9B1D-5096BD8FCD4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A1C2CD89-C916-4B7F-9EE5-DE6475A3A71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E4241904-2D2D-4EDD-8FF6-8026FCCC895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52056691-3FB4-49B6-ABA7-AE683A7905C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48D0E9EC-A997-4EFB-A401-6DA80A21E4D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4CEAF470-C47A-4CD3-827F-9122FC0065E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5E035DED-8936-40DA-B88C-B308A6D2714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FAD3371B-716D-4118-9FC9-EA296DE9AB9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C1DDB535-6C64-4ADE-9FA3-5730B2D4F60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3282DE72-1788-42D0-B09B-62FB2FED2BD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a:extLst>
            <a:ext uri="{FF2B5EF4-FFF2-40B4-BE49-F238E27FC236}">
              <a16:creationId xmlns:a16="http://schemas.microsoft.com/office/drawing/2014/main" id="{FE37D5FB-6996-4B18-8B0C-DAA9102E5D13}"/>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a:extLst>
            <a:ext uri="{FF2B5EF4-FFF2-40B4-BE49-F238E27FC236}">
              <a16:creationId xmlns:a16="http://schemas.microsoft.com/office/drawing/2014/main" id="{13E12D49-28F9-4167-9537-D9F6CBE9A9E8}"/>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a:extLst>
            <a:ext uri="{FF2B5EF4-FFF2-40B4-BE49-F238E27FC236}">
              <a16:creationId xmlns:a16="http://schemas.microsoft.com/office/drawing/2014/main" id="{5BAFB75E-B0CC-4980-B209-D84670718EDF}"/>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a:extLst>
            <a:ext uri="{FF2B5EF4-FFF2-40B4-BE49-F238E27FC236}">
              <a16:creationId xmlns:a16="http://schemas.microsoft.com/office/drawing/2014/main" id="{E7C5368E-6249-4510-8855-768910560CB4}"/>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a:extLst>
            <a:ext uri="{FF2B5EF4-FFF2-40B4-BE49-F238E27FC236}">
              <a16:creationId xmlns:a16="http://schemas.microsoft.com/office/drawing/2014/main" id="{265C6ACC-DED1-4EC4-9F3D-95977002DE87}"/>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a:extLst>
            <a:ext uri="{FF2B5EF4-FFF2-40B4-BE49-F238E27FC236}">
              <a16:creationId xmlns:a16="http://schemas.microsoft.com/office/drawing/2014/main" id="{B61D5274-D530-4C2A-A60D-7345D0995504}"/>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a:extLst>
            <a:ext uri="{FF2B5EF4-FFF2-40B4-BE49-F238E27FC236}">
              <a16:creationId xmlns:a16="http://schemas.microsoft.com/office/drawing/2014/main" id="{F9F07FE8-28BB-47C4-97DB-5135015E198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a:extLst>
            <a:ext uri="{FF2B5EF4-FFF2-40B4-BE49-F238E27FC236}">
              <a16:creationId xmlns:a16="http://schemas.microsoft.com/office/drawing/2014/main" id="{55F648FE-AD8F-4F5C-87DF-041F25A14CED}"/>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CC4677D6-F86D-42F6-94C8-BC35BBCD596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25660858-7538-416B-BA7E-E8C504A9AF5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9A489794-6EF6-4C7C-8F3F-A0B0D279CFA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a:extLst>
            <a:ext uri="{FF2B5EF4-FFF2-40B4-BE49-F238E27FC236}">
              <a16:creationId xmlns:a16="http://schemas.microsoft.com/office/drawing/2014/main" id="{B5DF91FB-E856-4BA5-8251-4C95CB58A7F4}"/>
            </a:ext>
          </a:extLst>
        </xdr:cNvPr>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BA9E88B4-1EAB-498D-A074-1A9D430B7A4F}"/>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a:extLst>
            <a:ext uri="{FF2B5EF4-FFF2-40B4-BE49-F238E27FC236}">
              <a16:creationId xmlns:a16="http://schemas.microsoft.com/office/drawing/2014/main" id="{8A9664A2-17F3-42FB-ADDC-323CFA76E865}"/>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85FDD526-AF4E-48A2-B361-670345DD9E05}"/>
            </a:ext>
          </a:extLst>
        </xdr:cNvPr>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a:extLst>
            <a:ext uri="{FF2B5EF4-FFF2-40B4-BE49-F238E27FC236}">
              <a16:creationId xmlns:a16="http://schemas.microsoft.com/office/drawing/2014/main" id="{DC764018-5059-400F-9C58-155F1B219C8E}"/>
            </a:ext>
          </a:extLst>
        </xdr:cNvPr>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A676E615-9799-422D-9263-5B89D3256E13}"/>
            </a:ext>
          </a:extLst>
        </xdr:cNvPr>
        <xdr:cNvSpPr txBox="1"/>
      </xdr:nvSpPr>
      <xdr:spPr>
        <a:xfrm>
          <a:off x="16357600" y="6364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a:extLst>
            <a:ext uri="{FF2B5EF4-FFF2-40B4-BE49-F238E27FC236}">
              <a16:creationId xmlns:a16="http://schemas.microsoft.com/office/drawing/2014/main" id="{6D90B8DD-5D00-44D5-9455-0E83B9F620B4}"/>
            </a:ext>
          </a:extLst>
        </xdr:cNvPr>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96266</xdr:rowOff>
    </xdr:from>
    <xdr:to>
      <xdr:col>81</xdr:col>
      <xdr:colOff>101600</xdr:colOff>
      <xdr:row>38</xdr:row>
      <xdr:rowOff>26415</xdr:rowOff>
    </xdr:to>
    <xdr:sp macro="" textlink="">
      <xdr:nvSpPr>
        <xdr:cNvPr id="422" name="フローチャート: 判断 421">
          <a:extLst>
            <a:ext uri="{FF2B5EF4-FFF2-40B4-BE49-F238E27FC236}">
              <a16:creationId xmlns:a16="http://schemas.microsoft.com/office/drawing/2014/main" id="{3693B626-1C70-4580-AF3C-8229FF7887B5}"/>
            </a:ext>
          </a:extLst>
        </xdr:cNvPr>
        <xdr:cNvSpPr/>
      </xdr:nvSpPr>
      <xdr:spPr>
        <a:xfrm>
          <a:off x="15430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23" name="フローチャート: 判断 422">
          <a:extLst>
            <a:ext uri="{FF2B5EF4-FFF2-40B4-BE49-F238E27FC236}">
              <a16:creationId xmlns:a16="http://schemas.microsoft.com/office/drawing/2014/main" id="{44D0A36F-BE52-4A2D-93D5-DE23D772FA21}"/>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125984</xdr:rowOff>
    </xdr:from>
    <xdr:to>
      <xdr:col>72</xdr:col>
      <xdr:colOff>38100</xdr:colOff>
      <xdr:row>38</xdr:row>
      <xdr:rowOff>56135</xdr:rowOff>
    </xdr:to>
    <xdr:sp macro="" textlink="">
      <xdr:nvSpPr>
        <xdr:cNvPr id="424" name="フローチャート: 判断 423">
          <a:extLst>
            <a:ext uri="{FF2B5EF4-FFF2-40B4-BE49-F238E27FC236}">
              <a16:creationId xmlns:a16="http://schemas.microsoft.com/office/drawing/2014/main" id="{74B8CCDD-8F3B-4CCF-AC8A-9058709116F1}"/>
            </a:ext>
          </a:extLst>
        </xdr:cNvPr>
        <xdr:cNvSpPr/>
      </xdr:nvSpPr>
      <xdr:spPr>
        <a:xfrm>
          <a:off x="13652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34544</xdr:rowOff>
    </xdr:from>
    <xdr:to>
      <xdr:col>67</xdr:col>
      <xdr:colOff>101600</xdr:colOff>
      <xdr:row>38</xdr:row>
      <xdr:rowOff>136144</xdr:rowOff>
    </xdr:to>
    <xdr:sp macro="" textlink="">
      <xdr:nvSpPr>
        <xdr:cNvPr id="425" name="フローチャート: 判断 424">
          <a:extLst>
            <a:ext uri="{FF2B5EF4-FFF2-40B4-BE49-F238E27FC236}">
              <a16:creationId xmlns:a16="http://schemas.microsoft.com/office/drawing/2014/main" id="{E03709AD-7642-408A-A8E6-2F16749B40FE}"/>
            </a:ext>
          </a:extLst>
        </xdr:cNvPr>
        <xdr:cNvSpPr/>
      </xdr:nvSpPr>
      <xdr:spPr>
        <a:xfrm>
          <a:off x="12763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4D58AB5B-2E86-4475-9312-F959DD28926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789D5D1D-6B04-42D7-9090-E824101B948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A69A3F7-A4BB-4DBF-A366-ECA8929D0A7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9E3D2D4F-99DA-4F27-87A6-6327F8C1E17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9039773B-615C-426D-9B35-D9AB776DECA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55118</xdr:rowOff>
    </xdr:from>
    <xdr:to>
      <xdr:col>85</xdr:col>
      <xdr:colOff>177800</xdr:colOff>
      <xdr:row>39</xdr:row>
      <xdr:rowOff>156718</xdr:rowOff>
    </xdr:to>
    <xdr:sp macro="" textlink="">
      <xdr:nvSpPr>
        <xdr:cNvPr id="431" name="楕円 430">
          <a:extLst>
            <a:ext uri="{FF2B5EF4-FFF2-40B4-BE49-F238E27FC236}">
              <a16:creationId xmlns:a16="http://schemas.microsoft.com/office/drawing/2014/main" id="{763CDA22-1209-46EC-9C36-35C1303674ED}"/>
            </a:ext>
          </a:extLst>
        </xdr:cNvPr>
        <xdr:cNvSpPr/>
      </xdr:nvSpPr>
      <xdr:spPr>
        <a:xfrm>
          <a:off x="162687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33545</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6913467B-7A76-4928-8580-070973DEF3F9}"/>
            </a:ext>
          </a:extLst>
        </xdr:cNvPr>
        <xdr:cNvSpPr txBox="1"/>
      </xdr:nvSpPr>
      <xdr:spPr>
        <a:xfrm>
          <a:off x="16357600" y="672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157988</xdr:rowOff>
    </xdr:from>
    <xdr:to>
      <xdr:col>81</xdr:col>
      <xdr:colOff>101600</xdr:colOff>
      <xdr:row>39</xdr:row>
      <xdr:rowOff>88138</xdr:rowOff>
    </xdr:to>
    <xdr:sp macro="" textlink="">
      <xdr:nvSpPr>
        <xdr:cNvPr id="433" name="楕円 432">
          <a:extLst>
            <a:ext uri="{FF2B5EF4-FFF2-40B4-BE49-F238E27FC236}">
              <a16:creationId xmlns:a16="http://schemas.microsoft.com/office/drawing/2014/main" id="{5D0C2D5F-FBE2-46F8-A249-D7862EBA7DCA}"/>
            </a:ext>
          </a:extLst>
        </xdr:cNvPr>
        <xdr:cNvSpPr/>
      </xdr:nvSpPr>
      <xdr:spPr>
        <a:xfrm>
          <a:off x="15430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37338</xdr:rowOff>
    </xdr:from>
    <xdr:to>
      <xdr:col>85</xdr:col>
      <xdr:colOff>127000</xdr:colOff>
      <xdr:row>39</xdr:row>
      <xdr:rowOff>105918</xdr:rowOff>
    </xdr:to>
    <xdr:cxnSp macro="">
      <xdr:nvCxnSpPr>
        <xdr:cNvPr id="434" name="直線コネクタ 433">
          <a:extLst>
            <a:ext uri="{FF2B5EF4-FFF2-40B4-BE49-F238E27FC236}">
              <a16:creationId xmlns:a16="http://schemas.microsoft.com/office/drawing/2014/main" id="{E3884497-2105-4DD7-B04D-55CE3D092827}"/>
            </a:ext>
          </a:extLst>
        </xdr:cNvPr>
        <xdr:cNvCxnSpPr/>
      </xdr:nvCxnSpPr>
      <xdr:spPr>
        <a:xfrm>
          <a:off x="15481300" y="672388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87122</xdr:rowOff>
    </xdr:from>
    <xdr:to>
      <xdr:col>76</xdr:col>
      <xdr:colOff>165100</xdr:colOff>
      <xdr:row>39</xdr:row>
      <xdr:rowOff>17272</xdr:rowOff>
    </xdr:to>
    <xdr:sp macro="" textlink="">
      <xdr:nvSpPr>
        <xdr:cNvPr id="435" name="楕円 434">
          <a:extLst>
            <a:ext uri="{FF2B5EF4-FFF2-40B4-BE49-F238E27FC236}">
              <a16:creationId xmlns:a16="http://schemas.microsoft.com/office/drawing/2014/main" id="{2D4C1F5F-2D39-44E4-A44E-9EF3302014F9}"/>
            </a:ext>
          </a:extLst>
        </xdr:cNvPr>
        <xdr:cNvSpPr/>
      </xdr:nvSpPr>
      <xdr:spPr>
        <a:xfrm>
          <a:off x="14541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137922</xdr:rowOff>
    </xdr:from>
    <xdr:to>
      <xdr:col>81</xdr:col>
      <xdr:colOff>50800</xdr:colOff>
      <xdr:row>39</xdr:row>
      <xdr:rowOff>37338</xdr:rowOff>
    </xdr:to>
    <xdr:cxnSp macro="">
      <xdr:nvCxnSpPr>
        <xdr:cNvPr id="436" name="直線コネクタ 435">
          <a:extLst>
            <a:ext uri="{FF2B5EF4-FFF2-40B4-BE49-F238E27FC236}">
              <a16:creationId xmlns:a16="http://schemas.microsoft.com/office/drawing/2014/main" id="{5918EA46-A84D-4B39-AFD6-3FC81D234AE9}"/>
            </a:ext>
          </a:extLst>
        </xdr:cNvPr>
        <xdr:cNvCxnSpPr/>
      </xdr:nvCxnSpPr>
      <xdr:spPr>
        <a:xfrm>
          <a:off x="14592300" y="665302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16256</xdr:rowOff>
    </xdr:from>
    <xdr:to>
      <xdr:col>72</xdr:col>
      <xdr:colOff>38100</xdr:colOff>
      <xdr:row>38</xdr:row>
      <xdr:rowOff>117856</xdr:rowOff>
    </xdr:to>
    <xdr:sp macro="" textlink="">
      <xdr:nvSpPr>
        <xdr:cNvPr id="437" name="楕円 436">
          <a:extLst>
            <a:ext uri="{FF2B5EF4-FFF2-40B4-BE49-F238E27FC236}">
              <a16:creationId xmlns:a16="http://schemas.microsoft.com/office/drawing/2014/main" id="{C20C5A44-1717-458E-90BE-373624BAB448}"/>
            </a:ext>
          </a:extLst>
        </xdr:cNvPr>
        <xdr:cNvSpPr/>
      </xdr:nvSpPr>
      <xdr:spPr>
        <a:xfrm>
          <a:off x="13652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67056</xdr:rowOff>
    </xdr:from>
    <xdr:to>
      <xdr:col>76</xdr:col>
      <xdr:colOff>114300</xdr:colOff>
      <xdr:row>38</xdr:row>
      <xdr:rowOff>137922</xdr:rowOff>
    </xdr:to>
    <xdr:cxnSp macro="">
      <xdr:nvCxnSpPr>
        <xdr:cNvPr id="438" name="直線コネクタ 437">
          <a:extLst>
            <a:ext uri="{FF2B5EF4-FFF2-40B4-BE49-F238E27FC236}">
              <a16:creationId xmlns:a16="http://schemas.microsoft.com/office/drawing/2014/main" id="{52B61526-2F5D-40D7-8A12-7A9A979C5D01}"/>
            </a:ext>
          </a:extLst>
        </xdr:cNvPr>
        <xdr:cNvCxnSpPr/>
      </xdr:nvCxnSpPr>
      <xdr:spPr>
        <a:xfrm>
          <a:off x="13703300" y="658215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119126</xdr:rowOff>
    </xdr:from>
    <xdr:to>
      <xdr:col>67</xdr:col>
      <xdr:colOff>101600</xdr:colOff>
      <xdr:row>38</xdr:row>
      <xdr:rowOff>49276</xdr:rowOff>
    </xdr:to>
    <xdr:sp macro="" textlink="">
      <xdr:nvSpPr>
        <xdr:cNvPr id="439" name="楕円 438">
          <a:extLst>
            <a:ext uri="{FF2B5EF4-FFF2-40B4-BE49-F238E27FC236}">
              <a16:creationId xmlns:a16="http://schemas.microsoft.com/office/drawing/2014/main" id="{04B91BF0-3A45-4384-84F3-6C9E2B39E160}"/>
            </a:ext>
          </a:extLst>
        </xdr:cNvPr>
        <xdr:cNvSpPr/>
      </xdr:nvSpPr>
      <xdr:spPr>
        <a:xfrm>
          <a:off x="12763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169926</xdr:rowOff>
    </xdr:from>
    <xdr:to>
      <xdr:col>71</xdr:col>
      <xdr:colOff>177800</xdr:colOff>
      <xdr:row>38</xdr:row>
      <xdr:rowOff>67056</xdr:rowOff>
    </xdr:to>
    <xdr:cxnSp macro="">
      <xdr:nvCxnSpPr>
        <xdr:cNvPr id="440" name="直線コネクタ 439">
          <a:extLst>
            <a:ext uri="{FF2B5EF4-FFF2-40B4-BE49-F238E27FC236}">
              <a16:creationId xmlns:a16="http://schemas.microsoft.com/office/drawing/2014/main" id="{42559B2E-1879-4C1A-8419-C527660E6A34}"/>
            </a:ext>
          </a:extLst>
        </xdr:cNvPr>
        <xdr:cNvCxnSpPr/>
      </xdr:nvCxnSpPr>
      <xdr:spPr>
        <a:xfrm>
          <a:off x="12814300" y="65135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42943</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8970AA46-E069-4C1C-9A4F-ED7FCD7B52E0}"/>
            </a:ext>
          </a:extLst>
        </xdr:cNvPr>
        <xdr:cNvSpPr txBox="1"/>
      </xdr:nvSpPr>
      <xdr:spPr>
        <a:xfrm>
          <a:off x="15266044" y="621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66E6AE65-4771-4402-A9FE-C64C0C07A176}"/>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72661</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973ED9B5-4CC3-4A1E-A89C-2F86AF5239D7}"/>
            </a:ext>
          </a:extLst>
        </xdr:cNvPr>
        <xdr:cNvSpPr txBox="1"/>
      </xdr:nvSpPr>
      <xdr:spPr>
        <a:xfrm>
          <a:off x="13500744" y="624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127271</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E337A86F-C40D-4C08-9D29-DD504BF2289B}"/>
            </a:ext>
          </a:extLst>
        </xdr:cNvPr>
        <xdr:cNvSpPr txBox="1"/>
      </xdr:nvSpPr>
      <xdr:spPr>
        <a:xfrm>
          <a:off x="126117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79265</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8418F188-9C54-42FB-B8CC-B962ABCD54A1}"/>
            </a:ext>
          </a:extLst>
        </xdr:cNvPr>
        <xdr:cNvSpPr txBox="1"/>
      </xdr:nvSpPr>
      <xdr:spPr>
        <a:xfrm>
          <a:off x="152660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8399</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94C06022-F18E-405C-BF9A-25702BC5775A}"/>
            </a:ext>
          </a:extLst>
        </xdr:cNvPr>
        <xdr:cNvSpPr txBox="1"/>
      </xdr:nvSpPr>
      <xdr:spPr>
        <a:xfrm>
          <a:off x="143897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108983</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CF20FDD7-F0F3-4E29-A937-C1A6C73B302B}"/>
            </a:ext>
          </a:extLst>
        </xdr:cNvPr>
        <xdr:cNvSpPr txBox="1"/>
      </xdr:nvSpPr>
      <xdr:spPr>
        <a:xfrm>
          <a:off x="13500744"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65803</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98E28AB7-7DC8-4EEB-8CA8-527E15F9AA60}"/>
            </a:ext>
          </a:extLst>
        </xdr:cNvPr>
        <xdr:cNvSpPr txBox="1"/>
      </xdr:nvSpPr>
      <xdr:spPr>
        <a:xfrm>
          <a:off x="12611744" y="623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61BC7A9A-D52E-4BDB-A36E-B9882E8630F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782E6070-293A-4E6F-8476-030DFB2AD88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D28A9A74-B715-4DF8-BE79-08EA1610CE1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B842D580-B65D-49ED-9506-B5723511BC6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9EB6B901-F025-4071-BA02-D5E69248B10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E9F64FE-665C-4F6B-8FB9-58954AB1712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A9E18E7-D5CB-4847-98F4-B8427BB0C0B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D73388AB-84C3-4378-805A-3D28EECBDB4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4807C171-1344-4A2C-87E7-27F4423852F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13BE593-620A-4418-88CF-0AF526EDF69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513180A1-4C47-4110-868F-E436AEFDCFB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3E08AA9E-CCA4-4B6E-B065-EDD88E0CB2F4}"/>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33713530-C4DC-4F6B-805C-680E1470DFC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4D1D2EA0-2298-4631-BFAF-698D667BB2F6}"/>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416215FC-9D52-4F45-8801-62EDD269A11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8D6DC2FA-8E82-4AFE-A184-7609FB7F139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BC4D6EE8-0AF6-463D-AC7C-D96A36DCCB5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F828A39D-B8D9-4AB8-ADB2-8B97A5234884}"/>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3C028165-EB6A-4AB7-BD46-69BA2735DE8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41514E08-DBF2-4054-85B8-BD284AF4BABD}"/>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911C122C-A6B4-401F-A613-0A6540509BA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C58C0496-4F06-4F8B-A214-D5872579F557}"/>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35A9BE42-61A5-47C1-836F-4E2A57A5834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9D55C7F-A440-4B73-8E1B-CF53977481B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3772D312-A9DD-4B16-A62E-A58B4CC5906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a:extLst>
            <a:ext uri="{FF2B5EF4-FFF2-40B4-BE49-F238E27FC236}">
              <a16:creationId xmlns:a16="http://schemas.microsoft.com/office/drawing/2014/main" id="{85A0DCD7-18BF-4066-BE17-FA2C9CC2125A}"/>
            </a:ext>
          </a:extLst>
        </xdr:cNvPr>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520B7533-91A7-4DCA-A4B7-D494295A73E0}"/>
            </a:ext>
          </a:extLst>
        </xdr:cNvPr>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a:extLst>
            <a:ext uri="{FF2B5EF4-FFF2-40B4-BE49-F238E27FC236}">
              <a16:creationId xmlns:a16="http://schemas.microsoft.com/office/drawing/2014/main" id="{19B7F1C3-63B9-4087-873F-C39BF83AEB86}"/>
            </a:ext>
          </a:extLst>
        </xdr:cNvPr>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592E473D-39C4-446C-8017-1648544E11AD}"/>
            </a:ext>
          </a:extLst>
        </xdr:cNvPr>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a:extLst>
            <a:ext uri="{FF2B5EF4-FFF2-40B4-BE49-F238E27FC236}">
              <a16:creationId xmlns:a16="http://schemas.microsoft.com/office/drawing/2014/main" id="{68AC8CF7-0C8A-4F13-A3B3-57B507FA2EEE}"/>
            </a:ext>
          </a:extLst>
        </xdr:cNvPr>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160581</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CE3F6CA7-111F-4F60-B10E-BD395AAE7DB5}"/>
            </a:ext>
          </a:extLst>
        </xdr:cNvPr>
        <xdr:cNvSpPr txBox="1"/>
      </xdr:nvSpPr>
      <xdr:spPr>
        <a:xfrm>
          <a:off x="22199600" y="6675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a:extLst>
            <a:ext uri="{FF2B5EF4-FFF2-40B4-BE49-F238E27FC236}">
              <a16:creationId xmlns:a16="http://schemas.microsoft.com/office/drawing/2014/main" id="{7982FA53-1DD7-43E6-9873-A5132D9CFF9A}"/>
            </a:ext>
          </a:extLst>
        </xdr:cNvPr>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a:extLst>
            <a:ext uri="{FF2B5EF4-FFF2-40B4-BE49-F238E27FC236}">
              <a16:creationId xmlns:a16="http://schemas.microsoft.com/office/drawing/2014/main" id="{DB664A46-33FE-4442-88F5-F08B8272619E}"/>
            </a:ext>
          </a:extLst>
        </xdr:cNvPr>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482" name="フローチャート: 判断 481">
          <a:extLst>
            <a:ext uri="{FF2B5EF4-FFF2-40B4-BE49-F238E27FC236}">
              <a16:creationId xmlns:a16="http://schemas.microsoft.com/office/drawing/2014/main" id="{CF662B4B-E99F-4CB3-B57A-0A2D73CBB3F2}"/>
            </a:ext>
          </a:extLst>
        </xdr:cNvPr>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907</xdr:rowOff>
    </xdr:from>
    <xdr:to>
      <xdr:col>102</xdr:col>
      <xdr:colOff>165100</xdr:colOff>
      <xdr:row>39</xdr:row>
      <xdr:rowOff>102507</xdr:rowOff>
    </xdr:to>
    <xdr:sp macro="" textlink="">
      <xdr:nvSpPr>
        <xdr:cNvPr id="483" name="フローチャート: 判断 482">
          <a:extLst>
            <a:ext uri="{FF2B5EF4-FFF2-40B4-BE49-F238E27FC236}">
              <a16:creationId xmlns:a16="http://schemas.microsoft.com/office/drawing/2014/main" id="{F9F63180-1E70-45AE-B36A-3AB9251B2119}"/>
            </a:ext>
          </a:extLst>
        </xdr:cNvPr>
        <xdr:cNvSpPr/>
      </xdr:nvSpPr>
      <xdr:spPr>
        <a:xfrm>
          <a:off x="19494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907</xdr:rowOff>
    </xdr:from>
    <xdr:to>
      <xdr:col>98</xdr:col>
      <xdr:colOff>38100</xdr:colOff>
      <xdr:row>39</xdr:row>
      <xdr:rowOff>102507</xdr:rowOff>
    </xdr:to>
    <xdr:sp macro="" textlink="">
      <xdr:nvSpPr>
        <xdr:cNvPr id="484" name="フローチャート: 判断 483">
          <a:extLst>
            <a:ext uri="{FF2B5EF4-FFF2-40B4-BE49-F238E27FC236}">
              <a16:creationId xmlns:a16="http://schemas.microsoft.com/office/drawing/2014/main" id="{D8D47D6D-3729-4605-9B7A-526F9B7B8F44}"/>
            </a:ext>
          </a:extLst>
        </xdr:cNvPr>
        <xdr:cNvSpPr/>
      </xdr:nvSpPr>
      <xdr:spPr>
        <a:xfrm>
          <a:off x="18605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214DD712-BC9A-47A3-8FEF-AB13BB9D379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001F3F1-5C45-42A2-B744-44725807247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9511FEE-1453-47E9-82C3-96B570B2F4E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33DDAA1-5B1B-4741-AFAE-9B102B5184A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1A9EB05-06C5-4DDC-B294-F549B82EA08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105410</xdr:rowOff>
    </xdr:from>
    <xdr:to>
      <xdr:col>116</xdr:col>
      <xdr:colOff>114300</xdr:colOff>
      <xdr:row>38</xdr:row>
      <xdr:rowOff>35560</xdr:rowOff>
    </xdr:to>
    <xdr:sp macro="" textlink="">
      <xdr:nvSpPr>
        <xdr:cNvPr id="490" name="楕円 489">
          <a:extLst>
            <a:ext uri="{FF2B5EF4-FFF2-40B4-BE49-F238E27FC236}">
              <a16:creationId xmlns:a16="http://schemas.microsoft.com/office/drawing/2014/main" id="{503AE81C-C39A-408C-A9EA-4B3AFB2A0E84}"/>
            </a:ext>
          </a:extLst>
        </xdr:cNvPr>
        <xdr:cNvSpPr/>
      </xdr:nvSpPr>
      <xdr:spPr>
        <a:xfrm>
          <a:off x="22110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128287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913B65B6-B683-4B04-80B6-32B3AF340457}"/>
            </a:ext>
          </a:extLst>
        </xdr:cNvPr>
        <xdr:cNvSpPr txBox="1"/>
      </xdr:nvSpPr>
      <xdr:spPr>
        <a:xfrm>
          <a:off x="221996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115207</xdr:rowOff>
    </xdr:from>
    <xdr:to>
      <xdr:col>112</xdr:col>
      <xdr:colOff>38100</xdr:colOff>
      <xdr:row>38</xdr:row>
      <xdr:rowOff>45357</xdr:rowOff>
    </xdr:to>
    <xdr:sp macro="" textlink="">
      <xdr:nvSpPr>
        <xdr:cNvPr id="492" name="楕円 491">
          <a:extLst>
            <a:ext uri="{FF2B5EF4-FFF2-40B4-BE49-F238E27FC236}">
              <a16:creationId xmlns:a16="http://schemas.microsoft.com/office/drawing/2014/main" id="{49EFF824-56CE-4F09-A46F-D60221AB57C1}"/>
            </a:ext>
          </a:extLst>
        </xdr:cNvPr>
        <xdr:cNvSpPr/>
      </xdr:nvSpPr>
      <xdr:spPr>
        <a:xfrm>
          <a:off x="21272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156210</xdr:rowOff>
    </xdr:from>
    <xdr:to>
      <xdr:col>116</xdr:col>
      <xdr:colOff>63500</xdr:colOff>
      <xdr:row>37</xdr:row>
      <xdr:rowOff>166007</xdr:rowOff>
    </xdr:to>
    <xdr:cxnSp macro="">
      <xdr:nvCxnSpPr>
        <xdr:cNvPr id="493" name="直線コネクタ 492">
          <a:extLst>
            <a:ext uri="{FF2B5EF4-FFF2-40B4-BE49-F238E27FC236}">
              <a16:creationId xmlns:a16="http://schemas.microsoft.com/office/drawing/2014/main" id="{E92CAFC7-BD82-4191-A893-3058EAF0CBB1}"/>
            </a:ext>
          </a:extLst>
        </xdr:cNvPr>
        <xdr:cNvCxnSpPr/>
      </xdr:nvCxnSpPr>
      <xdr:spPr>
        <a:xfrm flipV="1">
          <a:off x="21323300" y="649986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125004</xdr:rowOff>
    </xdr:from>
    <xdr:to>
      <xdr:col>107</xdr:col>
      <xdr:colOff>101600</xdr:colOff>
      <xdr:row>38</xdr:row>
      <xdr:rowOff>55155</xdr:rowOff>
    </xdr:to>
    <xdr:sp macro="" textlink="">
      <xdr:nvSpPr>
        <xdr:cNvPr id="494" name="楕円 493">
          <a:extLst>
            <a:ext uri="{FF2B5EF4-FFF2-40B4-BE49-F238E27FC236}">
              <a16:creationId xmlns:a16="http://schemas.microsoft.com/office/drawing/2014/main" id="{E9587BBC-DEED-4F2A-9D1B-5900B6FBD053}"/>
            </a:ext>
          </a:extLst>
        </xdr:cNvPr>
        <xdr:cNvSpPr/>
      </xdr:nvSpPr>
      <xdr:spPr>
        <a:xfrm>
          <a:off x="20383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166007</xdr:rowOff>
    </xdr:from>
    <xdr:to>
      <xdr:col>111</xdr:col>
      <xdr:colOff>177800</xdr:colOff>
      <xdr:row>38</xdr:row>
      <xdr:rowOff>4354</xdr:rowOff>
    </xdr:to>
    <xdr:cxnSp macro="">
      <xdr:nvCxnSpPr>
        <xdr:cNvPr id="495" name="直線コネクタ 494">
          <a:extLst>
            <a:ext uri="{FF2B5EF4-FFF2-40B4-BE49-F238E27FC236}">
              <a16:creationId xmlns:a16="http://schemas.microsoft.com/office/drawing/2014/main" id="{A654382E-D086-4A14-93C6-405BFE705069}"/>
            </a:ext>
          </a:extLst>
        </xdr:cNvPr>
        <xdr:cNvCxnSpPr/>
      </xdr:nvCxnSpPr>
      <xdr:spPr>
        <a:xfrm flipV="1">
          <a:off x="20434300" y="650965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134801</xdr:rowOff>
    </xdr:from>
    <xdr:to>
      <xdr:col>102</xdr:col>
      <xdr:colOff>165100</xdr:colOff>
      <xdr:row>38</xdr:row>
      <xdr:rowOff>64951</xdr:rowOff>
    </xdr:to>
    <xdr:sp macro="" textlink="">
      <xdr:nvSpPr>
        <xdr:cNvPr id="496" name="楕円 495">
          <a:extLst>
            <a:ext uri="{FF2B5EF4-FFF2-40B4-BE49-F238E27FC236}">
              <a16:creationId xmlns:a16="http://schemas.microsoft.com/office/drawing/2014/main" id="{E72BDF16-81FD-4F68-AA9D-E5F0085FB0D0}"/>
            </a:ext>
          </a:extLst>
        </xdr:cNvPr>
        <xdr:cNvSpPr/>
      </xdr:nvSpPr>
      <xdr:spPr>
        <a:xfrm>
          <a:off x="19494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4354</xdr:rowOff>
    </xdr:from>
    <xdr:to>
      <xdr:col>107</xdr:col>
      <xdr:colOff>50800</xdr:colOff>
      <xdr:row>38</xdr:row>
      <xdr:rowOff>14151</xdr:rowOff>
    </xdr:to>
    <xdr:cxnSp macro="">
      <xdr:nvCxnSpPr>
        <xdr:cNvPr id="497" name="直線コネクタ 496">
          <a:extLst>
            <a:ext uri="{FF2B5EF4-FFF2-40B4-BE49-F238E27FC236}">
              <a16:creationId xmlns:a16="http://schemas.microsoft.com/office/drawing/2014/main" id="{199A99C2-F143-40A7-9BBC-6924875FF82A}"/>
            </a:ext>
          </a:extLst>
        </xdr:cNvPr>
        <xdr:cNvCxnSpPr/>
      </xdr:nvCxnSpPr>
      <xdr:spPr>
        <a:xfrm flipV="1">
          <a:off x="19545300" y="65194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141333</xdr:rowOff>
    </xdr:from>
    <xdr:to>
      <xdr:col>98</xdr:col>
      <xdr:colOff>38100</xdr:colOff>
      <xdr:row>38</xdr:row>
      <xdr:rowOff>71482</xdr:rowOff>
    </xdr:to>
    <xdr:sp macro="" textlink="">
      <xdr:nvSpPr>
        <xdr:cNvPr id="498" name="楕円 497">
          <a:extLst>
            <a:ext uri="{FF2B5EF4-FFF2-40B4-BE49-F238E27FC236}">
              <a16:creationId xmlns:a16="http://schemas.microsoft.com/office/drawing/2014/main" id="{0FF76437-9938-4984-A56B-9E7FC1381961}"/>
            </a:ext>
          </a:extLst>
        </xdr:cNvPr>
        <xdr:cNvSpPr/>
      </xdr:nvSpPr>
      <xdr:spPr>
        <a:xfrm>
          <a:off x="18605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14151</xdr:rowOff>
    </xdr:from>
    <xdr:to>
      <xdr:col>102</xdr:col>
      <xdr:colOff>114300</xdr:colOff>
      <xdr:row>38</xdr:row>
      <xdr:rowOff>20683</xdr:rowOff>
    </xdr:to>
    <xdr:cxnSp macro="">
      <xdr:nvCxnSpPr>
        <xdr:cNvPr id="499" name="直線コネクタ 498">
          <a:extLst>
            <a:ext uri="{FF2B5EF4-FFF2-40B4-BE49-F238E27FC236}">
              <a16:creationId xmlns:a16="http://schemas.microsoft.com/office/drawing/2014/main" id="{D45D4AD6-D5E4-42C1-8A9F-0F93AD1C0D61}"/>
            </a:ext>
          </a:extLst>
        </xdr:cNvPr>
        <xdr:cNvCxnSpPr/>
      </xdr:nvCxnSpPr>
      <xdr:spPr>
        <a:xfrm flipV="1">
          <a:off x="18656300" y="65292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1D593E4A-6CE2-4FFC-8D2E-A036FD4290E0}"/>
            </a:ext>
          </a:extLst>
        </xdr:cNvPr>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77305</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DB34FF67-A6BC-4801-B5BD-695A160D14EB}"/>
            </a:ext>
          </a:extLst>
        </xdr:cNvPr>
        <xdr:cNvSpPr txBox="1"/>
      </xdr:nvSpPr>
      <xdr:spPr>
        <a:xfrm>
          <a:off x="20199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93634</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7A806558-90B8-4115-A996-95995EDCDFD4}"/>
            </a:ext>
          </a:extLst>
        </xdr:cNvPr>
        <xdr:cNvSpPr txBox="1"/>
      </xdr:nvSpPr>
      <xdr:spPr>
        <a:xfrm>
          <a:off x="19310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93634</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B8ACEDD5-1DA3-4A1F-A24F-6B72A0D202B4}"/>
            </a:ext>
          </a:extLst>
        </xdr:cNvPr>
        <xdr:cNvSpPr txBox="1"/>
      </xdr:nvSpPr>
      <xdr:spPr>
        <a:xfrm>
          <a:off x="18421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61884</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755C7934-C93E-48BB-8F96-E4B7C9AECB5F}"/>
            </a:ext>
          </a:extLst>
        </xdr:cNvPr>
        <xdr:cNvSpPr txBox="1"/>
      </xdr:nvSpPr>
      <xdr:spPr>
        <a:xfrm>
          <a:off x="21075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71681</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5BA62576-5114-48FC-AFAC-6DB623186714}"/>
            </a:ext>
          </a:extLst>
        </xdr:cNvPr>
        <xdr:cNvSpPr txBox="1"/>
      </xdr:nvSpPr>
      <xdr:spPr>
        <a:xfrm>
          <a:off x="20199427" y="62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81478</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CD2C3C17-B8D0-4DFF-B8BD-EC5BF7C3C41F}"/>
            </a:ext>
          </a:extLst>
        </xdr:cNvPr>
        <xdr:cNvSpPr txBox="1"/>
      </xdr:nvSpPr>
      <xdr:spPr>
        <a:xfrm>
          <a:off x="19310427" y="62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88010</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3AD30C40-FFE8-4F21-A054-55E3DE203288}"/>
            </a:ext>
          </a:extLst>
        </xdr:cNvPr>
        <xdr:cNvSpPr txBox="1"/>
      </xdr:nvSpPr>
      <xdr:spPr>
        <a:xfrm>
          <a:off x="18421427" y="62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8DA31608-8058-44F8-BDEE-F13F52DA4E3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2A21980B-712B-45CD-A5A2-5F226AFF312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247E0914-2C3A-4524-9C00-F10588BE80B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331091-A022-4737-BB00-4859C1D5CAD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2D24F473-2FFE-417E-91C5-5049B6C894C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2C80C05E-5A92-4499-A3F5-C9E7E95D838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4AB06DDF-82DF-4803-914B-427EEF9BCA2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E1FC54A2-7B5D-4800-A094-7CD194759BB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F8850FCC-9F82-4938-8C6B-6633D23D10E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30411350-325B-4DEE-84CF-C21CA542F68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D2B22653-375C-4539-834F-C1000276405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B740B593-B633-4667-8EA2-1A4274A5B98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010A72B1-0408-42CD-A0EB-A2EF5BD6E43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8655227B-3489-426E-9098-F3C6EA69B57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EB505A00-622E-4B0C-A173-233F387F4E7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1157B9B2-7825-44B8-86D2-CB669D00D8D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787FC2B6-6BB3-46FA-8147-47BB3B87896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2FED2C0E-71C8-44CD-90CB-D3A11A6CE37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F87DA06B-C029-4A1C-B65B-0297F3D4B9D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969D5375-00A6-48BF-AE9E-BA9A200445D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5A58E1DF-63A5-4D43-9815-A05E5037FC8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D456D389-6B74-42CE-97D3-6E37B93287C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CED2E1E9-7AB0-4A53-B540-FDE764D1F0C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18884CC2-6906-4916-8BDB-EE265674937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E2FA531D-77BB-446B-9989-CCE83677034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a:extLst>
            <a:ext uri="{FF2B5EF4-FFF2-40B4-BE49-F238E27FC236}">
              <a16:creationId xmlns:a16="http://schemas.microsoft.com/office/drawing/2014/main" id="{8A6CA6C0-5AEC-488E-B718-51EE9068C267}"/>
            </a:ext>
          </a:extLst>
        </xdr:cNvPr>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9DC1204B-3335-4124-ADB4-47C0397FECF4}"/>
            </a:ext>
          </a:extLst>
        </xdr:cNvPr>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a:extLst>
            <a:ext uri="{FF2B5EF4-FFF2-40B4-BE49-F238E27FC236}">
              <a16:creationId xmlns:a16="http://schemas.microsoft.com/office/drawing/2014/main" id="{E14C0F60-2171-4011-B3D9-33D42291EE6E}"/>
            </a:ext>
          </a:extLst>
        </xdr:cNvPr>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13E9FA54-C76C-4F37-9447-33AEE47E5039}"/>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a:extLst>
            <a:ext uri="{FF2B5EF4-FFF2-40B4-BE49-F238E27FC236}">
              <a16:creationId xmlns:a16="http://schemas.microsoft.com/office/drawing/2014/main" id="{8195E45A-2030-469B-B9C3-3CB11F01C129}"/>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146793</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8FF184DB-FB28-4CF4-A3C1-6D54AF93148A}"/>
            </a:ext>
          </a:extLst>
        </xdr:cNvPr>
        <xdr:cNvSpPr txBox="1"/>
      </xdr:nvSpPr>
      <xdr:spPr>
        <a:xfrm>
          <a:off x="16357600" y="1026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a:extLst>
            <a:ext uri="{FF2B5EF4-FFF2-40B4-BE49-F238E27FC236}">
              <a16:creationId xmlns:a16="http://schemas.microsoft.com/office/drawing/2014/main" id="{E889672B-913C-49F2-8F3A-A652058E795F}"/>
            </a:ext>
          </a:extLst>
        </xdr:cNvPr>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14515</xdr:rowOff>
    </xdr:from>
    <xdr:to>
      <xdr:col>81</xdr:col>
      <xdr:colOff>101600</xdr:colOff>
      <xdr:row>61</xdr:row>
      <xdr:rowOff>116115</xdr:rowOff>
    </xdr:to>
    <xdr:sp macro="" textlink="">
      <xdr:nvSpPr>
        <xdr:cNvPr id="540" name="フローチャート: 判断 539">
          <a:extLst>
            <a:ext uri="{FF2B5EF4-FFF2-40B4-BE49-F238E27FC236}">
              <a16:creationId xmlns:a16="http://schemas.microsoft.com/office/drawing/2014/main" id="{70E1DC52-0D8E-4CA0-BE4C-71F9F880AA77}"/>
            </a:ext>
          </a:extLst>
        </xdr:cNvPr>
        <xdr:cNvSpPr/>
      </xdr:nvSpPr>
      <xdr:spPr>
        <a:xfrm>
          <a:off x="15430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154940</xdr:rowOff>
    </xdr:from>
    <xdr:to>
      <xdr:col>76</xdr:col>
      <xdr:colOff>165100</xdr:colOff>
      <xdr:row>61</xdr:row>
      <xdr:rowOff>85090</xdr:rowOff>
    </xdr:to>
    <xdr:sp macro="" textlink="">
      <xdr:nvSpPr>
        <xdr:cNvPr id="541" name="フローチャート: 判断 540">
          <a:extLst>
            <a:ext uri="{FF2B5EF4-FFF2-40B4-BE49-F238E27FC236}">
              <a16:creationId xmlns:a16="http://schemas.microsoft.com/office/drawing/2014/main" id="{E188C832-229C-4FE3-A1D4-E2C5BF738881}"/>
            </a:ext>
          </a:extLst>
        </xdr:cNvPr>
        <xdr:cNvSpPr/>
      </xdr:nvSpPr>
      <xdr:spPr>
        <a:xfrm>
          <a:off x="14541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150041</xdr:rowOff>
    </xdr:from>
    <xdr:to>
      <xdr:col>72</xdr:col>
      <xdr:colOff>38100</xdr:colOff>
      <xdr:row>61</xdr:row>
      <xdr:rowOff>80191</xdr:rowOff>
    </xdr:to>
    <xdr:sp macro="" textlink="">
      <xdr:nvSpPr>
        <xdr:cNvPr id="542" name="フローチャート: 判断 541">
          <a:extLst>
            <a:ext uri="{FF2B5EF4-FFF2-40B4-BE49-F238E27FC236}">
              <a16:creationId xmlns:a16="http://schemas.microsoft.com/office/drawing/2014/main" id="{803150B6-0BBD-4377-A578-7FAB4AF92B05}"/>
            </a:ext>
          </a:extLst>
        </xdr:cNvPr>
        <xdr:cNvSpPr/>
      </xdr:nvSpPr>
      <xdr:spPr>
        <a:xfrm>
          <a:off x="13652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117384</xdr:rowOff>
    </xdr:from>
    <xdr:to>
      <xdr:col>67</xdr:col>
      <xdr:colOff>101600</xdr:colOff>
      <xdr:row>61</xdr:row>
      <xdr:rowOff>47534</xdr:rowOff>
    </xdr:to>
    <xdr:sp macro="" textlink="">
      <xdr:nvSpPr>
        <xdr:cNvPr id="543" name="フローチャート: 判断 542">
          <a:extLst>
            <a:ext uri="{FF2B5EF4-FFF2-40B4-BE49-F238E27FC236}">
              <a16:creationId xmlns:a16="http://schemas.microsoft.com/office/drawing/2014/main" id="{29221AB9-CDFC-47C7-9F2F-F33DCC476515}"/>
            </a:ext>
          </a:extLst>
        </xdr:cNvPr>
        <xdr:cNvSpPr/>
      </xdr:nvSpPr>
      <xdr:spPr>
        <a:xfrm>
          <a:off x="12763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FE223CAE-E1CC-4C93-A071-F30518ED9A8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7DB815E-8599-4805-9A62-28E81E4F797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9E86998-9A61-4903-9B89-EFCFE22F29D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E39D60E-1182-4FA2-8C82-1B8F300BCC7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F11112C7-B860-4677-9221-C82A60C5F88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71665</xdr:rowOff>
    </xdr:from>
    <xdr:to>
      <xdr:col>85</xdr:col>
      <xdr:colOff>177800</xdr:colOff>
      <xdr:row>62</xdr:row>
      <xdr:rowOff>1815</xdr:rowOff>
    </xdr:to>
    <xdr:sp macro="" textlink="">
      <xdr:nvSpPr>
        <xdr:cNvPr id="549" name="楕円 548">
          <a:extLst>
            <a:ext uri="{FF2B5EF4-FFF2-40B4-BE49-F238E27FC236}">
              <a16:creationId xmlns:a16="http://schemas.microsoft.com/office/drawing/2014/main" id="{B8274151-676A-4433-9B9A-D28241B172C8}"/>
            </a:ext>
          </a:extLst>
        </xdr:cNvPr>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50092</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FB362518-6088-4D25-ACA4-62508197EADA}"/>
            </a:ext>
          </a:extLst>
        </xdr:cNvPr>
        <xdr:cNvSpPr txBox="1"/>
      </xdr:nvSpPr>
      <xdr:spPr>
        <a:xfrm>
          <a:off x="16357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70031</xdr:rowOff>
    </xdr:from>
    <xdr:to>
      <xdr:col>81</xdr:col>
      <xdr:colOff>101600</xdr:colOff>
      <xdr:row>62</xdr:row>
      <xdr:rowOff>181</xdr:rowOff>
    </xdr:to>
    <xdr:sp macro="" textlink="">
      <xdr:nvSpPr>
        <xdr:cNvPr id="551" name="楕円 550">
          <a:extLst>
            <a:ext uri="{FF2B5EF4-FFF2-40B4-BE49-F238E27FC236}">
              <a16:creationId xmlns:a16="http://schemas.microsoft.com/office/drawing/2014/main" id="{1C2FC1AA-BEF2-4067-8CA2-7CA2D0A5AD3E}"/>
            </a:ext>
          </a:extLst>
        </xdr:cNvPr>
        <xdr:cNvSpPr/>
      </xdr:nvSpPr>
      <xdr:spPr>
        <a:xfrm>
          <a:off x="15430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120831</xdr:rowOff>
    </xdr:from>
    <xdr:to>
      <xdr:col>85</xdr:col>
      <xdr:colOff>127000</xdr:colOff>
      <xdr:row>61</xdr:row>
      <xdr:rowOff>122465</xdr:rowOff>
    </xdr:to>
    <xdr:cxnSp macro="">
      <xdr:nvCxnSpPr>
        <xdr:cNvPr id="552" name="直線コネクタ 551">
          <a:extLst>
            <a:ext uri="{FF2B5EF4-FFF2-40B4-BE49-F238E27FC236}">
              <a16:creationId xmlns:a16="http://schemas.microsoft.com/office/drawing/2014/main" id="{3733EE6F-327A-45BD-AB00-F7869F7FB775}"/>
            </a:ext>
          </a:extLst>
        </xdr:cNvPr>
        <xdr:cNvCxnSpPr/>
      </xdr:nvCxnSpPr>
      <xdr:spPr>
        <a:xfrm>
          <a:off x="15481300" y="1057928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56969</xdr:rowOff>
    </xdr:from>
    <xdr:to>
      <xdr:col>76</xdr:col>
      <xdr:colOff>165100</xdr:colOff>
      <xdr:row>61</xdr:row>
      <xdr:rowOff>158569</xdr:rowOff>
    </xdr:to>
    <xdr:sp macro="" textlink="">
      <xdr:nvSpPr>
        <xdr:cNvPr id="553" name="楕円 552">
          <a:extLst>
            <a:ext uri="{FF2B5EF4-FFF2-40B4-BE49-F238E27FC236}">
              <a16:creationId xmlns:a16="http://schemas.microsoft.com/office/drawing/2014/main" id="{62C7DD34-73BE-41D5-8014-AB8A95B754E6}"/>
            </a:ext>
          </a:extLst>
        </xdr:cNvPr>
        <xdr:cNvSpPr/>
      </xdr:nvSpPr>
      <xdr:spPr>
        <a:xfrm>
          <a:off x="14541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107769</xdr:rowOff>
    </xdr:from>
    <xdr:to>
      <xdr:col>81</xdr:col>
      <xdr:colOff>50800</xdr:colOff>
      <xdr:row>61</xdr:row>
      <xdr:rowOff>120831</xdr:rowOff>
    </xdr:to>
    <xdr:cxnSp macro="">
      <xdr:nvCxnSpPr>
        <xdr:cNvPr id="554" name="直線コネクタ 553">
          <a:extLst>
            <a:ext uri="{FF2B5EF4-FFF2-40B4-BE49-F238E27FC236}">
              <a16:creationId xmlns:a16="http://schemas.microsoft.com/office/drawing/2014/main" id="{EC7A2E6B-4C25-491F-ABAE-16816616DF25}"/>
            </a:ext>
          </a:extLst>
        </xdr:cNvPr>
        <xdr:cNvCxnSpPr/>
      </xdr:nvCxnSpPr>
      <xdr:spPr>
        <a:xfrm>
          <a:off x="14592300" y="105662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47172</xdr:rowOff>
    </xdr:from>
    <xdr:to>
      <xdr:col>72</xdr:col>
      <xdr:colOff>38100</xdr:colOff>
      <xdr:row>61</xdr:row>
      <xdr:rowOff>148772</xdr:rowOff>
    </xdr:to>
    <xdr:sp macro="" textlink="">
      <xdr:nvSpPr>
        <xdr:cNvPr id="555" name="楕円 554">
          <a:extLst>
            <a:ext uri="{FF2B5EF4-FFF2-40B4-BE49-F238E27FC236}">
              <a16:creationId xmlns:a16="http://schemas.microsoft.com/office/drawing/2014/main" id="{FDD85DDA-A4DA-4DB5-A01A-6FE34079629B}"/>
            </a:ext>
          </a:extLst>
        </xdr:cNvPr>
        <xdr:cNvSpPr/>
      </xdr:nvSpPr>
      <xdr:spPr>
        <a:xfrm>
          <a:off x="13652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97972</xdr:rowOff>
    </xdr:from>
    <xdr:to>
      <xdr:col>76</xdr:col>
      <xdr:colOff>114300</xdr:colOff>
      <xdr:row>61</xdr:row>
      <xdr:rowOff>107769</xdr:rowOff>
    </xdr:to>
    <xdr:cxnSp macro="">
      <xdr:nvCxnSpPr>
        <xdr:cNvPr id="556" name="直線コネクタ 555">
          <a:extLst>
            <a:ext uri="{FF2B5EF4-FFF2-40B4-BE49-F238E27FC236}">
              <a16:creationId xmlns:a16="http://schemas.microsoft.com/office/drawing/2014/main" id="{657D73BD-F0EC-4DDD-9B08-EB18BC99555B}"/>
            </a:ext>
          </a:extLst>
        </xdr:cNvPr>
        <xdr:cNvCxnSpPr/>
      </xdr:nvCxnSpPr>
      <xdr:spPr>
        <a:xfrm>
          <a:off x="13703300" y="1055642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25944</xdr:rowOff>
    </xdr:from>
    <xdr:to>
      <xdr:col>67</xdr:col>
      <xdr:colOff>101600</xdr:colOff>
      <xdr:row>61</xdr:row>
      <xdr:rowOff>127544</xdr:rowOff>
    </xdr:to>
    <xdr:sp macro="" textlink="">
      <xdr:nvSpPr>
        <xdr:cNvPr id="557" name="楕円 556">
          <a:extLst>
            <a:ext uri="{FF2B5EF4-FFF2-40B4-BE49-F238E27FC236}">
              <a16:creationId xmlns:a16="http://schemas.microsoft.com/office/drawing/2014/main" id="{DCA08544-840B-42B0-ACF0-99E5F3C9BA3D}"/>
            </a:ext>
          </a:extLst>
        </xdr:cNvPr>
        <xdr:cNvSpPr/>
      </xdr:nvSpPr>
      <xdr:spPr>
        <a:xfrm>
          <a:off x="12763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76744</xdr:rowOff>
    </xdr:from>
    <xdr:to>
      <xdr:col>71</xdr:col>
      <xdr:colOff>177800</xdr:colOff>
      <xdr:row>61</xdr:row>
      <xdr:rowOff>97972</xdr:rowOff>
    </xdr:to>
    <xdr:cxnSp macro="">
      <xdr:nvCxnSpPr>
        <xdr:cNvPr id="558" name="直線コネクタ 557">
          <a:extLst>
            <a:ext uri="{FF2B5EF4-FFF2-40B4-BE49-F238E27FC236}">
              <a16:creationId xmlns:a16="http://schemas.microsoft.com/office/drawing/2014/main" id="{C57B1A8E-D7F2-44D4-9075-7B193370C087}"/>
            </a:ext>
          </a:extLst>
        </xdr:cNvPr>
        <xdr:cNvCxnSpPr/>
      </xdr:nvCxnSpPr>
      <xdr:spPr>
        <a:xfrm>
          <a:off x="12814300" y="1053519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132642</xdr:rowOff>
    </xdr:from>
    <xdr:ext cx="405111" cy="259045"/>
    <xdr:sp macro="" textlink="">
      <xdr:nvSpPr>
        <xdr:cNvPr id="559" name="n_1aveValue【学校施設】&#10;有形固定資産減価償却率">
          <a:extLst>
            <a:ext uri="{FF2B5EF4-FFF2-40B4-BE49-F238E27FC236}">
              <a16:creationId xmlns:a16="http://schemas.microsoft.com/office/drawing/2014/main" id="{D0460334-A199-4374-8989-E407FAE6C0FE}"/>
            </a:ext>
          </a:extLst>
        </xdr:cNvPr>
        <xdr:cNvSpPr txBox="1"/>
      </xdr:nvSpPr>
      <xdr:spPr>
        <a:xfrm>
          <a:off x="15266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101617</xdr:rowOff>
    </xdr:from>
    <xdr:ext cx="405111" cy="259045"/>
    <xdr:sp macro="" textlink="">
      <xdr:nvSpPr>
        <xdr:cNvPr id="560" name="n_2aveValue【学校施設】&#10;有形固定資産減価償却率">
          <a:extLst>
            <a:ext uri="{FF2B5EF4-FFF2-40B4-BE49-F238E27FC236}">
              <a16:creationId xmlns:a16="http://schemas.microsoft.com/office/drawing/2014/main" id="{503DF390-EF57-4DF3-915D-5A40D0E887C5}"/>
            </a:ext>
          </a:extLst>
        </xdr:cNvPr>
        <xdr:cNvSpPr txBox="1"/>
      </xdr:nvSpPr>
      <xdr:spPr>
        <a:xfrm>
          <a:off x="14389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96718</xdr:rowOff>
    </xdr:from>
    <xdr:ext cx="405111" cy="259045"/>
    <xdr:sp macro="" textlink="">
      <xdr:nvSpPr>
        <xdr:cNvPr id="561" name="n_3aveValue【学校施設】&#10;有形固定資産減価償却率">
          <a:extLst>
            <a:ext uri="{FF2B5EF4-FFF2-40B4-BE49-F238E27FC236}">
              <a16:creationId xmlns:a16="http://schemas.microsoft.com/office/drawing/2014/main" id="{C70B7FE3-3AEE-4754-B9C0-7D1947BC597D}"/>
            </a:ext>
          </a:extLst>
        </xdr:cNvPr>
        <xdr:cNvSpPr txBox="1"/>
      </xdr:nvSpPr>
      <xdr:spPr>
        <a:xfrm>
          <a:off x="13500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64061</xdr:rowOff>
    </xdr:from>
    <xdr:ext cx="405111" cy="259045"/>
    <xdr:sp macro="" textlink="">
      <xdr:nvSpPr>
        <xdr:cNvPr id="562" name="n_4aveValue【学校施設】&#10;有形固定資産減価償却率">
          <a:extLst>
            <a:ext uri="{FF2B5EF4-FFF2-40B4-BE49-F238E27FC236}">
              <a16:creationId xmlns:a16="http://schemas.microsoft.com/office/drawing/2014/main" id="{38C1C221-937B-4C2F-B726-6738FFBFB4C2}"/>
            </a:ext>
          </a:extLst>
        </xdr:cNvPr>
        <xdr:cNvSpPr txBox="1"/>
      </xdr:nvSpPr>
      <xdr:spPr>
        <a:xfrm>
          <a:off x="12611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162758</xdr:rowOff>
    </xdr:from>
    <xdr:ext cx="405111" cy="259045"/>
    <xdr:sp macro="" textlink="">
      <xdr:nvSpPr>
        <xdr:cNvPr id="563" name="n_1mainValue【学校施設】&#10;有形固定資産減価償却率">
          <a:extLst>
            <a:ext uri="{FF2B5EF4-FFF2-40B4-BE49-F238E27FC236}">
              <a16:creationId xmlns:a16="http://schemas.microsoft.com/office/drawing/2014/main" id="{73CC3DF5-2242-4B62-BF77-CC3B61B10712}"/>
            </a:ext>
          </a:extLst>
        </xdr:cNvPr>
        <xdr:cNvSpPr txBox="1"/>
      </xdr:nvSpPr>
      <xdr:spPr>
        <a:xfrm>
          <a:off x="152660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149696</xdr:rowOff>
    </xdr:from>
    <xdr:ext cx="405111" cy="259045"/>
    <xdr:sp macro="" textlink="">
      <xdr:nvSpPr>
        <xdr:cNvPr id="564" name="n_2mainValue【学校施設】&#10;有形固定資産減価償却率">
          <a:extLst>
            <a:ext uri="{FF2B5EF4-FFF2-40B4-BE49-F238E27FC236}">
              <a16:creationId xmlns:a16="http://schemas.microsoft.com/office/drawing/2014/main" id="{CCE79185-68BC-45D5-BFFA-367230D63686}"/>
            </a:ext>
          </a:extLst>
        </xdr:cNvPr>
        <xdr:cNvSpPr txBox="1"/>
      </xdr:nvSpPr>
      <xdr:spPr>
        <a:xfrm>
          <a:off x="14389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139899</xdr:rowOff>
    </xdr:from>
    <xdr:ext cx="405111" cy="259045"/>
    <xdr:sp macro="" textlink="">
      <xdr:nvSpPr>
        <xdr:cNvPr id="565" name="n_3mainValue【学校施設】&#10;有形固定資産減価償却率">
          <a:extLst>
            <a:ext uri="{FF2B5EF4-FFF2-40B4-BE49-F238E27FC236}">
              <a16:creationId xmlns:a16="http://schemas.microsoft.com/office/drawing/2014/main" id="{1232DF88-7572-4C3C-9CD0-AE448745F70F}"/>
            </a:ext>
          </a:extLst>
        </xdr:cNvPr>
        <xdr:cNvSpPr txBox="1"/>
      </xdr:nvSpPr>
      <xdr:spPr>
        <a:xfrm>
          <a:off x="13500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118671</xdr:rowOff>
    </xdr:from>
    <xdr:ext cx="405111" cy="259045"/>
    <xdr:sp macro="" textlink="">
      <xdr:nvSpPr>
        <xdr:cNvPr id="566" name="n_4mainValue【学校施設】&#10;有形固定資産減価償却率">
          <a:extLst>
            <a:ext uri="{FF2B5EF4-FFF2-40B4-BE49-F238E27FC236}">
              <a16:creationId xmlns:a16="http://schemas.microsoft.com/office/drawing/2014/main" id="{CA6AD8A0-F9F7-4E2A-9D26-CA2BC3FF5BF5}"/>
            </a:ext>
          </a:extLst>
        </xdr:cNvPr>
        <xdr:cNvSpPr txBox="1"/>
      </xdr:nvSpPr>
      <xdr:spPr>
        <a:xfrm>
          <a:off x="12611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49B299A-431A-4D9B-9B24-A77CFDC3D71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3AA166B8-296E-4E2D-9DC4-82798CABBB8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9672A9C1-5700-4642-850F-735C859FE4A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ADA18E78-0BD7-4CDE-A223-1D8B042A097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2DF07843-D108-411B-BB5F-B1939568DD3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DAA632DD-3586-47B1-B21F-65946E595CC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26CB5F94-051A-4FF7-B791-F2D711E336D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63C9EECF-0EDB-453B-88FE-A259FA9E070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77E8225A-0A48-418B-8200-513F99B2498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F433D1D-2087-4BAB-886A-2F41F156FBF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589CFECF-7A08-4F38-895B-6AC48620A6F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444B92AA-C87F-4812-871F-3043AC4EA0D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id="{231364B8-95B1-45BE-8BC3-AA9DB9D34B5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4C7FBEFE-8A14-4DE3-B571-10E48CCBBB9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a:extLst>
            <a:ext uri="{FF2B5EF4-FFF2-40B4-BE49-F238E27FC236}">
              <a16:creationId xmlns:a16="http://schemas.microsoft.com/office/drawing/2014/main" id="{82218A84-BBF2-42A8-9B8C-1CE2CF5723E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B56A6DCF-9958-442C-88B3-FCC4A5A0592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a:extLst>
            <a:ext uri="{FF2B5EF4-FFF2-40B4-BE49-F238E27FC236}">
              <a16:creationId xmlns:a16="http://schemas.microsoft.com/office/drawing/2014/main" id="{3DF987D6-2A18-44FA-B7A2-EDDCEDCFC27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A79EBB8B-C945-4D7A-BFF7-D95401937B7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a:extLst>
            <a:ext uri="{FF2B5EF4-FFF2-40B4-BE49-F238E27FC236}">
              <a16:creationId xmlns:a16="http://schemas.microsoft.com/office/drawing/2014/main" id="{AD4A6EF9-829F-42A8-AF80-5D19706EC43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70882035-CCCB-4449-8306-5A2C968D05E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A659DA8-976A-4447-A667-0D968C165AD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C82EB99E-5F64-42C5-B342-241AE02C23C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a:extLst>
            <a:ext uri="{FF2B5EF4-FFF2-40B4-BE49-F238E27FC236}">
              <a16:creationId xmlns:a16="http://schemas.microsoft.com/office/drawing/2014/main" id="{E28B60F1-DFEE-48A6-A383-1687AE19AEDD}"/>
            </a:ext>
          </a:extLst>
        </xdr:cNvPr>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a:extLst>
            <a:ext uri="{FF2B5EF4-FFF2-40B4-BE49-F238E27FC236}">
              <a16:creationId xmlns:a16="http://schemas.microsoft.com/office/drawing/2014/main" id="{7582CC1B-C196-41A6-9F8D-D2B79837B748}"/>
            </a:ext>
          </a:extLst>
        </xdr:cNvPr>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a:extLst>
            <a:ext uri="{FF2B5EF4-FFF2-40B4-BE49-F238E27FC236}">
              <a16:creationId xmlns:a16="http://schemas.microsoft.com/office/drawing/2014/main" id="{C1BDAA99-03C2-4E7E-8EAF-79390CF6927D}"/>
            </a:ext>
          </a:extLst>
        </xdr:cNvPr>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a:extLst>
            <a:ext uri="{FF2B5EF4-FFF2-40B4-BE49-F238E27FC236}">
              <a16:creationId xmlns:a16="http://schemas.microsoft.com/office/drawing/2014/main" id="{78088623-E1A6-4FE0-BDD2-E0B96528D79D}"/>
            </a:ext>
          </a:extLst>
        </xdr:cNvPr>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a:extLst>
            <a:ext uri="{FF2B5EF4-FFF2-40B4-BE49-F238E27FC236}">
              <a16:creationId xmlns:a16="http://schemas.microsoft.com/office/drawing/2014/main" id="{957F120B-9E3A-4B70-8A54-B63C6F4ED3DD}"/>
            </a:ext>
          </a:extLst>
        </xdr:cNvPr>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594" name="【学校施設】&#10;一人当たり面積平均値テキスト">
          <a:extLst>
            <a:ext uri="{FF2B5EF4-FFF2-40B4-BE49-F238E27FC236}">
              <a16:creationId xmlns:a16="http://schemas.microsoft.com/office/drawing/2014/main" id="{DAD914B0-294F-4AFF-9B1C-A780E4D430DF}"/>
            </a:ext>
          </a:extLst>
        </xdr:cNvPr>
        <xdr:cNvSpPr txBox="1"/>
      </xdr:nvSpPr>
      <xdr:spPr>
        <a:xfrm>
          <a:off x="22199600" y="1044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a:extLst>
            <a:ext uri="{FF2B5EF4-FFF2-40B4-BE49-F238E27FC236}">
              <a16:creationId xmlns:a16="http://schemas.microsoft.com/office/drawing/2014/main" id="{E14AA878-FBAB-4700-9F3C-90BE3320449F}"/>
            </a:ext>
          </a:extLst>
        </xdr:cNvPr>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42469</xdr:rowOff>
    </xdr:from>
    <xdr:to>
      <xdr:col>112</xdr:col>
      <xdr:colOff>38100</xdr:colOff>
      <xdr:row>61</xdr:row>
      <xdr:rowOff>144069</xdr:rowOff>
    </xdr:to>
    <xdr:sp macro="" textlink="">
      <xdr:nvSpPr>
        <xdr:cNvPr id="596" name="フローチャート: 判断 595">
          <a:extLst>
            <a:ext uri="{FF2B5EF4-FFF2-40B4-BE49-F238E27FC236}">
              <a16:creationId xmlns:a16="http://schemas.microsoft.com/office/drawing/2014/main" id="{268919B3-13AF-4350-B391-51906C414D93}"/>
            </a:ext>
          </a:extLst>
        </xdr:cNvPr>
        <xdr:cNvSpPr/>
      </xdr:nvSpPr>
      <xdr:spPr>
        <a:xfrm>
          <a:off x="21272500" y="1050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57099</xdr:rowOff>
    </xdr:from>
    <xdr:to>
      <xdr:col>107</xdr:col>
      <xdr:colOff>101600</xdr:colOff>
      <xdr:row>61</xdr:row>
      <xdr:rowOff>158699</xdr:rowOff>
    </xdr:to>
    <xdr:sp macro="" textlink="">
      <xdr:nvSpPr>
        <xdr:cNvPr id="597" name="フローチャート: 判断 596">
          <a:extLst>
            <a:ext uri="{FF2B5EF4-FFF2-40B4-BE49-F238E27FC236}">
              <a16:creationId xmlns:a16="http://schemas.microsoft.com/office/drawing/2014/main" id="{6F1E7ABF-B4F9-41D5-9118-6E5A685D5352}"/>
            </a:ext>
          </a:extLst>
        </xdr:cNvPr>
        <xdr:cNvSpPr/>
      </xdr:nvSpPr>
      <xdr:spPr>
        <a:xfrm>
          <a:off x="20383500" y="1051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68986</xdr:rowOff>
    </xdr:from>
    <xdr:to>
      <xdr:col>102</xdr:col>
      <xdr:colOff>165100</xdr:colOff>
      <xdr:row>61</xdr:row>
      <xdr:rowOff>170586</xdr:rowOff>
    </xdr:to>
    <xdr:sp macro="" textlink="">
      <xdr:nvSpPr>
        <xdr:cNvPr id="598" name="フローチャート: 判断 597">
          <a:extLst>
            <a:ext uri="{FF2B5EF4-FFF2-40B4-BE49-F238E27FC236}">
              <a16:creationId xmlns:a16="http://schemas.microsoft.com/office/drawing/2014/main" id="{7C7A7BD3-F8E8-4AC4-8813-5F8F6565FEF8}"/>
            </a:ext>
          </a:extLst>
        </xdr:cNvPr>
        <xdr:cNvSpPr/>
      </xdr:nvSpPr>
      <xdr:spPr>
        <a:xfrm>
          <a:off x="19494500" y="10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61214</xdr:rowOff>
    </xdr:from>
    <xdr:to>
      <xdr:col>98</xdr:col>
      <xdr:colOff>38100</xdr:colOff>
      <xdr:row>61</xdr:row>
      <xdr:rowOff>162814</xdr:rowOff>
    </xdr:to>
    <xdr:sp macro="" textlink="">
      <xdr:nvSpPr>
        <xdr:cNvPr id="599" name="フローチャート: 判断 598">
          <a:extLst>
            <a:ext uri="{FF2B5EF4-FFF2-40B4-BE49-F238E27FC236}">
              <a16:creationId xmlns:a16="http://schemas.microsoft.com/office/drawing/2014/main" id="{167540E0-00D2-40FA-8211-912652F01BED}"/>
            </a:ext>
          </a:extLst>
        </xdr:cNvPr>
        <xdr:cNvSpPr/>
      </xdr:nvSpPr>
      <xdr:spPr>
        <a:xfrm>
          <a:off x="18605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6090D31E-7126-48A2-AF55-76F1AACBD30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24E387E6-8A4A-401A-BE94-D0B0B607A1B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73FDE98F-3385-4586-BA08-141A9BBAEAF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A6FD85D-9662-469E-984B-822E043BB96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25CC6E4-D3D0-4A71-B86C-7A6BF184638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66243</xdr:rowOff>
    </xdr:from>
    <xdr:to>
      <xdr:col>116</xdr:col>
      <xdr:colOff>114300</xdr:colOff>
      <xdr:row>60</xdr:row>
      <xdr:rowOff>167843</xdr:rowOff>
    </xdr:to>
    <xdr:sp macro="" textlink="">
      <xdr:nvSpPr>
        <xdr:cNvPr id="605" name="楕円 604">
          <a:extLst>
            <a:ext uri="{FF2B5EF4-FFF2-40B4-BE49-F238E27FC236}">
              <a16:creationId xmlns:a16="http://schemas.microsoft.com/office/drawing/2014/main" id="{A31EA657-BFE2-458E-B8B6-D95117607F6A}"/>
            </a:ext>
          </a:extLst>
        </xdr:cNvPr>
        <xdr:cNvSpPr/>
      </xdr:nvSpPr>
      <xdr:spPr>
        <a:xfrm>
          <a:off x="22110700" y="1035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89120</xdr:rowOff>
    </xdr:from>
    <xdr:ext cx="469744" cy="259045"/>
    <xdr:sp macro="" textlink="">
      <xdr:nvSpPr>
        <xdr:cNvPr id="606" name="【学校施設】&#10;一人当たり面積該当値テキスト">
          <a:extLst>
            <a:ext uri="{FF2B5EF4-FFF2-40B4-BE49-F238E27FC236}">
              <a16:creationId xmlns:a16="http://schemas.microsoft.com/office/drawing/2014/main" id="{A161A64D-33D6-41D1-A000-08364A0F7646}"/>
            </a:ext>
          </a:extLst>
        </xdr:cNvPr>
        <xdr:cNvSpPr txBox="1"/>
      </xdr:nvSpPr>
      <xdr:spPr>
        <a:xfrm>
          <a:off x="22199600" y="1020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80873</xdr:rowOff>
    </xdr:from>
    <xdr:to>
      <xdr:col>112</xdr:col>
      <xdr:colOff>38100</xdr:colOff>
      <xdr:row>61</xdr:row>
      <xdr:rowOff>11023</xdr:rowOff>
    </xdr:to>
    <xdr:sp macro="" textlink="">
      <xdr:nvSpPr>
        <xdr:cNvPr id="607" name="楕円 606">
          <a:extLst>
            <a:ext uri="{FF2B5EF4-FFF2-40B4-BE49-F238E27FC236}">
              <a16:creationId xmlns:a16="http://schemas.microsoft.com/office/drawing/2014/main" id="{96BD8D97-A565-443A-866F-6685A47A4B71}"/>
            </a:ext>
          </a:extLst>
        </xdr:cNvPr>
        <xdr:cNvSpPr/>
      </xdr:nvSpPr>
      <xdr:spPr>
        <a:xfrm>
          <a:off x="21272500" y="10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117043</xdr:rowOff>
    </xdr:from>
    <xdr:to>
      <xdr:col>116</xdr:col>
      <xdr:colOff>63500</xdr:colOff>
      <xdr:row>60</xdr:row>
      <xdr:rowOff>131673</xdr:rowOff>
    </xdr:to>
    <xdr:cxnSp macro="">
      <xdr:nvCxnSpPr>
        <xdr:cNvPr id="608" name="直線コネクタ 607">
          <a:extLst>
            <a:ext uri="{FF2B5EF4-FFF2-40B4-BE49-F238E27FC236}">
              <a16:creationId xmlns:a16="http://schemas.microsoft.com/office/drawing/2014/main" id="{F8E45A82-BA33-4131-B282-2F39D705DC18}"/>
            </a:ext>
          </a:extLst>
        </xdr:cNvPr>
        <xdr:cNvCxnSpPr/>
      </xdr:nvCxnSpPr>
      <xdr:spPr>
        <a:xfrm flipV="1">
          <a:off x="21323300" y="10404043"/>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122479</xdr:rowOff>
    </xdr:from>
    <xdr:to>
      <xdr:col>107</xdr:col>
      <xdr:colOff>101600</xdr:colOff>
      <xdr:row>61</xdr:row>
      <xdr:rowOff>52629</xdr:rowOff>
    </xdr:to>
    <xdr:sp macro="" textlink="">
      <xdr:nvSpPr>
        <xdr:cNvPr id="609" name="楕円 608">
          <a:extLst>
            <a:ext uri="{FF2B5EF4-FFF2-40B4-BE49-F238E27FC236}">
              <a16:creationId xmlns:a16="http://schemas.microsoft.com/office/drawing/2014/main" id="{7AA4903E-9FCB-4643-9396-78B6C31F6BC4}"/>
            </a:ext>
          </a:extLst>
        </xdr:cNvPr>
        <xdr:cNvSpPr/>
      </xdr:nvSpPr>
      <xdr:spPr>
        <a:xfrm>
          <a:off x="20383500" y="1040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131673</xdr:rowOff>
    </xdr:from>
    <xdr:to>
      <xdr:col>111</xdr:col>
      <xdr:colOff>177800</xdr:colOff>
      <xdr:row>61</xdr:row>
      <xdr:rowOff>1829</xdr:rowOff>
    </xdr:to>
    <xdr:cxnSp macro="">
      <xdr:nvCxnSpPr>
        <xdr:cNvPr id="610" name="直線コネクタ 609">
          <a:extLst>
            <a:ext uri="{FF2B5EF4-FFF2-40B4-BE49-F238E27FC236}">
              <a16:creationId xmlns:a16="http://schemas.microsoft.com/office/drawing/2014/main" id="{DFCCBF8C-A444-4F20-B85E-28DCB3EFA027}"/>
            </a:ext>
          </a:extLst>
        </xdr:cNvPr>
        <xdr:cNvCxnSpPr/>
      </xdr:nvCxnSpPr>
      <xdr:spPr>
        <a:xfrm flipV="1">
          <a:off x="20434300" y="10418673"/>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136652</xdr:rowOff>
    </xdr:from>
    <xdr:to>
      <xdr:col>102</xdr:col>
      <xdr:colOff>165100</xdr:colOff>
      <xdr:row>61</xdr:row>
      <xdr:rowOff>66802</xdr:rowOff>
    </xdr:to>
    <xdr:sp macro="" textlink="">
      <xdr:nvSpPr>
        <xdr:cNvPr id="611" name="楕円 610">
          <a:extLst>
            <a:ext uri="{FF2B5EF4-FFF2-40B4-BE49-F238E27FC236}">
              <a16:creationId xmlns:a16="http://schemas.microsoft.com/office/drawing/2014/main" id="{6BF53142-740B-4C8F-811F-19D7A4B45BE4}"/>
            </a:ext>
          </a:extLst>
        </xdr:cNvPr>
        <xdr:cNvSpPr/>
      </xdr:nvSpPr>
      <xdr:spPr>
        <a:xfrm>
          <a:off x="19494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1829</xdr:rowOff>
    </xdr:from>
    <xdr:to>
      <xdr:col>107</xdr:col>
      <xdr:colOff>50800</xdr:colOff>
      <xdr:row>61</xdr:row>
      <xdr:rowOff>16002</xdr:rowOff>
    </xdr:to>
    <xdr:cxnSp macro="">
      <xdr:nvCxnSpPr>
        <xdr:cNvPr id="612" name="直線コネクタ 611">
          <a:extLst>
            <a:ext uri="{FF2B5EF4-FFF2-40B4-BE49-F238E27FC236}">
              <a16:creationId xmlns:a16="http://schemas.microsoft.com/office/drawing/2014/main" id="{CB96404C-2788-4451-968D-913E57C381BE}"/>
            </a:ext>
          </a:extLst>
        </xdr:cNvPr>
        <xdr:cNvCxnSpPr/>
      </xdr:nvCxnSpPr>
      <xdr:spPr>
        <a:xfrm flipV="1">
          <a:off x="19545300" y="10460279"/>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145338</xdr:rowOff>
    </xdr:from>
    <xdr:to>
      <xdr:col>98</xdr:col>
      <xdr:colOff>38100</xdr:colOff>
      <xdr:row>61</xdr:row>
      <xdr:rowOff>75488</xdr:rowOff>
    </xdr:to>
    <xdr:sp macro="" textlink="">
      <xdr:nvSpPr>
        <xdr:cNvPr id="613" name="楕円 612">
          <a:extLst>
            <a:ext uri="{FF2B5EF4-FFF2-40B4-BE49-F238E27FC236}">
              <a16:creationId xmlns:a16="http://schemas.microsoft.com/office/drawing/2014/main" id="{A7603B0D-98DA-4D16-B594-B4E1217EB2B2}"/>
            </a:ext>
          </a:extLst>
        </xdr:cNvPr>
        <xdr:cNvSpPr/>
      </xdr:nvSpPr>
      <xdr:spPr>
        <a:xfrm>
          <a:off x="18605500" y="1043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16002</xdr:rowOff>
    </xdr:from>
    <xdr:to>
      <xdr:col>102</xdr:col>
      <xdr:colOff>114300</xdr:colOff>
      <xdr:row>61</xdr:row>
      <xdr:rowOff>24688</xdr:rowOff>
    </xdr:to>
    <xdr:cxnSp macro="">
      <xdr:nvCxnSpPr>
        <xdr:cNvPr id="614" name="直線コネクタ 613">
          <a:extLst>
            <a:ext uri="{FF2B5EF4-FFF2-40B4-BE49-F238E27FC236}">
              <a16:creationId xmlns:a16="http://schemas.microsoft.com/office/drawing/2014/main" id="{25476653-1CD2-494D-89AB-1E03F7409ED1}"/>
            </a:ext>
          </a:extLst>
        </xdr:cNvPr>
        <xdr:cNvCxnSpPr/>
      </xdr:nvCxnSpPr>
      <xdr:spPr>
        <a:xfrm flipV="1">
          <a:off x="18656300" y="10474452"/>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135196</xdr:rowOff>
    </xdr:from>
    <xdr:ext cx="469744" cy="259045"/>
    <xdr:sp macro="" textlink="">
      <xdr:nvSpPr>
        <xdr:cNvPr id="615" name="n_1aveValue【学校施設】&#10;一人当たり面積">
          <a:extLst>
            <a:ext uri="{FF2B5EF4-FFF2-40B4-BE49-F238E27FC236}">
              <a16:creationId xmlns:a16="http://schemas.microsoft.com/office/drawing/2014/main" id="{29AA1F16-D42E-4920-A384-51216D3BFCCD}"/>
            </a:ext>
          </a:extLst>
        </xdr:cNvPr>
        <xdr:cNvSpPr txBox="1"/>
      </xdr:nvSpPr>
      <xdr:spPr>
        <a:xfrm>
          <a:off x="21075727" y="1059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149826</xdr:rowOff>
    </xdr:from>
    <xdr:ext cx="469744" cy="259045"/>
    <xdr:sp macro="" textlink="">
      <xdr:nvSpPr>
        <xdr:cNvPr id="616" name="n_2aveValue【学校施設】&#10;一人当たり面積">
          <a:extLst>
            <a:ext uri="{FF2B5EF4-FFF2-40B4-BE49-F238E27FC236}">
              <a16:creationId xmlns:a16="http://schemas.microsoft.com/office/drawing/2014/main" id="{602CFA5E-9E4B-49E8-9254-C6A1C0073C70}"/>
            </a:ext>
          </a:extLst>
        </xdr:cNvPr>
        <xdr:cNvSpPr txBox="1"/>
      </xdr:nvSpPr>
      <xdr:spPr>
        <a:xfrm>
          <a:off x="20199427" y="106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161713</xdr:rowOff>
    </xdr:from>
    <xdr:ext cx="469744" cy="259045"/>
    <xdr:sp macro="" textlink="">
      <xdr:nvSpPr>
        <xdr:cNvPr id="617" name="n_3aveValue【学校施設】&#10;一人当たり面積">
          <a:extLst>
            <a:ext uri="{FF2B5EF4-FFF2-40B4-BE49-F238E27FC236}">
              <a16:creationId xmlns:a16="http://schemas.microsoft.com/office/drawing/2014/main" id="{E0461827-B32F-4351-9A30-CF0D55F833DF}"/>
            </a:ext>
          </a:extLst>
        </xdr:cNvPr>
        <xdr:cNvSpPr txBox="1"/>
      </xdr:nvSpPr>
      <xdr:spPr>
        <a:xfrm>
          <a:off x="19310427" y="1062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153941</xdr:rowOff>
    </xdr:from>
    <xdr:ext cx="469744" cy="259045"/>
    <xdr:sp macro="" textlink="">
      <xdr:nvSpPr>
        <xdr:cNvPr id="618" name="n_4aveValue【学校施設】&#10;一人当たり面積">
          <a:extLst>
            <a:ext uri="{FF2B5EF4-FFF2-40B4-BE49-F238E27FC236}">
              <a16:creationId xmlns:a16="http://schemas.microsoft.com/office/drawing/2014/main" id="{25AC7B86-AA51-4878-A65E-A09C1688F660}"/>
            </a:ext>
          </a:extLst>
        </xdr:cNvPr>
        <xdr:cNvSpPr txBox="1"/>
      </xdr:nvSpPr>
      <xdr:spPr>
        <a:xfrm>
          <a:off x="18421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27550</xdr:rowOff>
    </xdr:from>
    <xdr:ext cx="469744" cy="259045"/>
    <xdr:sp macro="" textlink="">
      <xdr:nvSpPr>
        <xdr:cNvPr id="619" name="n_1mainValue【学校施設】&#10;一人当たり面積">
          <a:extLst>
            <a:ext uri="{FF2B5EF4-FFF2-40B4-BE49-F238E27FC236}">
              <a16:creationId xmlns:a16="http://schemas.microsoft.com/office/drawing/2014/main" id="{A2402421-CE20-46F8-9DB8-D3DFD05D3C2A}"/>
            </a:ext>
          </a:extLst>
        </xdr:cNvPr>
        <xdr:cNvSpPr txBox="1"/>
      </xdr:nvSpPr>
      <xdr:spPr>
        <a:xfrm>
          <a:off x="21075727" y="101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69156</xdr:rowOff>
    </xdr:from>
    <xdr:ext cx="469744" cy="259045"/>
    <xdr:sp macro="" textlink="">
      <xdr:nvSpPr>
        <xdr:cNvPr id="620" name="n_2mainValue【学校施設】&#10;一人当たり面積">
          <a:extLst>
            <a:ext uri="{FF2B5EF4-FFF2-40B4-BE49-F238E27FC236}">
              <a16:creationId xmlns:a16="http://schemas.microsoft.com/office/drawing/2014/main" id="{19683448-FC95-433B-9A61-F0B0C2DBA060}"/>
            </a:ext>
          </a:extLst>
        </xdr:cNvPr>
        <xdr:cNvSpPr txBox="1"/>
      </xdr:nvSpPr>
      <xdr:spPr>
        <a:xfrm>
          <a:off x="20199427" y="1018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83329</xdr:rowOff>
    </xdr:from>
    <xdr:ext cx="469744" cy="259045"/>
    <xdr:sp macro="" textlink="">
      <xdr:nvSpPr>
        <xdr:cNvPr id="621" name="n_3mainValue【学校施設】&#10;一人当たり面積">
          <a:extLst>
            <a:ext uri="{FF2B5EF4-FFF2-40B4-BE49-F238E27FC236}">
              <a16:creationId xmlns:a16="http://schemas.microsoft.com/office/drawing/2014/main" id="{8ABEEBCD-7091-47BB-AD40-74520BAAF03D}"/>
            </a:ext>
          </a:extLst>
        </xdr:cNvPr>
        <xdr:cNvSpPr txBox="1"/>
      </xdr:nvSpPr>
      <xdr:spPr>
        <a:xfrm>
          <a:off x="19310427" y="1019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92015</xdr:rowOff>
    </xdr:from>
    <xdr:ext cx="469744" cy="259045"/>
    <xdr:sp macro="" textlink="">
      <xdr:nvSpPr>
        <xdr:cNvPr id="622" name="n_4mainValue【学校施設】&#10;一人当たり面積">
          <a:extLst>
            <a:ext uri="{FF2B5EF4-FFF2-40B4-BE49-F238E27FC236}">
              <a16:creationId xmlns:a16="http://schemas.microsoft.com/office/drawing/2014/main" id="{47AFE65A-38EC-4F0D-AF24-0295AF01B4C4}"/>
            </a:ext>
          </a:extLst>
        </xdr:cNvPr>
        <xdr:cNvSpPr txBox="1"/>
      </xdr:nvSpPr>
      <xdr:spPr>
        <a:xfrm>
          <a:off x="18421427" y="1020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E9AEEDC1-0A97-4465-894A-15240DBA4B8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B29A3D67-081C-4BE0-98C0-73EDCD89F5B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942AA960-7ACD-41F8-ADA2-EB89172D2A4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62CA3067-B99E-420D-B077-70965BDB46E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F517F5BB-15A1-432E-BC9B-C0F498DF147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2C8DBBD1-8BEE-4DEE-A44A-0B24211D534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A20AA155-7545-4004-9359-81F608BA32C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5AE1D955-CF62-4513-B18A-FD0FD56DD72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FE6EF65-E939-45CF-A856-8B331CBA33E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67B49F1E-5921-44EC-BB58-5A89E3AF534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BBB5D01F-F1B8-4F9C-8C78-BBA09E20D14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A2BF6981-7219-4BF2-A0CA-821BAB08F27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A4523D3C-093E-48E8-83CB-39B5117BD8A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2D8F3470-7DEE-47A1-98C6-DB1AB0C88CC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BDE684F3-FBD5-4464-8C74-B490B78EB33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E3995AB9-E7CB-4C63-BD7B-88BA90F77A2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8DD53CE6-49C6-465B-B7B4-7085207AB59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D475B973-CB9E-4507-8F28-36038877DF8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8019DDE7-2D47-43FB-9D41-32CFFF825AE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CEFD752F-7D61-4D32-8DBA-DAFD5E08F2C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a:extLst>
            <a:ext uri="{FF2B5EF4-FFF2-40B4-BE49-F238E27FC236}">
              <a16:creationId xmlns:a16="http://schemas.microsoft.com/office/drawing/2014/main" id="{4ACCCA56-0E91-4C40-98EF-1BD272BED81B}"/>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B2962197-2197-4E1F-B041-B5A08D8EA5D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3B6917A6-2604-498F-B7D2-C6D03C575FA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a:extLst>
            <a:ext uri="{FF2B5EF4-FFF2-40B4-BE49-F238E27FC236}">
              <a16:creationId xmlns:a16="http://schemas.microsoft.com/office/drawing/2014/main" id="{2647EDE5-B249-42CD-9672-F51AD9EDBE11}"/>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a:extLst>
            <a:ext uri="{FF2B5EF4-FFF2-40B4-BE49-F238E27FC236}">
              <a16:creationId xmlns:a16="http://schemas.microsoft.com/office/drawing/2014/main" id="{2F7A5378-E5F3-47A0-83AC-051498F7729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a:extLst>
            <a:ext uri="{FF2B5EF4-FFF2-40B4-BE49-F238E27FC236}">
              <a16:creationId xmlns:a16="http://schemas.microsoft.com/office/drawing/2014/main" id="{814C4885-2EA2-41C3-9090-C8D1DE3DD29C}"/>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a:extLst>
            <a:ext uri="{FF2B5EF4-FFF2-40B4-BE49-F238E27FC236}">
              <a16:creationId xmlns:a16="http://schemas.microsoft.com/office/drawing/2014/main" id="{E02175BD-EAF7-4A1A-A87F-828F02946A42}"/>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a:extLst>
            <a:ext uri="{FF2B5EF4-FFF2-40B4-BE49-F238E27FC236}">
              <a16:creationId xmlns:a16="http://schemas.microsoft.com/office/drawing/2014/main" id="{261052FB-4429-4539-B962-7A7D230B7894}"/>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148607</xdr:rowOff>
    </xdr:from>
    <xdr:ext cx="405111" cy="259045"/>
    <xdr:sp macro="" textlink="">
      <xdr:nvSpPr>
        <xdr:cNvPr id="651" name="【児童館】&#10;有形固定資産減価償却率平均値テキスト">
          <a:extLst>
            <a:ext uri="{FF2B5EF4-FFF2-40B4-BE49-F238E27FC236}">
              <a16:creationId xmlns:a16="http://schemas.microsoft.com/office/drawing/2014/main" id="{2FCE0C04-FF68-47F8-8B73-C6B9EBE2653C}"/>
            </a:ext>
          </a:extLst>
        </xdr:cNvPr>
        <xdr:cNvSpPr txBox="1"/>
      </xdr:nvSpPr>
      <xdr:spPr>
        <a:xfrm>
          <a:off x="16357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52" name="フローチャート: 判断 651">
          <a:extLst>
            <a:ext uri="{FF2B5EF4-FFF2-40B4-BE49-F238E27FC236}">
              <a16:creationId xmlns:a16="http://schemas.microsoft.com/office/drawing/2014/main" id="{2190989B-3536-4186-9A5F-560D1DDC956A}"/>
            </a:ext>
          </a:extLst>
        </xdr:cNvPr>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24130</xdr:rowOff>
    </xdr:from>
    <xdr:to>
      <xdr:col>81</xdr:col>
      <xdr:colOff>101600</xdr:colOff>
      <xdr:row>81</xdr:row>
      <xdr:rowOff>125730</xdr:rowOff>
    </xdr:to>
    <xdr:sp macro="" textlink="">
      <xdr:nvSpPr>
        <xdr:cNvPr id="653" name="フローチャート: 判断 652">
          <a:extLst>
            <a:ext uri="{FF2B5EF4-FFF2-40B4-BE49-F238E27FC236}">
              <a16:creationId xmlns:a16="http://schemas.microsoft.com/office/drawing/2014/main" id="{6378E63C-6670-497B-B0B0-C52727A3E63F}"/>
            </a:ext>
          </a:extLst>
        </xdr:cNvPr>
        <xdr:cNvSpPr/>
      </xdr:nvSpPr>
      <xdr:spPr>
        <a:xfrm>
          <a:off x="15430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160020</xdr:rowOff>
    </xdr:from>
    <xdr:to>
      <xdr:col>76</xdr:col>
      <xdr:colOff>165100</xdr:colOff>
      <xdr:row>81</xdr:row>
      <xdr:rowOff>90170</xdr:rowOff>
    </xdr:to>
    <xdr:sp macro="" textlink="">
      <xdr:nvSpPr>
        <xdr:cNvPr id="654" name="フローチャート: 判断 653">
          <a:extLst>
            <a:ext uri="{FF2B5EF4-FFF2-40B4-BE49-F238E27FC236}">
              <a16:creationId xmlns:a16="http://schemas.microsoft.com/office/drawing/2014/main" id="{1EDB642A-B3B0-454E-A86F-DC1A0E9E8D1F}"/>
            </a:ext>
          </a:extLst>
        </xdr:cNvPr>
        <xdr:cNvSpPr/>
      </xdr:nvSpPr>
      <xdr:spPr>
        <a:xfrm>
          <a:off x="14541500" y="1387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148589</xdr:rowOff>
    </xdr:from>
    <xdr:to>
      <xdr:col>72</xdr:col>
      <xdr:colOff>38100</xdr:colOff>
      <xdr:row>81</xdr:row>
      <xdr:rowOff>78739</xdr:rowOff>
    </xdr:to>
    <xdr:sp macro="" textlink="">
      <xdr:nvSpPr>
        <xdr:cNvPr id="655" name="フローチャート: 判断 654">
          <a:extLst>
            <a:ext uri="{FF2B5EF4-FFF2-40B4-BE49-F238E27FC236}">
              <a16:creationId xmlns:a16="http://schemas.microsoft.com/office/drawing/2014/main" id="{2AE97854-8EB7-4DAD-89FB-5ED1D58A0FD2}"/>
            </a:ext>
          </a:extLst>
        </xdr:cNvPr>
        <xdr:cNvSpPr/>
      </xdr:nvSpPr>
      <xdr:spPr>
        <a:xfrm>
          <a:off x="13652500" y="1386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6" name="フローチャート: 判断 655">
          <a:extLst>
            <a:ext uri="{FF2B5EF4-FFF2-40B4-BE49-F238E27FC236}">
              <a16:creationId xmlns:a16="http://schemas.microsoft.com/office/drawing/2014/main" id="{E89A405E-CDF0-4684-910E-6121BEA183FB}"/>
            </a:ext>
          </a:extLst>
        </xdr:cNvPr>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1F1ACA70-5558-4624-A5EC-0A533A35A8E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3ABD78D4-49A7-4368-B3C3-8C7A7957831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D5BB95F7-82FE-4EB7-A81B-5171DFA121F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9A810018-C132-4E75-94F9-C4AFAD54F8A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D4967855-924A-4CE3-9672-433735309AE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152400</xdr:rowOff>
    </xdr:from>
    <xdr:to>
      <xdr:col>85</xdr:col>
      <xdr:colOff>177800</xdr:colOff>
      <xdr:row>85</xdr:row>
      <xdr:rowOff>82550</xdr:rowOff>
    </xdr:to>
    <xdr:sp macro="" textlink="">
      <xdr:nvSpPr>
        <xdr:cNvPr id="662" name="楕円 661">
          <a:extLst>
            <a:ext uri="{FF2B5EF4-FFF2-40B4-BE49-F238E27FC236}">
              <a16:creationId xmlns:a16="http://schemas.microsoft.com/office/drawing/2014/main" id="{42A5F001-7100-4669-A191-28911D87CD6C}"/>
            </a:ext>
          </a:extLst>
        </xdr:cNvPr>
        <xdr:cNvSpPr/>
      </xdr:nvSpPr>
      <xdr:spPr>
        <a:xfrm>
          <a:off x="16268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67327</xdr:rowOff>
    </xdr:from>
    <xdr:ext cx="469744" cy="259045"/>
    <xdr:sp macro="" textlink="">
      <xdr:nvSpPr>
        <xdr:cNvPr id="663" name="【児童館】&#10;有形固定資産減価償却率該当値テキスト">
          <a:extLst>
            <a:ext uri="{FF2B5EF4-FFF2-40B4-BE49-F238E27FC236}">
              <a16:creationId xmlns:a16="http://schemas.microsoft.com/office/drawing/2014/main" id="{66B73D10-AD47-4BCF-B055-806FF021923D}"/>
            </a:ext>
          </a:extLst>
        </xdr:cNvPr>
        <xdr:cNvSpPr txBox="1"/>
      </xdr:nvSpPr>
      <xdr:spPr>
        <a:xfrm>
          <a:off x="16357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664" name="楕円 663">
          <a:extLst>
            <a:ext uri="{FF2B5EF4-FFF2-40B4-BE49-F238E27FC236}">
              <a16:creationId xmlns:a16="http://schemas.microsoft.com/office/drawing/2014/main" id="{2C9CB4C9-3DEE-4173-BCAD-EDFCAE310244}"/>
            </a:ext>
          </a:extLst>
        </xdr:cNvPr>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31750</xdr:rowOff>
    </xdr:from>
    <xdr:to>
      <xdr:col>85</xdr:col>
      <xdr:colOff>127000</xdr:colOff>
      <xdr:row>85</xdr:row>
      <xdr:rowOff>31750</xdr:rowOff>
    </xdr:to>
    <xdr:cxnSp macro="">
      <xdr:nvCxnSpPr>
        <xdr:cNvPr id="665" name="直線コネクタ 664">
          <a:extLst>
            <a:ext uri="{FF2B5EF4-FFF2-40B4-BE49-F238E27FC236}">
              <a16:creationId xmlns:a16="http://schemas.microsoft.com/office/drawing/2014/main" id="{D01DE287-20AA-4CBE-BDED-B9FEA22D9F45}"/>
            </a:ext>
          </a:extLst>
        </xdr:cNvPr>
        <xdr:cNvCxnSpPr/>
      </xdr:nvCxnSpPr>
      <xdr:spPr>
        <a:xfrm>
          <a:off x="15481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666" name="楕円 665">
          <a:extLst>
            <a:ext uri="{FF2B5EF4-FFF2-40B4-BE49-F238E27FC236}">
              <a16:creationId xmlns:a16="http://schemas.microsoft.com/office/drawing/2014/main" id="{12ABA275-CE84-45AC-9BEB-DE05AF7791C1}"/>
            </a:ext>
          </a:extLst>
        </xdr:cNvPr>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667" name="直線コネクタ 666">
          <a:extLst>
            <a:ext uri="{FF2B5EF4-FFF2-40B4-BE49-F238E27FC236}">
              <a16:creationId xmlns:a16="http://schemas.microsoft.com/office/drawing/2014/main" id="{DBBEF881-3B09-465C-AF24-8A960FE98C9A}"/>
            </a:ext>
          </a:extLst>
        </xdr:cNvPr>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668" name="楕円 667">
          <a:extLst>
            <a:ext uri="{FF2B5EF4-FFF2-40B4-BE49-F238E27FC236}">
              <a16:creationId xmlns:a16="http://schemas.microsoft.com/office/drawing/2014/main" id="{ACB43019-6D2A-48FB-8895-0BD01B8D61DA}"/>
            </a:ext>
          </a:extLst>
        </xdr:cNvPr>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669" name="直線コネクタ 668">
          <a:extLst>
            <a:ext uri="{FF2B5EF4-FFF2-40B4-BE49-F238E27FC236}">
              <a16:creationId xmlns:a16="http://schemas.microsoft.com/office/drawing/2014/main" id="{1EC880DB-F81F-43E9-8B88-3DCB3731116E}"/>
            </a:ext>
          </a:extLst>
        </xdr:cNvPr>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670" name="楕円 669">
          <a:extLst>
            <a:ext uri="{FF2B5EF4-FFF2-40B4-BE49-F238E27FC236}">
              <a16:creationId xmlns:a16="http://schemas.microsoft.com/office/drawing/2014/main" id="{5A84752D-1B4D-4270-80AA-F7F4C46B3544}"/>
            </a:ext>
          </a:extLst>
        </xdr:cNvPr>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671" name="直線コネクタ 670">
          <a:extLst>
            <a:ext uri="{FF2B5EF4-FFF2-40B4-BE49-F238E27FC236}">
              <a16:creationId xmlns:a16="http://schemas.microsoft.com/office/drawing/2014/main" id="{86D834BA-7397-4082-8FB4-6D74E2705807}"/>
            </a:ext>
          </a:extLst>
        </xdr:cNvPr>
        <xdr:cNvCxnSpPr/>
      </xdr:nvCxnSpPr>
      <xdr:spPr>
        <a:xfrm>
          <a:off x="1281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142257</xdr:rowOff>
    </xdr:from>
    <xdr:ext cx="405111" cy="259045"/>
    <xdr:sp macro="" textlink="">
      <xdr:nvSpPr>
        <xdr:cNvPr id="672" name="n_1aveValue【児童館】&#10;有形固定資産減価償却率">
          <a:extLst>
            <a:ext uri="{FF2B5EF4-FFF2-40B4-BE49-F238E27FC236}">
              <a16:creationId xmlns:a16="http://schemas.microsoft.com/office/drawing/2014/main" id="{B760DD8B-A88F-4932-AC3A-691945DE2951}"/>
            </a:ext>
          </a:extLst>
        </xdr:cNvPr>
        <xdr:cNvSpPr txBox="1"/>
      </xdr:nvSpPr>
      <xdr:spPr>
        <a:xfrm>
          <a:off x="15266044"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106697</xdr:rowOff>
    </xdr:from>
    <xdr:ext cx="405111" cy="259045"/>
    <xdr:sp macro="" textlink="">
      <xdr:nvSpPr>
        <xdr:cNvPr id="673" name="n_2aveValue【児童館】&#10;有形固定資産減価償却率">
          <a:extLst>
            <a:ext uri="{FF2B5EF4-FFF2-40B4-BE49-F238E27FC236}">
              <a16:creationId xmlns:a16="http://schemas.microsoft.com/office/drawing/2014/main" id="{148282F2-8DD8-4DC8-9D5D-A98E5B78BB0A}"/>
            </a:ext>
          </a:extLst>
        </xdr:cNvPr>
        <xdr:cNvSpPr txBox="1"/>
      </xdr:nvSpPr>
      <xdr:spPr>
        <a:xfrm>
          <a:off x="14389744" y="1365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95266</xdr:rowOff>
    </xdr:from>
    <xdr:ext cx="405111" cy="259045"/>
    <xdr:sp macro="" textlink="">
      <xdr:nvSpPr>
        <xdr:cNvPr id="674" name="n_3aveValue【児童館】&#10;有形固定資産減価償却率">
          <a:extLst>
            <a:ext uri="{FF2B5EF4-FFF2-40B4-BE49-F238E27FC236}">
              <a16:creationId xmlns:a16="http://schemas.microsoft.com/office/drawing/2014/main" id="{804F548A-7D33-40F7-AB37-57E7B4B64CAE}"/>
            </a:ext>
          </a:extLst>
        </xdr:cNvPr>
        <xdr:cNvSpPr txBox="1"/>
      </xdr:nvSpPr>
      <xdr:spPr>
        <a:xfrm>
          <a:off x="13500744" y="1363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675" name="n_4aveValue【児童館】&#10;有形固定資産減価償却率">
          <a:extLst>
            <a:ext uri="{FF2B5EF4-FFF2-40B4-BE49-F238E27FC236}">
              <a16:creationId xmlns:a16="http://schemas.microsoft.com/office/drawing/2014/main" id="{8A26C1B9-AAF8-4E6C-BE62-7824818C7F1C}"/>
            </a:ext>
          </a:extLst>
        </xdr:cNvPr>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676" name="n_1mainValue【児童館】&#10;有形固定資産減価償却率">
          <a:extLst>
            <a:ext uri="{FF2B5EF4-FFF2-40B4-BE49-F238E27FC236}">
              <a16:creationId xmlns:a16="http://schemas.microsoft.com/office/drawing/2014/main" id="{835B964E-3606-4E39-BA21-F89EB0DBD0B8}"/>
            </a:ext>
          </a:extLst>
        </xdr:cNvPr>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677" name="n_2mainValue【児童館】&#10;有形固定資産減価償却率">
          <a:extLst>
            <a:ext uri="{FF2B5EF4-FFF2-40B4-BE49-F238E27FC236}">
              <a16:creationId xmlns:a16="http://schemas.microsoft.com/office/drawing/2014/main" id="{3E62E797-28CA-4A51-B167-1487CDFAA62F}"/>
            </a:ext>
          </a:extLst>
        </xdr:cNvPr>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678" name="n_3mainValue【児童館】&#10;有形固定資産減価償却率">
          <a:extLst>
            <a:ext uri="{FF2B5EF4-FFF2-40B4-BE49-F238E27FC236}">
              <a16:creationId xmlns:a16="http://schemas.microsoft.com/office/drawing/2014/main" id="{47EA6B21-968B-48E4-9DAE-772E4277930E}"/>
            </a:ext>
          </a:extLst>
        </xdr:cNvPr>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679" name="n_4mainValue【児童館】&#10;有形固定資産減価償却率">
          <a:extLst>
            <a:ext uri="{FF2B5EF4-FFF2-40B4-BE49-F238E27FC236}">
              <a16:creationId xmlns:a16="http://schemas.microsoft.com/office/drawing/2014/main" id="{6CD340B6-4295-4DDD-BFB1-7EFCD67082A5}"/>
            </a:ext>
          </a:extLst>
        </xdr:cNvPr>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C3B27C07-56D6-4948-AEEE-0AF6A017DA4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B4F15921-4324-4188-A154-C23ECA8B65C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67A89757-CFD7-4B08-A5EE-C818A45A1EE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CC13CF51-3EAB-4815-B508-94410E47691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37C6822B-E47A-4746-8EAA-936C41A077A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900560DD-6C45-4984-A4A6-8151E556213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89D519A0-BEEC-499A-A3DD-CD225136290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7574579E-4BD1-4ED5-AABE-8EE99FE1FDC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BFD6CD3B-1669-4858-AE56-86BDD4B05C9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880527C6-2DD3-45D5-84EA-AAAF29E5E56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198A1F97-5284-4AC9-A2C7-44F617CE1DC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2C8E9FC6-9352-4DAC-B30E-628A4E200A4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C288E300-3590-4576-AE14-F827EEAA788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998FB65D-981E-4090-A4C7-6B6E85F8A6E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BA643141-6169-4944-B451-D8BDC17304C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CB9FF5C1-5D7D-4B7E-AD9B-D20901F63C4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80A0A5F7-2257-4350-AF03-46F627F93B2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E2498755-9B12-41FC-AE05-1E10BCBEFA3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7878214E-AE58-4F92-9D6B-A23698CA62E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CE1CE316-E8B8-4AA6-91B4-A9840D09F3D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BC7DA667-0CC5-4E7F-8CCE-1F169DA4FCB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E2FBC3E4-B67B-453E-9993-95B8ED483FB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4FEFCE74-B318-432F-95DE-CD7EEA7970A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03" name="直線コネクタ 702">
          <a:extLst>
            <a:ext uri="{FF2B5EF4-FFF2-40B4-BE49-F238E27FC236}">
              <a16:creationId xmlns:a16="http://schemas.microsoft.com/office/drawing/2014/main" id="{972FBAE1-F4FB-4503-AE71-A099264279A1}"/>
            </a:ext>
          </a:extLst>
        </xdr:cNvPr>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4" name="【児童館】&#10;一人当たり面積最小値テキスト">
          <a:extLst>
            <a:ext uri="{FF2B5EF4-FFF2-40B4-BE49-F238E27FC236}">
              <a16:creationId xmlns:a16="http://schemas.microsoft.com/office/drawing/2014/main" id="{A6810A79-E4CB-4812-8936-FEE015622FA4}"/>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5" name="直線コネクタ 704">
          <a:extLst>
            <a:ext uri="{FF2B5EF4-FFF2-40B4-BE49-F238E27FC236}">
              <a16:creationId xmlns:a16="http://schemas.microsoft.com/office/drawing/2014/main" id="{8BF93F00-C435-46E2-BBF6-DF1F746ABD02}"/>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6" name="【児童館】&#10;一人当たり面積最大値テキスト">
          <a:extLst>
            <a:ext uri="{FF2B5EF4-FFF2-40B4-BE49-F238E27FC236}">
              <a16:creationId xmlns:a16="http://schemas.microsoft.com/office/drawing/2014/main" id="{3BF89A4B-2629-41B6-A329-F62726F182AA}"/>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a:extLst>
            <a:ext uri="{FF2B5EF4-FFF2-40B4-BE49-F238E27FC236}">
              <a16:creationId xmlns:a16="http://schemas.microsoft.com/office/drawing/2014/main" id="{833A9E66-1C6F-4859-AFA3-718121BC02A4}"/>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08" name="【児童館】&#10;一人当たり面積平均値テキスト">
          <a:extLst>
            <a:ext uri="{FF2B5EF4-FFF2-40B4-BE49-F238E27FC236}">
              <a16:creationId xmlns:a16="http://schemas.microsoft.com/office/drawing/2014/main" id="{D204C61F-DC81-440B-8606-EDBAFED925E2}"/>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a:extLst>
            <a:ext uri="{FF2B5EF4-FFF2-40B4-BE49-F238E27FC236}">
              <a16:creationId xmlns:a16="http://schemas.microsoft.com/office/drawing/2014/main" id="{4FC857EB-48E4-4F3C-8BC4-9F94806E0F1C}"/>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44450</xdr:rowOff>
    </xdr:from>
    <xdr:to>
      <xdr:col>112</xdr:col>
      <xdr:colOff>38100</xdr:colOff>
      <xdr:row>84</xdr:row>
      <xdr:rowOff>146050</xdr:rowOff>
    </xdr:to>
    <xdr:sp macro="" textlink="">
      <xdr:nvSpPr>
        <xdr:cNvPr id="710" name="フローチャート: 判断 709">
          <a:extLst>
            <a:ext uri="{FF2B5EF4-FFF2-40B4-BE49-F238E27FC236}">
              <a16:creationId xmlns:a16="http://schemas.microsoft.com/office/drawing/2014/main" id="{CEE15E78-F098-4D75-B24F-486C69B21E15}"/>
            </a:ext>
          </a:extLst>
        </xdr:cNvPr>
        <xdr:cNvSpPr/>
      </xdr:nvSpPr>
      <xdr:spPr>
        <a:xfrm>
          <a:off x="21272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44450</xdr:rowOff>
    </xdr:from>
    <xdr:to>
      <xdr:col>107</xdr:col>
      <xdr:colOff>101600</xdr:colOff>
      <xdr:row>84</xdr:row>
      <xdr:rowOff>146050</xdr:rowOff>
    </xdr:to>
    <xdr:sp macro="" textlink="">
      <xdr:nvSpPr>
        <xdr:cNvPr id="711" name="フローチャート: 判断 710">
          <a:extLst>
            <a:ext uri="{FF2B5EF4-FFF2-40B4-BE49-F238E27FC236}">
              <a16:creationId xmlns:a16="http://schemas.microsoft.com/office/drawing/2014/main" id="{C87395EA-3747-4CB9-8E19-11FBA02B085F}"/>
            </a:ext>
          </a:extLst>
        </xdr:cNvPr>
        <xdr:cNvSpPr/>
      </xdr:nvSpPr>
      <xdr:spPr>
        <a:xfrm>
          <a:off x="20383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2" name="フローチャート: 判断 711">
          <a:extLst>
            <a:ext uri="{FF2B5EF4-FFF2-40B4-BE49-F238E27FC236}">
              <a16:creationId xmlns:a16="http://schemas.microsoft.com/office/drawing/2014/main" id="{AB7C0AA8-5244-4043-AA0A-4D6129770EEB}"/>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120650</xdr:rowOff>
    </xdr:from>
    <xdr:to>
      <xdr:col>98</xdr:col>
      <xdr:colOff>38100</xdr:colOff>
      <xdr:row>85</xdr:row>
      <xdr:rowOff>50800</xdr:rowOff>
    </xdr:to>
    <xdr:sp macro="" textlink="">
      <xdr:nvSpPr>
        <xdr:cNvPr id="713" name="フローチャート: 判断 712">
          <a:extLst>
            <a:ext uri="{FF2B5EF4-FFF2-40B4-BE49-F238E27FC236}">
              <a16:creationId xmlns:a16="http://schemas.microsoft.com/office/drawing/2014/main" id="{74F2A4A1-F859-496F-AD87-D40548973DC7}"/>
            </a:ext>
          </a:extLst>
        </xdr:cNvPr>
        <xdr:cNvSpPr/>
      </xdr:nvSpPr>
      <xdr:spPr>
        <a:xfrm>
          <a:off x="18605500" y="1452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F6AF8D34-FECE-47CD-8C42-522DFCE95AB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3E38963-65D0-4F98-915B-C1A4595FF6E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67A5E06B-E9A7-4E30-A12C-787348F7E01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CAFBCEBF-6D5E-4025-8D81-6C353786328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AB83204B-620D-4595-AA08-A1B65C842C5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19" name="楕円 718">
          <a:extLst>
            <a:ext uri="{FF2B5EF4-FFF2-40B4-BE49-F238E27FC236}">
              <a16:creationId xmlns:a16="http://schemas.microsoft.com/office/drawing/2014/main" id="{08FC2FA5-DCCE-499D-994A-142B7719991E}"/>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20" name="【児童館】&#10;一人当たり面積該当値テキスト">
          <a:extLst>
            <a:ext uri="{FF2B5EF4-FFF2-40B4-BE49-F238E27FC236}">
              <a16:creationId xmlns:a16="http://schemas.microsoft.com/office/drawing/2014/main" id="{832ACA09-433B-46D2-9DDF-820E24F12AA3}"/>
            </a:ext>
          </a:extLst>
        </xdr:cNvPr>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21" name="楕円 720">
          <a:extLst>
            <a:ext uri="{FF2B5EF4-FFF2-40B4-BE49-F238E27FC236}">
              <a16:creationId xmlns:a16="http://schemas.microsoft.com/office/drawing/2014/main" id="{726D0BF6-EC33-48DD-AEF1-FDCF187E8EDD}"/>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22" name="直線コネクタ 721">
          <a:extLst>
            <a:ext uri="{FF2B5EF4-FFF2-40B4-BE49-F238E27FC236}">
              <a16:creationId xmlns:a16="http://schemas.microsoft.com/office/drawing/2014/main" id="{9B5373B8-6EE9-4CDF-B6B0-51EBE8D2BC9B}"/>
            </a:ext>
          </a:extLst>
        </xdr:cNvPr>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23" name="楕円 722">
          <a:extLst>
            <a:ext uri="{FF2B5EF4-FFF2-40B4-BE49-F238E27FC236}">
              <a16:creationId xmlns:a16="http://schemas.microsoft.com/office/drawing/2014/main" id="{77CA12E6-AEC6-484D-8E2F-6B49D4D31A40}"/>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24" name="直線コネクタ 723">
          <a:extLst>
            <a:ext uri="{FF2B5EF4-FFF2-40B4-BE49-F238E27FC236}">
              <a16:creationId xmlns:a16="http://schemas.microsoft.com/office/drawing/2014/main" id="{A339C6B1-52A7-4C19-8594-773998C21D57}"/>
            </a:ext>
          </a:extLst>
        </xdr:cNvPr>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25" name="楕円 724">
          <a:extLst>
            <a:ext uri="{FF2B5EF4-FFF2-40B4-BE49-F238E27FC236}">
              <a16:creationId xmlns:a16="http://schemas.microsoft.com/office/drawing/2014/main" id="{12A39663-D018-4E4E-9301-1A3CD973530B}"/>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26" name="直線コネクタ 725">
          <a:extLst>
            <a:ext uri="{FF2B5EF4-FFF2-40B4-BE49-F238E27FC236}">
              <a16:creationId xmlns:a16="http://schemas.microsoft.com/office/drawing/2014/main" id="{BC9F3921-5DBB-43FA-BB2D-AC2442596198}"/>
            </a:ext>
          </a:extLst>
        </xdr:cNvPr>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27" name="楕円 726">
          <a:extLst>
            <a:ext uri="{FF2B5EF4-FFF2-40B4-BE49-F238E27FC236}">
              <a16:creationId xmlns:a16="http://schemas.microsoft.com/office/drawing/2014/main" id="{FFA70215-DF62-4300-9FBF-55DC2AE6A793}"/>
            </a:ext>
          </a:extLst>
        </xdr:cNvPr>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28" name="直線コネクタ 727">
          <a:extLst>
            <a:ext uri="{FF2B5EF4-FFF2-40B4-BE49-F238E27FC236}">
              <a16:creationId xmlns:a16="http://schemas.microsoft.com/office/drawing/2014/main" id="{9B385B40-D2BB-4046-A874-7A25A410ECCF}"/>
            </a:ext>
          </a:extLst>
        </xdr:cNvPr>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162577</xdr:rowOff>
    </xdr:from>
    <xdr:ext cx="469744" cy="259045"/>
    <xdr:sp macro="" textlink="">
      <xdr:nvSpPr>
        <xdr:cNvPr id="729" name="n_1aveValue【児童館】&#10;一人当たり面積">
          <a:extLst>
            <a:ext uri="{FF2B5EF4-FFF2-40B4-BE49-F238E27FC236}">
              <a16:creationId xmlns:a16="http://schemas.microsoft.com/office/drawing/2014/main" id="{66DE5EF0-302C-4EDF-BDD5-887ABEEF41DD}"/>
            </a:ext>
          </a:extLst>
        </xdr:cNvPr>
        <xdr:cNvSpPr txBox="1"/>
      </xdr:nvSpPr>
      <xdr:spPr>
        <a:xfrm>
          <a:off x="210757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162577</xdr:rowOff>
    </xdr:from>
    <xdr:ext cx="469744" cy="259045"/>
    <xdr:sp macro="" textlink="">
      <xdr:nvSpPr>
        <xdr:cNvPr id="730" name="n_2aveValue【児童館】&#10;一人当たり面積">
          <a:extLst>
            <a:ext uri="{FF2B5EF4-FFF2-40B4-BE49-F238E27FC236}">
              <a16:creationId xmlns:a16="http://schemas.microsoft.com/office/drawing/2014/main" id="{90B2766A-A87D-4F3C-AB2B-37A216EAA5D2}"/>
            </a:ext>
          </a:extLst>
        </xdr:cNvPr>
        <xdr:cNvSpPr txBox="1"/>
      </xdr:nvSpPr>
      <xdr:spPr>
        <a:xfrm>
          <a:off x="20199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31" name="n_3aveValue【児童館】&#10;一人当たり面積">
          <a:extLst>
            <a:ext uri="{FF2B5EF4-FFF2-40B4-BE49-F238E27FC236}">
              <a16:creationId xmlns:a16="http://schemas.microsoft.com/office/drawing/2014/main" id="{8A0D076E-55DF-48CC-B5E2-8662A7EC7E10}"/>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67327</xdr:rowOff>
    </xdr:from>
    <xdr:ext cx="469744" cy="259045"/>
    <xdr:sp macro="" textlink="">
      <xdr:nvSpPr>
        <xdr:cNvPr id="732" name="n_4aveValue【児童館】&#10;一人当たり面積">
          <a:extLst>
            <a:ext uri="{FF2B5EF4-FFF2-40B4-BE49-F238E27FC236}">
              <a16:creationId xmlns:a16="http://schemas.microsoft.com/office/drawing/2014/main" id="{B2FF7FF3-9BAB-4598-82F8-37BEEE37DCB4}"/>
            </a:ext>
          </a:extLst>
        </xdr:cNvPr>
        <xdr:cNvSpPr txBox="1"/>
      </xdr:nvSpPr>
      <xdr:spPr>
        <a:xfrm>
          <a:off x="184214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33" name="n_1mainValue【児童館】&#10;一人当たり面積">
          <a:extLst>
            <a:ext uri="{FF2B5EF4-FFF2-40B4-BE49-F238E27FC236}">
              <a16:creationId xmlns:a16="http://schemas.microsoft.com/office/drawing/2014/main" id="{0C24C679-0661-47E9-B0B4-0D5EAF5A4E1F}"/>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34" name="n_2mainValue【児童館】&#10;一人当たり面積">
          <a:extLst>
            <a:ext uri="{FF2B5EF4-FFF2-40B4-BE49-F238E27FC236}">
              <a16:creationId xmlns:a16="http://schemas.microsoft.com/office/drawing/2014/main" id="{82F6D7B3-E875-4E5B-A1C7-BDFB77968749}"/>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35" name="n_3mainValue【児童館】&#10;一人当たり面積">
          <a:extLst>
            <a:ext uri="{FF2B5EF4-FFF2-40B4-BE49-F238E27FC236}">
              <a16:creationId xmlns:a16="http://schemas.microsoft.com/office/drawing/2014/main" id="{AD9E8E21-7B0B-4C6D-926F-9C9ABFD1684F}"/>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36" name="n_4mainValue【児童館】&#10;一人当たり面積">
          <a:extLst>
            <a:ext uri="{FF2B5EF4-FFF2-40B4-BE49-F238E27FC236}">
              <a16:creationId xmlns:a16="http://schemas.microsoft.com/office/drawing/2014/main" id="{6071C0D0-4ED6-4F50-8291-9648C0BD2FD3}"/>
            </a:ext>
          </a:extLst>
        </xdr:cNvPr>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526CAC99-23B4-4397-BAE4-399E4AE4F31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2261B6D1-38BF-4A12-859D-F2ED541047E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8BB9351E-99D4-43F9-B7C1-62F3ECFCFF0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7BB31098-C273-49B1-AC73-7E9BD9BEC2C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E9958E18-518C-43DF-AFAE-F8097CB1E67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7036C02B-54E1-4B3C-92FB-4FA61318802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100A163E-86FE-435E-8BB0-6B02A555FB8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E4F83F57-7334-4E56-8038-28A5B14B22D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6B4DCFA5-E8A5-41E5-8301-426C45B729F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AEBC5C57-71B7-4399-98EB-9561D499D94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F2DFF5E9-B5E1-4C1F-90CC-1347D9D5A46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9C2449DA-029D-49AC-A107-4729DD6F732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87B1FF96-2CAF-46B8-9793-86C9AA7FC0B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BCFE5605-0577-45EC-8518-74EFEC6475E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D6B36ABD-778D-4648-9D9B-ECFFC5CC756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667135E2-BC97-4A75-8681-D624FF50478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81103F49-0D01-4BDE-860C-0050E81D5F3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96D354CC-97E8-4E32-9D1D-23FC62D22A5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B78E1AC3-5FD4-4B72-912D-81A6F8EC4F0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596B71F7-64A5-4FA5-80F5-6891B167A6E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7218ECC9-D3B1-430B-91A0-DEEC02051C1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534EA2E8-4405-41FF-87F1-7D39B34D7AD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0BA58448-6B64-441A-B9DC-83379579828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8728C322-73D1-496D-87BA-E6C72BE797F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761" name="直線コネクタ 760">
          <a:extLst>
            <a:ext uri="{FF2B5EF4-FFF2-40B4-BE49-F238E27FC236}">
              <a16:creationId xmlns:a16="http://schemas.microsoft.com/office/drawing/2014/main" id="{DC6AE052-FD73-43CA-9246-88968F574FF0}"/>
            </a:ext>
          </a:extLst>
        </xdr:cNvPr>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762" name="【公民館】&#10;有形固定資産減価償却率最小値テキスト">
          <a:extLst>
            <a:ext uri="{FF2B5EF4-FFF2-40B4-BE49-F238E27FC236}">
              <a16:creationId xmlns:a16="http://schemas.microsoft.com/office/drawing/2014/main" id="{C1778C2D-0538-4ADD-8FA9-8A66C2EADDD6}"/>
            </a:ext>
          </a:extLst>
        </xdr:cNvPr>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763" name="直線コネクタ 762">
          <a:extLst>
            <a:ext uri="{FF2B5EF4-FFF2-40B4-BE49-F238E27FC236}">
              <a16:creationId xmlns:a16="http://schemas.microsoft.com/office/drawing/2014/main" id="{2B67517D-6FE6-4A65-A96B-5DF8D0214378}"/>
            </a:ext>
          </a:extLst>
        </xdr:cNvPr>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764" name="【公民館】&#10;有形固定資産減価償却率最大値テキスト">
          <a:extLst>
            <a:ext uri="{FF2B5EF4-FFF2-40B4-BE49-F238E27FC236}">
              <a16:creationId xmlns:a16="http://schemas.microsoft.com/office/drawing/2014/main" id="{01E74996-E14F-494C-BCA2-F684F36B6EA5}"/>
            </a:ext>
          </a:extLst>
        </xdr:cNvPr>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65" name="直線コネクタ 764">
          <a:extLst>
            <a:ext uri="{FF2B5EF4-FFF2-40B4-BE49-F238E27FC236}">
              <a16:creationId xmlns:a16="http://schemas.microsoft.com/office/drawing/2014/main" id="{57E56361-89EA-4027-984E-8930F3D107A9}"/>
            </a:ext>
          </a:extLst>
        </xdr:cNvPr>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19702</xdr:rowOff>
    </xdr:from>
    <xdr:ext cx="405111" cy="259045"/>
    <xdr:sp macro="" textlink="">
      <xdr:nvSpPr>
        <xdr:cNvPr id="766" name="【公民館】&#10;有形固定資産減価償却率平均値テキスト">
          <a:extLst>
            <a:ext uri="{FF2B5EF4-FFF2-40B4-BE49-F238E27FC236}">
              <a16:creationId xmlns:a16="http://schemas.microsoft.com/office/drawing/2014/main" id="{5ADF7A30-CEDF-42E7-B18E-03B7738F3076}"/>
            </a:ext>
          </a:extLst>
        </xdr:cNvPr>
        <xdr:cNvSpPr txBox="1"/>
      </xdr:nvSpPr>
      <xdr:spPr>
        <a:xfrm>
          <a:off x="16357600" y="1767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67" name="フローチャート: 判断 766">
          <a:extLst>
            <a:ext uri="{FF2B5EF4-FFF2-40B4-BE49-F238E27FC236}">
              <a16:creationId xmlns:a16="http://schemas.microsoft.com/office/drawing/2014/main" id="{8AA1118A-1ED3-4462-9944-27EFC4B97225}"/>
            </a:ext>
          </a:extLst>
        </xdr:cNvPr>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63500</xdr:rowOff>
    </xdr:from>
    <xdr:to>
      <xdr:col>81</xdr:col>
      <xdr:colOff>101600</xdr:colOff>
      <xdr:row>104</xdr:row>
      <xdr:rowOff>165100</xdr:rowOff>
    </xdr:to>
    <xdr:sp macro="" textlink="">
      <xdr:nvSpPr>
        <xdr:cNvPr id="768" name="フローチャート: 判断 767">
          <a:extLst>
            <a:ext uri="{FF2B5EF4-FFF2-40B4-BE49-F238E27FC236}">
              <a16:creationId xmlns:a16="http://schemas.microsoft.com/office/drawing/2014/main" id="{874C30ED-64FA-496B-BD50-CF2B435D887D}"/>
            </a:ext>
          </a:extLst>
        </xdr:cNvPr>
        <xdr:cNvSpPr/>
      </xdr:nvSpPr>
      <xdr:spPr>
        <a:xfrm>
          <a:off x="15430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769" name="フローチャート: 判断 768">
          <a:extLst>
            <a:ext uri="{FF2B5EF4-FFF2-40B4-BE49-F238E27FC236}">
              <a16:creationId xmlns:a16="http://schemas.microsoft.com/office/drawing/2014/main" id="{2725B78B-1887-4D9B-8ACB-CD484600FF3E}"/>
            </a:ext>
          </a:extLst>
        </xdr:cNvPr>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40639</xdr:rowOff>
    </xdr:from>
    <xdr:to>
      <xdr:col>72</xdr:col>
      <xdr:colOff>38100</xdr:colOff>
      <xdr:row>104</xdr:row>
      <xdr:rowOff>142239</xdr:rowOff>
    </xdr:to>
    <xdr:sp macro="" textlink="">
      <xdr:nvSpPr>
        <xdr:cNvPr id="770" name="フローチャート: 判断 769">
          <a:extLst>
            <a:ext uri="{FF2B5EF4-FFF2-40B4-BE49-F238E27FC236}">
              <a16:creationId xmlns:a16="http://schemas.microsoft.com/office/drawing/2014/main" id="{3F1EA524-2437-4C78-AB45-5423BFBB7AE1}"/>
            </a:ext>
          </a:extLst>
        </xdr:cNvPr>
        <xdr:cNvSpPr/>
      </xdr:nvSpPr>
      <xdr:spPr>
        <a:xfrm>
          <a:off x="136525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636</xdr:rowOff>
    </xdr:from>
    <xdr:to>
      <xdr:col>67</xdr:col>
      <xdr:colOff>101600</xdr:colOff>
      <xdr:row>104</xdr:row>
      <xdr:rowOff>102236</xdr:rowOff>
    </xdr:to>
    <xdr:sp macro="" textlink="">
      <xdr:nvSpPr>
        <xdr:cNvPr id="771" name="フローチャート: 判断 770">
          <a:extLst>
            <a:ext uri="{FF2B5EF4-FFF2-40B4-BE49-F238E27FC236}">
              <a16:creationId xmlns:a16="http://schemas.microsoft.com/office/drawing/2014/main" id="{29C0D07C-E2CB-4690-9A54-3E8A0C4FCCBF}"/>
            </a:ext>
          </a:extLst>
        </xdr:cNvPr>
        <xdr:cNvSpPr/>
      </xdr:nvSpPr>
      <xdr:spPr>
        <a:xfrm>
          <a:off x="12763500" y="1783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489B9AEB-9BF6-4200-9413-A95A0CC0958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E71B808F-2331-4424-B513-88E6689BDA5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E6466C0B-4BA3-4B1D-87E7-5210018D32E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9542B23E-1DD2-4F01-AAD9-E21679F3ED1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A08413C3-2736-4E8C-AB4E-72230BCA594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166370</xdr:rowOff>
    </xdr:from>
    <xdr:to>
      <xdr:col>85</xdr:col>
      <xdr:colOff>177800</xdr:colOff>
      <xdr:row>106</xdr:row>
      <xdr:rowOff>96520</xdr:rowOff>
    </xdr:to>
    <xdr:sp macro="" textlink="">
      <xdr:nvSpPr>
        <xdr:cNvPr id="777" name="楕円 776">
          <a:extLst>
            <a:ext uri="{FF2B5EF4-FFF2-40B4-BE49-F238E27FC236}">
              <a16:creationId xmlns:a16="http://schemas.microsoft.com/office/drawing/2014/main" id="{60943EAB-363D-4676-9489-8AEF6F558235}"/>
            </a:ext>
          </a:extLst>
        </xdr:cNvPr>
        <xdr:cNvSpPr/>
      </xdr:nvSpPr>
      <xdr:spPr>
        <a:xfrm>
          <a:off x="16268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144797</xdr:rowOff>
    </xdr:from>
    <xdr:ext cx="405111" cy="259045"/>
    <xdr:sp macro="" textlink="">
      <xdr:nvSpPr>
        <xdr:cNvPr id="778" name="【公民館】&#10;有形固定資産減価償却率該当値テキスト">
          <a:extLst>
            <a:ext uri="{FF2B5EF4-FFF2-40B4-BE49-F238E27FC236}">
              <a16:creationId xmlns:a16="http://schemas.microsoft.com/office/drawing/2014/main" id="{BCD828D9-C2B2-4334-861F-76DF22D34176}"/>
            </a:ext>
          </a:extLst>
        </xdr:cNvPr>
        <xdr:cNvSpPr txBox="1"/>
      </xdr:nvSpPr>
      <xdr:spPr>
        <a:xfrm>
          <a:off x="16357600"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8255</xdr:rowOff>
    </xdr:from>
    <xdr:to>
      <xdr:col>81</xdr:col>
      <xdr:colOff>101600</xdr:colOff>
      <xdr:row>106</xdr:row>
      <xdr:rowOff>109855</xdr:rowOff>
    </xdr:to>
    <xdr:sp macro="" textlink="">
      <xdr:nvSpPr>
        <xdr:cNvPr id="779" name="楕円 778">
          <a:extLst>
            <a:ext uri="{FF2B5EF4-FFF2-40B4-BE49-F238E27FC236}">
              <a16:creationId xmlns:a16="http://schemas.microsoft.com/office/drawing/2014/main" id="{8BE854A0-172B-4834-9024-2E87DD48720F}"/>
            </a:ext>
          </a:extLst>
        </xdr:cNvPr>
        <xdr:cNvSpPr/>
      </xdr:nvSpPr>
      <xdr:spPr>
        <a:xfrm>
          <a:off x="15430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45720</xdr:rowOff>
    </xdr:from>
    <xdr:to>
      <xdr:col>85</xdr:col>
      <xdr:colOff>127000</xdr:colOff>
      <xdr:row>106</xdr:row>
      <xdr:rowOff>59055</xdr:rowOff>
    </xdr:to>
    <xdr:cxnSp macro="">
      <xdr:nvCxnSpPr>
        <xdr:cNvPr id="780" name="直線コネクタ 779">
          <a:extLst>
            <a:ext uri="{FF2B5EF4-FFF2-40B4-BE49-F238E27FC236}">
              <a16:creationId xmlns:a16="http://schemas.microsoft.com/office/drawing/2014/main" id="{4355123D-2569-4E73-B168-002454B0CEA6}"/>
            </a:ext>
          </a:extLst>
        </xdr:cNvPr>
        <xdr:cNvCxnSpPr/>
      </xdr:nvCxnSpPr>
      <xdr:spPr>
        <a:xfrm flipV="1">
          <a:off x="15481300" y="1821942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15875</xdr:rowOff>
    </xdr:from>
    <xdr:to>
      <xdr:col>76</xdr:col>
      <xdr:colOff>165100</xdr:colOff>
      <xdr:row>106</xdr:row>
      <xdr:rowOff>117475</xdr:rowOff>
    </xdr:to>
    <xdr:sp macro="" textlink="">
      <xdr:nvSpPr>
        <xdr:cNvPr id="781" name="楕円 780">
          <a:extLst>
            <a:ext uri="{FF2B5EF4-FFF2-40B4-BE49-F238E27FC236}">
              <a16:creationId xmlns:a16="http://schemas.microsoft.com/office/drawing/2014/main" id="{B3516CA4-D1B8-49D2-BFBA-D32519BBE1ED}"/>
            </a:ext>
          </a:extLst>
        </xdr:cNvPr>
        <xdr:cNvSpPr/>
      </xdr:nvSpPr>
      <xdr:spPr>
        <a:xfrm>
          <a:off x="14541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59055</xdr:rowOff>
    </xdr:from>
    <xdr:to>
      <xdr:col>81</xdr:col>
      <xdr:colOff>50800</xdr:colOff>
      <xdr:row>106</xdr:row>
      <xdr:rowOff>66675</xdr:rowOff>
    </xdr:to>
    <xdr:cxnSp macro="">
      <xdr:nvCxnSpPr>
        <xdr:cNvPr id="782" name="直線コネクタ 781">
          <a:extLst>
            <a:ext uri="{FF2B5EF4-FFF2-40B4-BE49-F238E27FC236}">
              <a16:creationId xmlns:a16="http://schemas.microsoft.com/office/drawing/2014/main" id="{7DAE682B-5402-48FB-AB8C-866DC1BB0BB4}"/>
            </a:ext>
          </a:extLst>
        </xdr:cNvPr>
        <xdr:cNvCxnSpPr/>
      </xdr:nvCxnSpPr>
      <xdr:spPr>
        <a:xfrm flipV="1">
          <a:off x="14592300" y="182327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156845</xdr:rowOff>
    </xdr:from>
    <xdr:to>
      <xdr:col>72</xdr:col>
      <xdr:colOff>38100</xdr:colOff>
      <xdr:row>106</xdr:row>
      <xdr:rowOff>86995</xdr:rowOff>
    </xdr:to>
    <xdr:sp macro="" textlink="">
      <xdr:nvSpPr>
        <xdr:cNvPr id="783" name="楕円 782">
          <a:extLst>
            <a:ext uri="{FF2B5EF4-FFF2-40B4-BE49-F238E27FC236}">
              <a16:creationId xmlns:a16="http://schemas.microsoft.com/office/drawing/2014/main" id="{1D73CE1E-D224-4328-AD1D-2B590BF7AA7F}"/>
            </a:ext>
          </a:extLst>
        </xdr:cNvPr>
        <xdr:cNvSpPr/>
      </xdr:nvSpPr>
      <xdr:spPr>
        <a:xfrm>
          <a:off x="13652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36195</xdr:rowOff>
    </xdr:from>
    <xdr:to>
      <xdr:col>76</xdr:col>
      <xdr:colOff>114300</xdr:colOff>
      <xdr:row>106</xdr:row>
      <xdr:rowOff>66675</xdr:rowOff>
    </xdr:to>
    <xdr:cxnSp macro="">
      <xdr:nvCxnSpPr>
        <xdr:cNvPr id="784" name="直線コネクタ 783">
          <a:extLst>
            <a:ext uri="{FF2B5EF4-FFF2-40B4-BE49-F238E27FC236}">
              <a16:creationId xmlns:a16="http://schemas.microsoft.com/office/drawing/2014/main" id="{3C31626B-C90D-40E8-B144-36C6A24E5C81}"/>
            </a:ext>
          </a:extLst>
        </xdr:cNvPr>
        <xdr:cNvCxnSpPr/>
      </xdr:nvCxnSpPr>
      <xdr:spPr>
        <a:xfrm>
          <a:off x="13703300" y="182098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67311</xdr:rowOff>
    </xdr:from>
    <xdr:to>
      <xdr:col>67</xdr:col>
      <xdr:colOff>101600</xdr:colOff>
      <xdr:row>105</xdr:row>
      <xdr:rowOff>168911</xdr:rowOff>
    </xdr:to>
    <xdr:sp macro="" textlink="">
      <xdr:nvSpPr>
        <xdr:cNvPr id="785" name="楕円 784">
          <a:extLst>
            <a:ext uri="{FF2B5EF4-FFF2-40B4-BE49-F238E27FC236}">
              <a16:creationId xmlns:a16="http://schemas.microsoft.com/office/drawing/2014/main" id="{955D4C16-A34D-4A43-95D7-3BFC60985E9A}"/>
            </a:ext>
          </a:extLst>
        </xdr:cNvPr>
        <xdr:cNvSpPr/>
      </xdr:nvSpPr>
      <xdr:spPr>
        <a:xfrm>
          <a:off x="12763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118111</xdr:rowOff>
    </xdr:from>
    <xdr:to>
      <xdr:col>71</xdr:col>
      <xdr:colOff>177800</xdr:colOff>
      <xdr:row>106</xdr:row>
      <xdr:rowOff>36195</xdr:rowOff>
    </xdr:to>
    <xdr:cxnSp macro="">
      <xdr:nvCxnSpPr>
        <xdr:cNvPr id="786" name="直線コネクタ 785">
          <a:extLst>
            <a:ext uri="{FF2B5EF4-FFF2-40B4-BE49-F238E27FC236}">
              <a16:creationId xmlns:a16="http://schemas.microsoft.com/office/drawing/2014/main" id="{8997B7FB-3526-411D-BC50-3FBDC7CC16C4}"/>
            </a:ext>
          </a:extLst>
        </xdr:cNvPr>
        <xdr:cNvCxnSpPr/>
      </xdr:nvCxnSpPr>
      <xdr:spPr>
        <a:xfrm>
          <a:off x="12814300" y="18120361"/>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10177</xdr:rowOff>
    </xdr:from>
    <xdr:ext cx="405111" cy="259045"/>
    <xdr:sp macro="" textlink="">
      <xdr:nvSpPr>
        <xdr:cNvPr id="787" name="n_1aveValue【公民館】&#10;有形固定資産減価償却率">
          <a:extLst>
            <a:ext uri="{FF2B5EF4-FFF2-40B4-BE49-F238E27FC236}">
              <a16:creationId xmlns:a16="http://schemas.microsoft.com/office/drawing/2014/main" id="{F0B11D19-60F4-485C-B3FA-4FB7F72FFFBE}"/>
            </a:ext>
          </a:extLst>
        </xdr:cNvPr>
        <xdr:cNvSpPr txBox="1"/>
      </xdr:nvSpPr>
      <xdr:spPr>
        <a:xfrm>
          <a:off x="152660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788" name="n_2aveValue【公民館】&#10;有形固定資産減価償却率">
          <a:extLst>
            <a:ext uri="{FF2B5EF4-FFF2-40B4-BE49-F238E27FC236}">
              <a16:creationId xmlns:a16="http://schemas.microsoft.com/office/drawing/2014/main" id="{BECF549F-A530-4167-8ABB-32A7843C852D}"/>
            </a:ext>
          </a:extLst>
        </xdr:cNvPr>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158766</xdr:rowOff>
    </xdr:from>
    <xdr:ext cx="405111" cy="259045"/>
    <xdr:sp macro="" textlink="">
      <xdr:nvSpPr>
        <xdr:cNvPr id="789" name="n_3aveValue【公民館】&#10;有形固定資産減価償却率">
          <a:extLst>
            <a:ext uri="{FF2B5EF4-FFF2-40B4-BE49-F238E27FC236}">
              <a16:creationId xmlns:a16="http://schemas.microsoft.com/office/drawing/2014/main" id="{F2E31613-5FB1-444B-8181-3D4E52ABD197}"/>
            </a:ext>
          </a:extLst>
        </xdr:cNvPr>
        <xdr:cNvSpPr txBox="1"/>
      </xdr:nvSpPr>
      <xdr:spPr>
        <a:xfrm>
          <a:off x="13500744"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118763</xdr:rowOff>
    </xdr:from>
    <xdr:ext cx="405111" cy="259045"/>
    <xdr:sp macro="" textlink="">
      <xdr:nvSpPr>
        <xdr:cNvPr id="790" name="n_4aveValue【公民館】&#10;有形固定資産減価償却率">
          <a:extLst>
            <a:ext uri="{FF2B5EF4-FFF2-40B4-BE49-F238E27FC236}">
              <a16:creationId xmlns:a16="http://schemas.microsoft.com/office/drawing/2014/main" id="{DB14C1A8-B9D9-4B63-8FE5-FE8B4F3B14E4}"/>
            </a:ext>
          </a:extLst>
        </xdr:cNvPr>
        <xdr:cNvSpPr txBox="1"/>
      </xdr:nvSpPr>
      <xdr:spPr>
        <a:xfrm>
          <a:off x="12611744"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100982</xdr:rowOff>
    </xdr:from>
    <xdr:ext cx="405111" cy="259045"/>
    <xdr:sp macro="" textlink="">
      <xdr:nvSpPr>
        <xdr:cNvPr id="791" name="n_1mainValue【公民館】&#10;有形固定資産減価償却率">
          <a:extLst>
            <a:ext uri="{FF2B5EF4-FFF2-40B4-BE49-F238E27FC236}">
              <a16:creationId xmlns:a16="http://schemas.microsoft.com/office/drawing/2014/main" id="{4BC76C8B-4B37-4923-AC03-55F0ECFB91AF}"/>
            </a:ext>
          </a:extLst>
        </xdr:cNvPr>
        <xdr:cNvSpPr txBox="1"/>
      </xdr:nvSpPr>
      <xdr:spPr>
        <a:xfrm>
          <a:off x="15266044"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108602</xdr:rowOff>
    </xdr:from>
    <xdr:ext cx="405111" cy="259045"/>
    <xdr:sp macro="" textlink="">
      <xdr:nvSpPr>
        <xdr:cNvPr id="792" name="n_2mainValue【公民館】&#10;有形固定資産減価償却率">
          <a:extLst>
            <a:ext uri="{FF2B5EF4-FFF2-40B4-BE49-F238E27FC236}">
              <a16:creationId xmlns:a16="http://schemas.microsoft.com/office/drawing/2014/main" id="{7E3638A4-2B35-4EBE-AB88-9385A62660EA}"/>
            </a:ext>
          </a:extLst>
        </xdr:cNvPr>
        <xdr:cNvSpPr txBox="1"/>
      </xdr:nvSpPr>
      <xdr:spPr>
        <a:xfrm>
          <a:off x="14389744"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78122</xdr:rowOff>
    </xdr:from>
    <xdr:ext cx="405111" cy="259045"/>
    <xdr:sp macro="" textlink="">
      <xdr:nvSpPr>
        <xdr:cNvPr id="793" name="n_3mainValue【公民館】&#10;有形固定資産減価償却率">
          <a:extLst>
            <a:ext uri="{FF2B5EF4-FFF2-40B4-BE49-F238E27FC236}">
              <a16:creationId xmlns:a16="http://schemas.microsoft.com/office/drawing/2014/main" id="{E43CF4C8-95AE-4131-B871-7B9C362295C2}"/>
            </a:ext>
          </a:extLst>
        </xdr:cNvPr>
        <xdr:cNvSpPr txBox="1"/>
      </xdr:nvSpPr>
      <xdr:spPr>
        <a:xfrm>
          <a:off x="13500744"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160038</xdr:rowOff>
    </xdr:from>
    <xdr:ext cx="405111" cy="259045"/>
    <xdr:sp macro="" textlink="">
      <xdr:nvSpPr>
        <xdr:cNvPr id="794" name="n_4mainValue【公民館】&#10;有形固定資産減価償却率">
          <a:extLst>
            <a:ext uri="{FF2B5EF4-FFF2-40B4-BE49-F238E27FC236}">
              <a16:creationId xmlns:a16="http://schemas.microsoft.com/office/drawing/2014/main" id="{834C0D63-5CCC-417E-9DD2-FADCFC25C8FD}"/>
            </a:ext>
          </a:extLst>
        </xdr:cNvPr>
        <xdr:cNvSpPr txBox="1"/>
      </xdr:nvSpPr>
      <xdr:spPr>
        <a:xfrm>
          <a:off x="126117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4D0CC0C1-D619-4E7F-AF17-0DD51E495E4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8A4D287-5B5E-4A13-9410-45DBBF52E8E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CA36D01F-F397-42F9-8824-037F6022924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D657B8EC-4BBE-48A9-BF10-9393C624188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6B074115-5859-47F3-9899-3086B526836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A450F8E5-D006-4619-AC37-7F983FBAB35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FFCF50D3-100F-472B-8A19-A76A5646750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F273A3BE-778B-463C-BC14-71F265EC946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17FE5A70-5305-401B-87C5-622DD5CEAAD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6222D9CA-0539-4B1F-ADA3-5F26F66C45B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A99A10F5-BB31-4916-8404-2ED21FE0A72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D9A63995-F72D-4C25-9BA5-7878398F7D6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67137AAF-C487-4DEF-970C-69FEF013680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41855E7C-0448-4F82-B50C-6032847AD78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EB61FDBD-01CD-4752-A744-ACAC2466650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32C24627-F399-4A17-BA94-1873E3E368E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D53F9297-EF78-461A-A409-5B272C51327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97220A12-F712-41FC-BF71-6DF7E24B665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1541AD5D-49E3-480C-B74E-CB35B3D847E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59F27081-9D1B-4305-81C0-187FB21726D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98748DD7-E386-43EE-99DD-6CA9F624D5F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816" name="直線コネクタ 815">
          <a:extLst>
            <a:ext uri="{FF2B5EF4-FFF2-40B4-BE49-F238E27FC236}">
              <a16:creationId xmlns:a16="http://schemas.microsoft.com/office/drawing/2014/main" id="{91BFE0C0-FDD6-48DB-8F83-CCF0FC4AFB35}"/>
            </a:ext>
          </a:extLst>
        </xdr:cNvPr>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17" name="【公民館】&#10;一人当たり面積最小値テキスト">
          <a:extLst>
            <a:ext uri="{FF2B5EF4-FFF2-40B4-BE49-F238E27FC236}">
              <a16:creationId xmlns:a16="http://schemas.microsoft.com/office/drawing/2014/main" id="{A91AD6D0-8885-4529-8E56-896893E53404}"/>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18" name="直線コネクタ 817">
          <a:extLst>
            <a:ext uri="{FF2B5EF4-FFF2-40B4-BE49-F238E27FC236}">
              <a16:creationId xmlns:a16="http://schemas.microsoft.com/office/drawing/2014/main" id="{569B1F14-2EED-4D12-9CC4-C63DF99273BA}"/>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819" name="【公民館】&#10;一人当たり面積最大値テキスト">
          <a:extLst>
            <a:ext uri="{FF2B5EF4-FFF2-40B4-BE49-F238E27FC236}">
              <a16:creationId xmlns:a16="http://schemas.microsoft.com/office/drawing/2014/main" id="{4E04919C-4F28-4323-92E0-7E831887E8D3}"/>
            </a:ext>
          </a:extLst>
        </xdr:cNvPr>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820" name="直線コネクタ 819">
          <a:extLst>
            <a:ext uri="{FF2B5EF4-FFF2-40B4-BE49-F238E27FC236}">
              <a16:creationId xmlns:a16="http://schemas.microsoft.com/office/drawing/2014/main" id="{A3F3523D-3483-4BF9-92A3-01BA9FBA19A0}"/>
            </a:ext>
          </a:extLst>
        </xdr:cNvPr>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136414</xdr:rowOff>
    </xdr:from>
    <xdr:ext cx="469744" cy="259045"/>
    <xdr:sp macro="" textlink="">
      <xdr:nvSpPr>
        <xdr:cNvPr id="821" name="【公民館】&#10;一人当たり面積平均値テキスト">
          <a:extLst>
            <a:ext uri="{FF2B5EF4-FFF2-40B4-BE49-F238E27FC236}">
              <a16:creationId xmlns:a16="http://schemas.microsoft.com/office/drawing/2014/main" id="{8564194D-71C7-407D-911E-7422D347E7E6}"/>
            </a:ext>
          </a:extLst>
        </xdr:cNvPr>
        <xdr:cNvSpPr txBox="1"/>
      </xdr:nvSpPr>
      <xdr:spPr>
        <a:xfrm>
          <a:off x="22199600" y="1813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822" name="フローチャート: 判断 821">
          <a:extLst>
            <a:ext uri="{FF2B5EF4-FFF2-40B4-BE49-F238E27FC236}">
              <a16:creationId xmlns:a16="http://schemas.microsoft.com/office/drawing/2014/main" id="{81030326-260E-4C7E-8378-433AF597D178}"/>
            </a:ext>
          </a:extLst>
        </xdr:cNvPr>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xdr:rowOff>
    </xdr:from>
    <xdr:to>
      <xdr:col>112</xdr:col>
      <xdr:colOff>38100</xdr:colOff>
      <xdr:row>106</xdr:row>
      <xdr:rowOff>106426</xdr:rowOff>
    </xdr:to>
    <xdr:sp macro="" textlink="">
      <xdr:nvSpPr>
        <xdr:cNvPr id="823" name="フローチャート: 判断 822">
          <a:extLst>
            <a:ext uri="{FF2B5EF4-FFF2-40B4-BE49-F238E27FC236}">
              <a16:creationId xmlns:a16="http://schemas.microsoft.com/office/drawing/2014/main" id="{DE37D3A5-F693-4344-B6D8-2BFF2277CDE9}"/>
            </a:ext>
          </a:extLst>
        </xdr:cNvPr>
        <xdr:cNvSpPr/>
      </xdr:nvSpPr>
      <xdr:spPr>
        <a:xfrm>
          <a:off x="212725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824" name="フローチャート: 判断 823">
          <a:extLst>
            <a:ext uri="{FF2B5EF4-FFF2-40B4-BE49-F238E27FC236}">
              <a16:creationId xmlns:a16="http://schemas.microsoft.com/office/drawing/2014/main" id="{81B14BD6-8C3A-47D4-9D86-5C8D2D526501}"/>
            </a:ext>
          </a:extLst>
        </xdr:cNvPr>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7113</xdr:rowOff>
    </xdr:from>
    <xdr:to>
      <xdr:col>102</xdr:col>
      <xdr:colOff>165100</xdr:colOff>
      <xdr:row>106</xdr:row>
      <xdr:rowOff>108713</xdr:rowOff>
    </xdr:to>
    <xdr:sp macro="" textlink="">
      <xdr:nvSpPr>
        <xdr:cNvPr id="825" name="フローチャート: 判断 824">
          <a:extLst>
            <a:ext uri="{FF2B5EF4-FFF2-40B4-BE49-F238E27FC236}">
              <a16:creationId xmlns:a16="http://schemas.microsoft.com/office/drawing/2014/main" id="{010F6A56-402B-415A-A19D-2CF968E62FD7}"/>
            </a:ext>
          </a:extLst>
        </xdr:cNvPr>
        <xdr:cNvSpPr/>
      </xdr:nvSpPr>
      <xdr:spPr>
        <a:xfrm>
          <a:off x="19494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13970</xdr:rowOff>
    </xdr:from>
    <xdr:to>
      <xdr:col>98</xdr:col>
      <xdr:colOff>38100</xdr:colOff>
      <xdr:row>106</xdr:row>
      <xdr:rowOff>115570</xdr:rowOff>
    </xdr:to>
    <xdr:sp macro="" textlink="">
      <xdr:nvSpPr>
        <xdr:cNvPr id="826" name="フローチャート: 判断 825">
          <a:extLst>
            <a:ext uri="{FF2B5EF4-FFF2-40B4-BE49-F238E27FC236}">
              <a16:creationId xmlns:a16="http://schemas.microsoft.com/office/drawing/2014/main" id="{21330C90-1F73-40A8-83C1-DAEFA2EA4AB0}"/>
            </a:ext>
          </a:extLst>
        </xdr:cNvPr>
        <xdr:cNvSpPr/>
      </xdr:nvSpPr>
      <xdr:spPr>
        <a:xfrm>
          <a:off x="18605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73BBBD9A-A7B3-4587-8726-F80ADB2B660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3CF53A09-0196-4F02-B5B6-1813038C49A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80A4124B-65FB-457A-86B8-36B43AE3706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82A929EC-7126-42FF-86B7-D002CFE5849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CEE099D7-B7AA-4EB6-96C1-7829A1BDDEF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59689</xdr:rowOff>
    </xdr:from>
    <xdr:to>
      <xdr:col>116</xdr:col>
      <xdr:colOff>114300</xdr:colOff>
      <xdr:row>104</xdr:row>
      <xdr:rowOff>161289</xdr:rowOff>
    </xdr:to>
    <xdr:sp macro="" textlink="">
      <xdr:nvSpPr>
        <xdr:cNvPr id="832" name="楕円 831">
          <a:extLst>
            <a:ext uri="{FF2B5EF4-FFF2-40B4-BE49-F238E27FC236}">
              <a16:creationId xmlns:a16="http://schemas.microsoft.com/office/drawing/2014/main" id="{1B26D164-9615-4363-9874-005CE98F793B}"/>
            </a:ext>
          </a:extLst>
        </xdr:cNvPr>
        <xdr:cNvSpPr/>
      </xdr:nvSpPr>
      <xdr:spPr>
        <a:xfrm>
          <a:off x="22110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82566</xdr:rowOff>
    </xdr:from>
    <xdr:ext cx="469744" cy="259045"/>
    <xdr:sp macro="" textlink="">
      <xdr:nvSpPr>
        <xdr:cNvPr id="833" name="【公民館】&#10;一人当たり面積該当値テキスト">
          <a:extLst>
            <a:ext uri="{FF2B5EF4-FFF2-40B4-BE49-F238E27FC236}">
              <a16:creationId xmlns:a16="http://schemas.microsoft.com/office/drawing/2014/main" id="{C4C6BA57-FA34-4374-B89C-582A85BDE759}"/>
            </a:ext>
          </a:extLst>
        </xdr:cNvPr>
        <xdr:cNvSpPr txBox="1"/>
      </xdr:nvSpPr>
      <xdr:spPr>
        <a:xfrm>
          <a:off x="22199600"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151130</xdr:rowOff>
    </xdr:from>
    <xdr:to>
      <xdr:col>112</xdr:col>
      <xdr:colOff>38100</xdr:colOff>
      <xdr:row>105</xdr:row>
      <xdr:rowOff>81280</xdr:rowOff>
    </xdr:to>
    <xdr:sp macro="" textlink="">
      <xdr:nvSpPr>
        <xdr:cNvPr id="834" name="楕円 833">
          <a:extLst>
            <a:ext uri="{FF2B5EF4-FFF2-40B4-BE49-F238E27FC236}">
              <a16:creationId xmlns:a16="http://schemas.microsoft.com/office/drawing/2014/main" id="{F4C1A884-E626-47C4-AB30-6998D44DACBD}"/>
            </a:ext>
          </a:extLst>
        </xdr:cNvPr>
        <xdr:cNvSpPr/>
      </xdr:nvSpPr>
      <xdr:spPr>
        <a:xfrm>
          <a:off x="21272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110489</xdr:rowOff>
    </xdr:from>
    <xdr:to>
      <xdr:col>116</xdr:col>
      <xdr:colOff>63500</xdr:colOff>
      <xdr:row>105</xdr:row>
      <xdr:rowOff>30480</xdr:rowOff>
    </xdr:to>
    <xdr:cxnSp macro="">
      <xdr:nvCxnSpPr>
        <xdr:cNvPr id="835" name="直線コネクタ 834">
          <a:extLst>
            <a:ext uri="{FF2B5EF4-FFF2-40B4-BE49-F238E27FC236}">
              <a16:creationId xmlns:a16="http://schemas.microsoft.com/office/drawing/2014/main" id="{2D7E3195-9920-4E88-8820-642607E4F0D6}"/>
            </a:ext>
          </a:extLst>
        </xdr:cNvPr>
        <xdr:cNvCxnSpPr/>
      </xdr:nvCxnSpPr>
      <xdr:spPr>
        <a:xfrm flipV="1">
          <a:off x="21323300" y="1794128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155702</xdr:rowOff>
    </xdr:from>
    <xdr:to>
      <xdr:col>107</xdr:col>
      <xdr:colOff>101600</xdr:colOff>
      <xdr:row>105</xdr:row>
      <xdr:rowOff>85852</xdr:rowOff>
    </xdr:to>
    <xdr:sp macro="" textlink="">
      <xdr:nvSpPr>
        <xdr:cNvPr id="836" name="楕円 835">
          <a:extLst>
            <a:ext uri="{FF2B5EF4-FFF2-40B4-BE49-F238E27FC236}">
              <a16:creationId xmlns:a16="http://schemas.microsoft.com/office/drawing/2014/main" id="{53A09923-0487-472B-A5B0-60CB6BD474E3}"/>
            </a:ext>
          </a:extLst>
        </xdr:cNvPr>
        <xdr:cNvSpPr/>
      </xdr:nvSpPr>
      <xdr:spPr>
        <a:xfrm>
          <a:off x="203835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30480</xdr:rowOff>
    </xdr:from>
    <xdr:to>
      <xdr:col>111</xdr:col>
      <xdr:colOff>177800</xdr:colOff>
      <xdr:row>105</xdr:row>
      <xdr:rowOff>35052</xdr:rowOff>
    </xdr:to>
    <xdr:cxnSp macro="">
      <xdr:nvCxnSpPr>
        <xdr:cNvPr id="837" name="直線コネクタ 836">
          <a:extLst>
            <a:ext uri="{FF2B5EF4-FFF2-40B4-BE49-F238E27FC236}">
              <a16:creationId xmlns:a16="http://schemas.microsoft.com/office/drawing/2014/main" id="{19743F46-6441-4EF2-9596-81AB50DC6B10}"/>
            </a:ext>
          </a:extLst>
        </xdr:cNvPr>
        <xdr:cNvCxnSpPr/>
      </xdr:nvCxnSpPr>
      <xdr:spPr>
        <a:xfrm flipV="1">
          <a:off x="20434300" y="180327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164846</xdr:rowOff>
    </xdr:from>
    <xdr:to>
      <xdr:col>102</xdr:col>
      <xdr:colOff>165100</xdr:colOff>
      <xdr:row>105</xdr:row>
      <xdr:rowOff>94996</xdr:rowOff>
    </xdr:to>
    <xdr:sp macro="" textlink="">
      <xdr:nvSpPr>
        <xdr:cNvPr id="838" name="楕円 837">
          <a:extLst>
            <a:ext uri="{FF2B5EF4-FFF2-40B4-BE49-F238E27FC236}">
              <a16:creationId xmlns:a16="http://schemas.microsoft.com/office/drawing/2014/main" id="{D7095B4A-2485-43CB-9559-3E593B850584}"/>
            </a:ext>
          </a:extLst>
        </xdr:cNvPr>
        <xdr:cNvSpPr/>
      </xdr:nvSpPr>
      <xdr:spPr>
        <a:xfrm>
          <a:off x="19494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35052</xdr:rowOff>
    </xdr:from>
    <xdr:to>
      <xdr:col>107</xdr:col>
      <xdr:colOff>50800</xdr:colOff>
      <xdr:row>105</xdr:row>
      <xdr:rowOff>44196</xdr:rowOff>
    </xdr:to>
    <xdr:cxnSp macro="">
      <xdr:nvCxnSpPr>
        <xdr:cNvPr id="839" name="直線コネクタ 838">
          <a:extLst>
            <a:ext uri="{FF2B5EF4-FFF2-40B4-BE49-F238E27FC236}">
              <a16:creationId xmlns:a16="http://schemas.microsoft.com/office/drawing/2014/main" id="{F5D175BC-665E-4368-85DC-F5BC683A0975}"/>
            </a:ext>
          </a:extLst>
        </xdr:cNvPr>
        <xdr:cNvCxnSpPr/>
      </xdr:nvCxnSpPr>
      <xdr:spPr>
        <a:xfrm flipV="1">
          <a:off x="19545300" y="1803730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109982</xdr:rowOff>
    </xdr:from>
    <xdr:to>
      <xdr:col>98</xdr:col>
      <xdr:colOff>38100</xdr:colOff>
      <xdr:row>106</xdr:row>
      <xdr:rowOff>40132</xdr:rowOff>
    </xdr:to>
    <xdr:sp macro="" textlink="">
      <xdr:nvSpPr>
        <xdr:cNvPr id="840" name="楕円 839">
          <a:extLst>
            <a:ext uri="{FF2B5EF4-FFF2-40B4-BE49-F238E27FC236}">
              <a16:creationId xmlns:a16="http://schemas.microsoft.com/office/drawing/2014/main" id="{2CE7769C-B6D0-471A-A090-87E7054868A1}"/>
            </a:ext>
          </a:extLst>
        </xdr:cNvPr>
        <xdr:cNvSpPr/>
      </xdr:nvSpPr>
      <xdr:spPr>
        <a:xfrm>
          <a:off x="186055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44196</xdr:rowOff>
    </xdr:from>
    <xdr:to>
      <xdr:col>102</xdr:col>
      <xdr:colOff>114300</xdr:colOff>
      <xdr:row>105</xdr:row>
      <xdr:rowOff>160782</xdr:rowOff>
    </xdr:to>
    <xdr:cxnSp macro="">
      <xdr:nvCxnSpPr>
        <xdr:cNvPr id="841" name="直線コネクタ 840">
          <a:extLst>
            <a:ext uri="{FF2B5EF4-FFF2-40B4-BE49-F238E27FC236}">
              <a16:creationId xmlns:a16="http://schemas.microsoft.com/office/drawing/2014/main" id="{C3EAB3B6-DBE5-4AD9-B3B6-D0E2BA9B96C5}"/>
            </a:ext>
          </a:extLst>
        </xdr:cNvPr>
        <xdr:cNvCxnSpPr/>
      </xdr:nvCxnSpPr>
      <xdr:spPr>
        <a:xfrm flipV="1">
          <a:off x="18656300" y="18046446"/>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97553</xdr:rowOff>
    </xdr:from>
    <xdr:ext cx="469744" cy="259045"/>
    <xdr:sp macro="" textlink="">
      <xdr:nvSpPr>
        <xdr:cNvPr id="842" name="n_1aveValue【公民館】&#10;一人当たり面積">
          <a:extLst>
            <a:ext uri="{FF2B5EF4-FFF2-40B4-BE49-F238E27FC236}">
              <a16:creationId xmlns:a16="http://schemas.microsoft.com/office/drawing/2014/main" id="{6E433329-E724-491B-BA61-9E765330966E}"/>
            </a:ext>
          </a:extLst>
        </xdr:cNvPr>
        <xdr:cNvSpPr txBox="1"/>
      </xdr:nvSpPr>
      <xdr:spPr>
        <a:xfrm>
          <a:off x="21075727" y="182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843" name="n_2aveValue【公民館】&#10;一人当たり面積">
          <a:extLst>
            <a:ext uri="{FF2B5EF4-FFF2-40B4-BE49-F238E27FC236}">
              <a16:creationId xmlns:a16="http://schemas.microsoft.com/office/drawing/2014/main" id="{75005956-7CF9-4770-94B4-B6ED813C4162}"/>
            </a:ext>
          </a:extLst>
        </xdr:cNvPr>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99840</xdr:rowOff>
    </xdr:from>
    <xdr:ext cx="469744" cy="259045"/>
    <xdr:sp macro="" textlink="">
      <xdr:nvSpPr>
        <xdr:cNvPr id="844" name="n_3aveValue【公民館】&#10;一人当たり面積">
          <a:extLst>
            <a:ext uri="{FF2B5EF4-FFF2-40B4-BE49-F238E27FC236}">
              <a16:creationId xmlns:a16="http://schemas.microsoft.com/office/drawing/2014/main" id="{913A3867-30C9-47E4-8E7A-0DAD33B330A1}"/>
            </a:ext>
          </a:extLst>
        </xdr:cNvPr>
        <xdr:cNvSpPr txBox="1"/>
      </xdr:nvSpPr>
      <xdr:spPr>
        <a:xfrm>
          <a:off x="19310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106697</xdr:rowOff>
    </xdr:from>
    <xdr:ext cx="469744" cy="259045"/>
    <xdr:sp macro="" textlink="">
      <xdr:nvSpPr>
        <xdr:cNvPr id="845" name="n_4aveValue【公民館】&#10;一人当たり面積">
          <a:extLst>
            <a:ext uri="{FF2B5EF4-FFF2-40B4-BE49-F238E27FC236}">
              <a16:creationId xmlns:a16="http://schemas.microsoft.com/office/drawing/2014/main" id="{57ACD329-7935-4593-A40B-AE4EE1D28315}"/>
            </a:ext>
          </a:extLst>
        </xdr:cNvPr>
        <xdr:cNvSpPr txBox="1"/>
      </xdr:nvSpPr>
      <xdr:spPr>
        <a:xfrm>
          <a:off x="18421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97807</xdr:rowOff>
    </xdr:from>
    <xdr:ext cx="469744" cy="259045"/>
    <xdr:sp macro="" textlink="">
      <xdr:nvSpPr>
        <xdr:cNvPr id="846" name="n_1mainValue【公民館】&#10;一人当たり面積">
          <a:extLst>
            <a:ext uri="{FF2B5EF4-FFF2-40B4-BE49-F238E27FC236}">
              <a16:creationId xmlns:a16="http://schemas.microsoft.com/office/drawing/2014/main" id="{AAA154D6-D0D3-40BD-AC4D-E6490320FA46}"/>
            </a:ext>
          </a:extLst>
        </xdr:cNvPr>
        <xdr:cNvSpPr txBox="1"/>
      </xdr:nvSpPr>
      <xdr:spPr>
        <a:xfrm>
          <a:off x="21075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102379</xdr:rowOff>
    </xdr:from>
    <xdr:ext cx="469744" cy="259045"/>
    <xdr:sp macro="" textlink="">
      <xdr:nvSpPr>
        <xdr:cNvPr id="847" name="n_2mainValue【公民館】&#10;一人当たり面積">
          <a:extLst>
            <a:ext uri="{FF2B5EF4-FFF2-40B4-BE49-F238E27FC236}">
              <a16:creationId xmlns:a16="http://schemas.microsoft.com/office/drawing/2014/main" id="{C7BFAC49-3398-4E9F-BCE9-CF26B04325DB}"/>
            </a:ext>
          </a:extLst>
        </xdr:cNvPr>
        <xdr:cNvSpPr txBox="1"/>
      </xdr:nvSpPr>
      <xdr:spPr>
        <a:xfrm>
          <a:off x="201994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111523</xdr:rowOff>
    </xdr:from>
    <xdr:ext cx="469744" cy="259045"/>
    <xdr:sp macro="" textlink="">
      <xdr:nvSpPr>
        <xdr:cNvPr id="848" name="n_3mainValue【公民館】&#10;一人当たり面積">
          <a:extLst>
            <a:ext uri="{FF2B5EF4-FFF2-40B4-BE49-F238E27FC236}">
              <a16:creationId xmlns:a16="http://schemas.microsoft.com/office/drawing/2014/main" id="{21D266D7-1135-4C34-ABE0-B0BACEBB2E53}"/>
            </a:ext>
          </a:extLst>
        </xdr:cNvPr>
        <xdr:cNvSpPr txBox="1"/>
      </xdr:nvSpPr>
      <xdr:spPr>
        <a:xfrm>
          <a:off x="19310427" y="1777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56659</xdr:rowOff>
    </xdr:from>
    <xdr:ext cx="469744" cy="259045"/>
    <xdr:sp macro="" textlink="">
      <xdr:nvSpPr>
        <xdr:cNvPr id="849" name="n_4mainValue【公民館】&#10;一人当たり面積">
          <a:extLst>
            <a:ext uri="{FF2B5EF4-FFF2-40B4-BE49-F238E27FC236}">
              <a16:creationId xmlns:a16="http://schemas.microsoft.com/office/drawing/2014/main" id="{63CA4CA7-22E0-4396-AAF3-17B783385A75}"/>
            </a:ext>
          </a:extLst>
        </xdr:cNvPr>
        <xdr:cNvSpPr txBox="1"/>
      </xdr:nvSpPr>
      <xdr:spPr>
        <a:xfrm>
          <a:off x="18421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AE6F66FC-BDEE-4D01-84E0-DA5AFE268F5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710CAD3D-2C44-4CCF-89A6-897F9A56447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5BAEFAA1-61EC-40F3-A7CF-58BD35D2B37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学校施設、児童館、公民館である。学校施設においては、昭和４０年代から６０年代にかけて多くが整備されたこともあり、今後大規模改修や更新時期を迎える施設が集中してくることが予想される。また、学校施設や公民館、公営住宅については、一人当たりの面積が類似団体と比較して高くなっていることから、長期総合計画や公共施設等個別施設計画などの計画に基づき、施設の統合や廃止等も視野に入れた適正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03F7FC-F6D7-4B2D-996E-6015195E432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804C979-9E58-4982-9DC6-69131E879A7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DA96586-FFF4-414B-8E01-50E146BD67D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D0B45C9-CEA4-44C2-B158-AD5BDBC2634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02E06E8-8B05-405B-A4C0-443654D2EF4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2BE24DF-B547-4F80-A0A5-4ADE2E95A52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8098333-876E-4C45-852B-66BF1672B36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5B247EA-E580-40D1-B710-E8C038E82EF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A54EA59-CF15-4D15-8ADF-53D3D5B2D23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3D2E50F-60B2-49C4-AC67-1B8DB07C241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52,892
52,541
344.42
37,900,804
35,411,568
2,132,836
17,496,933
33,330,971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FD69CAE-7A27-4C7C-B88B-5DEA01CBFF5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F21AF9F-E521-4EB7-9CE9-85BFA3F079A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DC29284-5716-427D-9C21-7B599AFE028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FA153D-7B17-41AB-AC8A-7C3A962F445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C95901F-892E-413B-8731-226582E41DB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B4C955B-EEBA-404B-984C-EA1EB4384F5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55D1D07-E18D-4175-B748-7D73758DF06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BEC5F7C-396D-47A8-9B73-581005599AC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66D3ABB-6628-4BFC-AB6F-E8D5F675041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E91A16C-7A4E-4C7B-9ABE-E91AF372D4D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34E1A6E-C8DA-4495-ACF5-5C23952B9D4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4A3E9D1-3A01-4B0B-846B-6E9BD6F27A1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6D3BF6B-5876-475C-B1A0-2812AA00904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DC4BB14-7BA0-4E61-AEF5-D387003E325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D55A3E-92EA-49B8-A913-D2EF55305AD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F72E70A-F351-48D1-845F-1A65EC33119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D362751-10DA-4E25-9380-8D7F7ECFFBE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617FAAB-AD79-401C-A57C-FF9619009FF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F356692-5FC8-4BD7-A33B-7102AE9A0A7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182A0C2-CF45-473B-838F-3002FBCE5CC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D27F8C9-383E-4986-BEA2-993F4EA0587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B9FACDB-A4F8-4E8C-ADBF-5A2EA29B5F0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685CAD7-8994-4E8F-842F-5BFEFFB6E8D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B43BCBE-2D54-45AE-84AC-4A493203B7B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C61FE0B-85AF-45DF-A758-828A8743AB1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C9F2A43-76A1-4E00-87BF-3F655694014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DFF506B-69C5-491C-B22A-B13E9D92772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FD3C31B-5D77-49FD-9A31-C8F3548DCD0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22311EA-CF87-44F9-BBB3-F86A8F85C5F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B45FD19-8DB7-461A-B115-563E1706E06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E8FAC16-9F63-4FDA-9624-05E23D752FC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CED1D8D-6E62-4ACA-B0A5-6BC02B4849C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2EC37AF-6C82-43BB-9D48-3BAF7D345BE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239B477-6867-4D55-B76B-7DC61C03353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D5B1C64-CBAA-45D3-BF9B-58B12FE2394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89BC125-A47E-4F91-ACA6-7815EB2D8EE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31D6823-B32C-4959-8766-62750A62457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561232B-AE64-4953-9FAD-741425BAB3C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E5B0E6A-0B61-4844-9684-1938E63D3F5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68E0EC2-BFE6-43BE-915F-FB491A3063F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2D5B257-AF84-49CA-8DB3-A825AB4DCE6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CAB835F-BCFD-426C-B018-B70A3FB18B5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F45417E-A0D2-4A7B-9879-1578D97635B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9547C95-E7C0-490C-991B-2E9C482A380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E3F7739-C146-4766-92AB-8AE499E9111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D8DBE95-8E17-441C-BFF0-02261C24076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F5677E8E-3EDB-440F-B641-3BD433914430}"/>
            </a:ext>
          </a:extLst>
        </xdr:cNvPr>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96645359-9593-4E46-ACEE-95E142E110D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3D4E4425-43A7-4594-96EA-C647581EB8CF}"/>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9C313A6C-B97E-4648-B64E-00072867C63F}"/>
            </a:ext>
          </a:extLst>
        </xdr:cNvPr>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3AB24EBE-8079-43EF-A902-281F821C31A4}"/>
            </a:ext>
          </a:extLst>
        </xdr:cNvPr>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32D1FE09-B20F-41CA-9B1D-A6790202D0F8}"/>
            </a:ext>
          </a:extLst>
        </xdr:cNvPr>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A64F36B6-1FE9-451B-A6F4-AC429ACD6BF9}"/>
            </a:ext>
          </a:extLst>
        </xdr:cNvPr>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a:extLst>
            <a:ext uri="{FF2B5EF4-FFF2-40B4-BE49-F238E27FC236}">
              <a16:creationId xmlns:a16="http://schemas.microsoft.com/office/drawing/2014/main" id="{C2F2EE66-BD54-4AB0-82AC-0B17BD86B0FC}"/>
            </a:ext>
          </a:extLst>
        </xdr:cNvPr>
        <xdr:cNvSpPr/>
      </xdr:nvSpPr>
      <xdr:spPr>
        <a:xfrm>
          <a:off x="3746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49893</xdr:rowOff>
    </xdr:from>
    <xdr:to>
      <xdr:col>15</xdr:col>
      <xdr:colOff>101600</xdr:colOff>
      <xdr:row>37</xdr:row>
      <xdr:rowOff>151493</xdr:rowOff>
    </xdr:to>
    <xdr:sp macro="" textlink="">
      <xdr:nvSpPr>
        <xdr:cNvPr id="66" name="フローチャート: 判断 65">
          <a:extLst>
            <a:ext uri="{FF2B5EF4-FFF2-40B4-BE49-F238E27FC236}">
              <a16:creationId xmlns:a16="http://schemas.microsoft.com/office/drawing/2014/main" id="{3317BA8D-7D37-4E75-92A3-5E982803D1C3}"/>
            </a:ext>
          </a:extLst>
        </xdr:cNvPr>
        <xdr:cNvSpPr/>
      </xdr:nvSpPr>
      <xdr:spPr>
        <a:xfrm>
          <a:off x="2857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18869</xdr:rowOff>
    </xdr:from>
    <xdr:to>
      <xdr:col>10</xdr:col>
      <xdr:colOff>165100</xdr:colOff>
      <xdr:row>37</xdr:row>
      <xdr:rowOff>120469</xdr:rowOff>
    </xdr:to>
    <xdr:sp macro="" textlink="">
      <xdr:nvSpPr>
        <xdr:cNvPr id="67" name="フローチャート: 判断 66">
          <a:extLst>
            <a:ext uri="{FF2B5EF4-FFF2-40B4-BE49-F238E27FC236}">
              <a16:creationId xmlns:a16="http://schemas.microsoft.com/office/drawing/2014/main" id="{92BE2A70-8BB5-4E34-9631-BCECF3C0EEB0}"/>
            </a:ext>
          </a:extLst>
        </xdr:cNvPr>
        <xdr:cNvSpPr/>
      </xdr:nvSpPr>
      <xdr:spPr>
        <a:xfrm>
          <a:off x="1968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9072</xdr:rowOff>
    </xdr:from>
    <xdr:to>
      <xdr:col>6</xdr:col>
      <xdr:colOff>38100</xdr:colOff>
      <xdr:row>37</xdr:row>
      <xdr:rowOff>110672</xdr:rowOff>
    </xdr:to>
    <xdr:sp macro="" textlink="">
      <xdr:nvSpPr>
        <xdr:cNvPr id="68" name="フローチャート: 判断 67">
          <a:extLst>
            <a:ext uri="{FF2B5EF4-FFF2-40B4-BE49-F238E27FC236}">
              <a16:creationId xmlns:a16="http://schemas.microsoft.com/office/drawing/2014/main" id="{F2A9FC4E-D11D-4EA6-AAAC-2EF7EE0132A5}"/>
            </a:ext>
          </a:extLst>
        </xdr:cNvPr>
        <xdr:cNvSpPr/>
      </xdr:nvSpPr>
      <xdr:spPr>
        <a:xfrm>
          <a:off x="1079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0F53CCB-9CBC-4F72-8FE1-35DC3A8FDF5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416725A-76DA-452D-AB65-25C4CEB37E8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474B9EE-A54C-40BE-9B5B-AE784BA18F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9154AFF-A40F-4197-9E94-D31BD4A3911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E448DDB-86CF-457E-9CC1-3AE6356BA0B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25400</xdr:rowOff>
    </xdr:from>
    <xdr:to>
      <xdr:col>24</xdr:col>
      <xdr:colOff>114300</xdr:colOff>
      <xdr:row>39</xdr:row>
      <xdr:rowOff>127000</xdr:rowOff>
    </xdr:to>
    <xdr:sp macro="" textlink="">
      <xdr:nvSpPr>
        <xdr:cNvPr id="74" name="楕円 73">
          <a:extLst>
            <a:ext uri="{FF2B5EF4-FFF2-40B4-BE49-F238E27FC236}">
              <a16:creationId xmlns:a16="http://schemas.microsoft.com/office/drawing/2014/main" id="{EB00DC4D-468A-483A-9E60-7BAE9F06CB86}"/>
            </a:ext>
          </a:extLst>
        </xdr:cNvPr>
        <xdr:cNvSpPr/>
      </xdr:nvSpPr>
      <xdr:spPr>
        <a:xfrm>
          <a:off x="4584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3827</xdr:rowOff>
    </xdr:from>
    <xdr:ext cx="405111" cy="259045"/>
    <xdr:sp macro="" textlink="">
      <xdr:nvSpPr>
        <xdr:cNvPr id="75" name="【図書館】&#10;有形固定資産減価償却率該当値テキスト">
          <a:extLst>
            <a:ext uri="{FF2B5EF4-FFF2-40B4-BE49-F238E27FC236}">
              <a16:creationId xmlns:a16="http://schemas.microsoft.com/office/drawing/2014/main" id="{A8D1D839-3B1E-4534-ABB6-BD0EA13EFD65}"/>
            </a:ext>
          </a:extLst>
        </xdr:cNvPr>
        <xdr:cNvSpPr txBox="1"/>
      </xdr:nvSpPr>
      <xdr:spPr>
        <a:xfrm>
          <a:off x="4673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162560</xdr:rowOff>
    </xdr:from>
    <xdr:to>
      <xdr:col>20</xdr:col>
      <xdr:colOff>38100</xdr:colOff>
      <xdr:row>39</xdr:row>
      <xdr:rowOff>92710</xdr:rowOff>
    </xdr:to>
    <xdr:sp macro="" textlink="">
      <xdr:nvSpPr>
        <xdr:cNvPr id="76" name="楕円 75">
          <a:extLst>
            <a:ext uri="{FF2B5EF4-FFF2-40B4-BE49-F238E27FC236}">
              <a16:creationId xmlns:a16="http://schemas.microsoft.com/office/drawing/2014/main" id="{67FC106F-3A87-47B3-8622-15DF89C44248}"/>
            </a:ext>
          </a:extLst>
        </xdr:cNvPr>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41910</xdr:rowOff>
    </xdr:from>
    <xdr:to>
      <xdr:col>24</xdr:col>
      <xdr:colOff>63500</xdr:colOff>
      <xdr:row>39</xdr:row>
      <xdr:rowOff>76200</xdr:rowOff>
    </xdr:to>
    <xdr:cxnSp macro="">
      <xdr:nvCxnSpPr>
        <xdr:cNvPr id="77" name="直線コネクタ 76">
          <a:extLst>
            <a:ext uri="{FF2B5EF4-FFF2-40B4-BE49-F238E27FC236}">
              <a16:creationId xmlns:a16="http://schemas.microsoft.com/office/drawing/2014/main" id="{543AF11E-E8DA-4C6A-AABF-C1560987C1F0}"/>
            </a:ext>
          </a:extLst>
        </xdr:cNvPr>
        <xdr:cNvCxnSpPr/>
      </xdr:nvCxnSpPr>
      <xdr:spPr>
        <a:xfrm>
          <a:off x="3797300" y="67284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128270</xdr:rowOff>
    </xdr:from>
    <xdr:to>
      <xdr:col>15</xdr:col>
      <xdr:colOff>101600</xdr:colOff>
      <xdr:row>39</xdr:row>
      <xdr:rowOff>58420</xdr:rowOff>
    </xdr:to>
    <xdr:sp macro="" textlink="">
      <xdr:nvSpPr>
        <xdr:cNvPr id="78" name="楕円 77">
          <a:extLst>
            <a:ext uri="{FF2B5EF4-FFF2-40B4-BE49-F238E27FC236}">
              <a16:creationId xmlns:a16="http://schemas.microsoft.com/office/drawing/2014/main" id="{4F904CF2-7AF0-4A5C-BED0-90E010F0A1A3}"/>
            </a:ext>
          </a:extLst>
        </xdr:cNvPr>
        <xdr:cNvSpPr/>
      </xdr:nvSpPr>
      <xdr:spPr>
        <a:xfrm>
          <a:off x="2857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xdr:rowOff>
    </xdr:from>
    <xdr:to>
      <xdr:col>19</xdr:col>
      <xdr:colOff>177800</xdr:colOff>
      <xdr:row>39</xdr:row>
      <xdr:rowOff>41910</xdr:rowOff>
    </xdr:to>
    <xdr:cxnSp macro="">
      <xdr:nvCxnSpPr>
        <xdr:cNvPr id="79" name="直線コネクタ 78">
          <a:extLst>
            <a:ext uri="{FF2B5EF4-FFF2-40B4-BE49-F238E27FC236}">
              <a16:creationId xmlns:a16="http://schemas.microsoft.com/office/drawing/2014/main" id="{67606B14-F54B-4664-B17B-36CF6DE66422}"/>
            </a:ext>
          </a:extLst>
        </xdr:cNvPr>
        <xdr:cNvCxnSpPr/>
      </xdr:nvCxnSpPr>
      <xdr:spPr>
        <a:xfrm>
          <a:off x="2908300" y="66941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93980</xdr:rowOff>
    </xdr:from>
    <xdr:to>
      <xdr:col>10</xdr:col>
      <xdr:colOff>165100</xdr:colOff>
      <xdr:row>39</xdr:row>
      <xdr:rowOff>24130</xdr:rowOff>
    </xdr:to>
    <xdr:sp macro="" textlink="">
      <xdr:nvSpPr>
        <xdr:cNvPr id="80" name="楕円 79">
          <a:extLst>
            <a:ext uri="{FF2B5EF4-FFF2-40B4-BE49-F238E27FC236}">
              <a16:creationId xmlns:a16="http://schemas.microsoft.com/office/drawing/2014/main" id="{D5044E67-8A65-4895-8900-D8E881A5661A}"/>
            </a:ext>
          </a:extLst>
        </xdr:cNvPr>
        <xdr:cNvSpPr/>
      </xdr:nvSpPr>
      <xdr:spPr>
        <a:xfrm>
          <a:off x="196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144780</xdr:rowOff>
    </xdr:from>
    <xdr:to>
      <xdr:col>15</xdr:col>
      <xdr:colOff>50800</xdr:colOff>
      <xdr:row>39</xdr:row>
      <xdr:rowOff>7620</xdr:rowOff>
    </xdr:to>
    <xdr:cxnSp macro="">
      <xdr:nvCxnSpPr>
        <xdr:cNvPr id="81" name="直線コネクタ 80">
          <a:extLst>
            <a:ext uri="{FF2B5EF4-FFF2-40B4-BE49-F238E27FC236}">
              <a16:creationId xmlns:a16="http://schemas.microsoft.com/office/drawing/2014/main" id="{A28262BC-1AFF-4B2F-B46C-4B13128DF1D2}"/>
            </a:ext>
          </a:extLst>
        </xdr:cNvPr>
        <xdr:cNvCxnSpPr/>
      </xdr:nvCxnSpPr>
      <xdr:spPr>
        <a:xfrm>
          <a:off x="2019300" y="6659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59690</xdr:rowOff>
    </xdr:from>
    <xdr:to>
      <xdr:col>6</xdr:col>
      <xdr:colOff>38100</xdr:colOff>
      <xdr:row>38</xdr:row>
      <xdr:rowOff>161290</xdr:rowOff>
    </xdr:to>
    <xdr:sp macro="" textlink="">
      <xdr:nvSpPr>
        <xdr:cNvPr id="82" name="楕円 81">
          <a:extLst>
            <a:ext uri="{FF2B5EF4-FFF2-40B4-BE49-F238E27FC236}">
              <a16:creationId xmlns:a16="http://schemas.microsoft.com/office/drawing/2014/main" id="{9B79A830-6BD4-4B47-BFDF-7E4B7BD262D6}"/>
            </a:ext>
          </a:extLst>
        </xdr:cNvPr>
        <xdr:cNvSpPr/>
      </xdr:nvSpPr>
      <xdr:spPr>
        <a:xfrm>
          <a:off x="1079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110490</xdr:rowOff>
    </xdr:from>
    <xdr:to>
      <xdr:col>10</xdr:col>
      <xdr:colOff>114300</xdr:colOff>
      <xdr:row>38</xdr:row>
      <xdr:rowOff>144780</xdr:rowOff>
    </xdr:to>
    <xdr:cxnSp macro="">
      <xdr:nvCxnSpPr>
        <xdr:cNvPr id="83" name="直線コネクタ 82">
          <a:extLst>
            <a:ext uri="{FF2B5EF4-FFF2-40B4-BE49-F238E27FC236}">
              <a16:creationId xmlns:a16="http://schemas.microsoft.com/office/drawing/2014/main" id="{C8C2ABC3-2778-4AEA-91C8-82369E1D847F}"/>
            </a:ext>
          </a:extLst>
        </xdr:cNvPr>
        <xdr:cNvCxnSpPr/>
      </xdr:nvCxnSpPr>
      <xdr:spPr>
        <a:xfrm>
          <a:off x="1130300" y="66255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24328</xdr:rowOff>
    </xdr:from>
    <xdr:ext cx="405111" cy="259045"/>
    <xdr:sp macro="" textlink="">
      <xdr:nvSpPr>
        <xdr:cNvPr id="84" name="n_1aveValue【図書館】&#10;有形固定資産減価償却率">
          <a:extLst>
            <a:ext uri="{FF2B5EF4-FFF2-40B4-BE49-F238E27FC236}">
              <a16:creationId xmlns:a16="http://schemas.microsoft.com/office/drawing/2014/main" id="{899A69BB-69DC-4FE9-B2EE-BDACF110B835}"/>
            </a:ext>
          </a:extLst>
        </xdr:cNvPr>
        <xdr:cNvSpPr txBox="1"/>
      </xdr:nvSpPr>
      <xdr:spPr>
        <a:xfrm>
          <a:off x="35820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168020</xdr:rowOff>
    </xdr:from>
    <xdr:ext cx="405111" cy="259045"/>
    <xdr:sp macro="" textlink="">
      <xdr:nvSpPr>
        <xdr:cNvPr id="85" name="n_2aveValue【図書館】&#10;有形固定資産減価償却率">
          <a:extLst>
            <a:ext uri="{FF2B5EF4-FFF2-40B4-BE49-F238E27FC236}">
              <a16:creationId xmlns:a16="http://schemas.microsoft.com/office/drawing/2014/main" id="{CD4A0120-6DBC-43B8-ABF3-4EC7E885E2B8}"/>
            </a:ext>
          </a:extLst>
        </xdr:cNvPr>
        <xdr:cNvSpPr txBox="1"/>
      </xdr:nvSpPr>
      <xdr:spPr>
        <a:xfrm>
          <a:off x="2705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136996</xdr:rowOff>
    </xdr:from>
    <xdr:ext cx="405111" cy="259045"/>
    <xdr:sp macro="" textlink="">
      <xdr:nvSpPr>
        <xdr:cNvPr id="86" name="n_3aveValue【図書館】&#10;有形固定資産減価償却率">
          <a:extLst>
            <a:ext uri="{FF2B5EF4-FFF2-40B4-BE49-F238E27FC236}">
              <a16:creationId xmlns:a16="http://schemas.microsoft.com/office/drawing/2014/main" id="{78A10A53-3D39-4B50-9C1A-DA6E722EC8FF}"/>
            </a:ext>
          </a:extLst>
        </xdr:cNvPr>
        <xdr:cNvSpPr txBox="1"/>
      </xdr:nvSpPr>
      <xdr:spPr>
        <a:xfrm>
          <a:off x="1816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127199</xdr:rowOff>
    </xdr:from>
    <xdr:ext cx="405111" cy="259045"/>
    <xdr:sp macro="" textlink="">
      <xdr:nvSpPr>
        <xdr:cNvPr id="87" name="n_4aveValue【図書館】&#10;有形固定資産減価償却率">
          <a:extLst>
            <a:ext uri="{FF2B5EF4-FFF2-40B4-BE49-F238E27FC236}">
              <a16:creationId xmlns:a16="http://schemas.microsoft.com/office/drawing/2014/main" id="{5BDD491C-22A5-49E0-91BB-C9B8C89351D9}"/>
            </a:ext>
          </a:extLst>
        </xdr:cNvPr>
        <xdr:cNvSpPr txBox="1"/>
      </xdr:nvSpPr>
      <xdr:spPr>
        <a:xfrm>
          <a:off x="927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83837</xdr:rowOff>
    </xdr:from>
    <xdr:ext cx="405111" cy="259045"/>
    <xdr:sp macro="" textlink="">
      <xdr:nvSpPr>
        <xdr:cNvPr id="88" name="n_1mainValue【図書館】&#10;有形固定資産減価償却率">
          <a:extLst>
            <a:ext uri="{FF2B5EF4-FFF2-40B4-BE49-F238E27FC236}">
              <a16:creationId xmlns:a16="http://schemas.microsoft.com/office/drawing/2014/main" id="{BF478E2C-187D-4F6D-98CF-99E06FCFFF4A}"/>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49547</xdr:rowOff>
    </xdr:from>
    <xdr:ext cx="405111" cy="259045"/>
    <xdr:sp macro="" textlink="">
      <xdr:nvSpPr>
        <xdr:cNvPr id="89" name="n_2mainValue【図書館】&#10;有形固定資産減価償却率">
          <a:extLst>
            <a:ext uri="{FF2B5EF4-FFF2-40B4-BE49-F238E27FC236}">
              <a16:creationId xmlns:a16="http://schemas.microsoft.com/office/drawing/2014/main" id="{33394A14-0DA4-4604-A22A-399C2C41AEEA}"/>
            </a:ext>
          </a:extLst>
        </xdr:cNvPr>
        <xdr:cNvSpPr txBox="1"/>
      </xdr:nvSpPr>
      <xdr:spPr>
        <a:xfrm>
          <a:off x="2705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15257</xdr:rowOff>
    </xdr:from>
    <xdr:ext cx="405111" cy="259045"/>
    <xdr:sp macro="" textlink="">
      <xdr:nvSpPr>
        <xdr:cNvPr id="90" name="n_3mainValue【図書館】&#10;有形固定資産減価償却率">
          <a:extLst>
            <a:ext uri="{FF2B5EF4-FFF2-40B4-BE49-F238E27FC236}">
              <a16:creationId xmlns:a16="http://schemas.microsoft.com/office/drawing/2014/main" id="{C1B27686-4A6F-433D-941F-71A38DF1C5BD}"/>
            </a:ext>
          </a:extLst>
        </xdr:cNvPr>
        <xdr:cNvSpPr txBox="1"/>
      </xdr:nvSpPr>
      <xdr:spPr>
        <a:xfrm>
          <a:off x="1816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152417</xdr:rowOff>
    </xdr:from>
    <xdr:ext cx="405111" cy="259045"/>
    <xdr:sp macro="" textlink="">
      <xdr:nvSpPr>
        <xdr:cNvPr id="91" name="n_4mainValue【図書館】&#10;有形固定資産減価償却率">
          <a:extLst>
            <a:ext uri="{FF2B5EF4-FFF2-40B4-BE49-F238E27FC236}">
              <a16:creationId xmlns:a16="http://schemas.microsoft.com/office/drawing/2014/main" id="{E0712328-2C1B-4192-878E-455E60750E3A}"/>
            </a:ext>
          </a:extLst>
        </xdr:cNvPr>
        <xdr:cNvSpPr txBox="1"/>
      </xdr:nvSpPr>
      <xdr:spPr>
        <a:xfrm>
          <a:off x="927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F389EB7-9CA1-40E8-9C6C-9BB58D3A236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B694C02-4D5E-45CB-AE41-D1734F9F5E0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7121B0B-BA13-42F5-9106-4FCDD871E8B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EC6F3C2-2EAB-4A59-9B30-004C1E85260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28C1984-80A8-4656-9BC7-61D197773D0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C19F991-7019-4FC1-944E-82B6D509092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7201BB7-4946-4BC2-8954-34149CFA716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4931C5C-7F67-4061-A82C-FC1002012B4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59729AA-DD73-427D-A5B9-56FE54841C1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08F371F-258B-48A7-8DD8-CFA49FACB08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88C68BB6-BD2D-4274-BC6A-04B2402E26B3}"/>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55AA95AD-F95A-4CDF-9E7D-96BE04DF030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579158E5-F950-4ED3-BA0E-64CA9C9F5C4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1195E8D0-DCE3-4E1B-8644-2908C1A8706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1B7E5002-11AD-482E-8426-E2915ED6DBD9}"/>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1076EA3F-1547-45FF-B865-12BC5263A1FC}"/>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D231F800-9AD5-480A-8955-C28434ADE78D}"/>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AE8C8523-D44A-4D23-A089-B1D5FAECA23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08322D17-EF6E-487B-AAA9-3FD339593BD7}"/>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D4F4AABB-ABE8-4002-AAAD-E21A36590C5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4868F076-0F54-4A9D-B289-8116AE028401}"/>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9D101F07-72AF-4735-AD24-2E1EF483938A}"/>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8C120FAD-C40A-4D3B-926D-9A0207533DFC}"/>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14247C22-33B4-4542-9FAA-188976F4C62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68BD7BE8-4640-491F-9FFA-DF9A01C25DD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49A784B4-8D49-4E29-8E88-774E64C653A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a:extLst>
            <a:ext uri="{FF2B5EF4-FFF2-40B4-BE49-F238E27FC236}">
              <a16:creationId xmlns:a16="http://schemas.microsoft.com/office/drawing/2014/main" id="{BCC46772-F1BA-43A8-A633-031E5DB852DE}"/>
            </a:ext>
          </a:extLst>
        </xdr:cNvPr>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a:extLst>
            <a:ext uri="{FF2B5EF4-FFF2-40B4-BE49-F238E27FC236}">
              <a16:creationId xmlns:a16="http://schemas.microsoft.com/office/drawing/2014/main" id="{7790E25E-D35A-46CE-BCC2-27FB2392B527}"/>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a:extLst>
            <a:ext uri="{FF2B5EF4-FFF2-40B4-BE49-F238E27FC236}">
              <a16:creationId xmlns:a16="http://schemas.microsoft.com/office/drawing/2014/main" id="{51FC9083-D189-4C39-BEE9-8DADBD294574}"/>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a:extLst>
            <a:ext uri="{FF2B5EF4-FFF2-40B4-BE49-F238E27FC236}">
              <a16:creationId xmlns:a16="http://schemas.microsoft.com/office/drawing/2014/main" id="{6267898B-3F6C-463D-B787-EE137B34E97F}"/>
            </a:ext>
          </a:extLst>
        </xdr:cNvPr>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a:extLst>
            <a:ext uri="{FF2B5EF4-FFF2-40B4-BE49-F238E27FC236}">
              <a16:creationId xmlns:a16="http://schemas.microsoft.com/office/drawing/2014/main" id="{63237BFC-0EDF-4AA4-A8BB-F04564AC3923}"/>
            </a:ext>
          </a:extLst>
        </xdr:cNvPr>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89099</xdr:rowOff>
    </xdr:from>
    <xdr:ext cx="469744" cy="259045"/>
    <xdr:sp macro="" textlink="">
      <xdr:nvSpPr>
        <xdr:cNvPr id="123" name="【図書館】&#10;一人当たり面積平均値テキスト">
          <a:extLst>
            <a:ext uri="{FF2B5EF4-FFF2-40B4-BE49-F238E27FC236}">
              <a16:creationId xmlns:a16="http://schemas.microsoft.com/office/drawing/2014/main" id="{A6004222-AEE5-4D79-9250-F3C08D528C50}"/>
            </a:ext>
          </a:extLst>
        </xdr:cNvPr>
        <xdr:cNvSpPr txBox="1"/>
      </xdr:nvSpPr>
      <xdr:spPr>
        <a:xfrm>
          <a:off x="10515600" y="660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a:extLst>
            <a:ext uri="{FF2B5EF4-FFF2-40B4-BE49-F238E27FC236}">
              <a16:creationId xmlns:a16="http://schemas.microsoft.com/office/drawing/2014/main" id="{23BF81F3-EEFC-47E9-84BE-D3E11FD9EF1D}"/>
            </a:ext>
          </a:extLst>
        </xdr:cNvPr>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66222</xdr:rowOff>
    </xdr:from>
    <xdr:to>
      <xdr:col>50</xdr:col>
      <xdr:colOff>165100</xdr:colOff>
      <xdr:row>39</xdr:row>
      <xdr:rowOff>167822</xdr:rowOff>
    </xdr:to>
    <xdr:sp macro="" textlink="">
      <xdr:nvSpPr>
        <xdr:cNvPr id="125" name="フローチャート: 判断 124">
          <a:extLst>
            <a:ext uri="{FF2B5EF4-FFF2-40B4-BE49-F238E27FC236}">
              <a16:creationId xmlns:a16="http://schemas.microsoft.com/office/drawing/2014/main" id="{2917A9F8-E5C2-4EA6-BF6A-16CDEAAF0482}"/>
            </a:ext>
          </a:extLst>
        </xdr:cNvPr>
        <xdr:cNvSpPr/>
      </xdr:nvSpPr>
      <xdr:spPr>
        <a:xfrm>
          <a:off x="9588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6" name="フローチャート: 判断 125">
          <a:extLst>
            <a:ext uri="{FF2B5EF4-FFF2-40B4-BE49-F238E27FC236}">
              <a16:creationId xmlns:a16="http://schemas.microsoft.com/office/drawing/2014/main" id="{0E7842DD-DA8C-43D2-B866-B4CCE215B47D}"/>
            </a:ext>
          </a:extLst>
        </xdr:cNvPr>
        <xdr:cNvSpPr/>
      </xdr:nvSpPr>
      <xdr:spPr>
        <a:xfrm>
          <a:off x="8699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82550</xdr:rowOff>
    </xdr:from>
    <xdr:to>
      <xdr:col>41</xdr:col>
      <xdr:colOff>101600</xdr:colOff>
      <xdr:row>40</xdr:row>
      <xdr:rowOff>12700</xdr:rowOff>
    </xdr:to>
    <xdr:sp macro="" textlink="">
      <xdr:nvSpPr>
        <xdr:cNvPr id="127" name="フローチャート: 判断 126">
          <a:extLst>
            <a:ext uri="{FF2B5EF4-FFF2-40B4-BE49-F238E27FC236}">
              <a16:creationId xmlns:a16="http://schemas.microsoft.com/office/drawing/2014/main" id="{7C8A8E36-03AE-4179-94CC-1E1D5A40E009}"/>
            </a:ext>
          </a:extLst>
        </xdr:cNvPr>
        <xdr:cNvSpPr/>
      </xdr:nvSpPr>
      <xdr:spPr>
        <a:xfrm>
          <a:off x="7810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49893</xdr:rowOff>
    </xdr:from>
    <xdr:to>
      <xdr:col>36</xdr:col>
      <xdr:colOff>165100</xdr:colOff>
      <xdr:row>39</xdr:row>
      <xdr:rowOff>151493</xdr:rowOff>
    </xdr:to>
    <xdr:sp macro="" textlink="">
      <xdr:nvSpPr>
        <xdr:cNvPr id="128" name="フローチャート: 判断 127">
          <a:extLst>
            <a:ext uri="{FF2B5EF4-FFF2-40B4-BE49-F238E27FC236}">
              <a16:creationId xmlns:a16="http://schemas.microsoft.com/office/drawing/2014/main" id="{F436FD30-9874-46B1-8A25-13AA0D7B2228}"/>
            </a:ext>
          </a:extLst>
        </xdr:cNvPr>
        <xdr:cNvSpPr/>
      </xdr:nvSpPr>
      <xdr:spPr>
        <a:xfrm>
          <a:off x="6921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2C32C9C-F764-4189-B416-C3DF29FB83F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E3147F6-C6E8-4BD8-B523-BC373900259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B1DBC39D-DBCA-4DA7-9247-13AF6313A7D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1E3FEA43-A227-4577-A6E1-1F06574236B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650EEFF7-F1C9-4AE1-B204-4662C5A6D14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123372</xdr:rowOff>
    </xdr:from>
    <xdr:to>
      <xdr:col>55</xdr:col>
      <xdr:colOff>50800</xdr:colOff>
      <xdr:row>41</xdr:row>
      <xdr:rowOff>53522</xdr:rowOff>
    </xdr:to>
    <xdr:sp macro="" textlink="">
      <xdr:nvSpPr>
        <xdr:cNvPr id="134" name="楕円 133">
          <a:extLst>
            <a:ext uri="{FF2B5EF4-FFF2-40B4-BE49-F238E27FC236}">
              <a16:creationId xmlns:a16="http://schemas.microsoft.com/office/drawing/2014/main" id="{1996AE2F-384E-41F4-A398-CCA0A9A6EBFC}"/>
            </a:ext>
          </a:extLst>
        </xdr:cNvPr>
        <xdr:cNvSpPr/>
      </xdr:nvSpPr>
      <xdr:spPr>
        <a:xfrm>
          <a:off x="104267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101799</xdr:rowOff>
    </xdr:from>
    <xdr:ext cx="469744" cy="259045"/>
    <xdr:sp macro="" textlink="">
      <xdr:nvSpPr>
        <xdr:cNvPr id="135" name="【図書館】&#10;一人当たり面積該当値テキスト">
          <a:extLst>
            <a:ext uri="{FF2B5EF4-FFF2-40B4-BE49-F238E27FC236}">
              <a16:creationId xmlns:a16="http://schemas.microsoft.com/office/drawing/2014/main" id="{3C04F1A9-37BC-4A3E-9AC1-3B67F5F505E6}"/>
            </a:ext>
          </a:extLst>
        </xdr:cNvPr>
        <xdr:cNvSpPr txBox="1"/>
      </xdr:nvSpPr>
      <xdr:spPr>
        <a:xfrm>
          <a:off x="10515600"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6" name="楕円 135">
          <a:extLst>
            <a:ext uri="{FF2B5EF4-FFF2-40B4-BE49-F238E27FC236}">
              <a16:creationId xmlns:a16="http://schemas.microsoft.com/office/drawing/2014/main" id="{E77940F9-E61A-4AD0-A9E4-8DA2E8F30A97}"/>
            </a:ext>
          </a:extLst>
        </xdr:cNvPr>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2722</xdr:rowOff>
    </xdr:from>
    <xdr:to>
      <xdr:col>55</xdr:col>
      <xdr:colOff>0</xdr:colOff>
      <xdr:row>41</xdr:row>
      <xdr:rowOff>19050</xdr:rowOff>
    </xdr:to>
    <xdr:cxnSp macro="">
      <xdr:nvCxnSpPr>
        <xdr:cNvPr id="137" name="直線コネクタ 136">
          <a:extLst>
            <a:ext uri="{FF2B5EF4-FFF2-40B4-BE49-F238E27FC236}">
              <a16:creationId xmlns:a16="http://schemas.microsoft.com/office/drawing/2014/main" id="{D3BAA630-074A-4F50-ADDF-64F09410923B}"/>
            </a:ext>
          </a:extLst>
        </xdr:cNvPr>
        <xdr:cNvCxnSpPr/>
      </xdr:nvCxnSpPr>
      <xdr:spPr>
        <a:xfrm flipV="1">
          <a:off x="9639300" y="70321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8" name="楕円 137">
          <a:extLst>
            <a:ext uri="{FF2B5EF4-FFF2-40B4-BE49-F238E27FC236}">
              <a16:creationId xmlns:a16="http://schemas.microsoft.com/office/drawing/2014/main" id="{3BD60550-991A-4852-852A-103DAD92163D}"/>
            </a:ext>
          </a:extLst>
        </xdr:cNvPr>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39" name="直線コネクタ 138">
          <a:extLst>
            <a:ext uri="{FF2B5EF4-FFF2-40B4-BE49-F238E27FC236}">
              <a16:creationId xmlns:a16="http://schemas.microsoft.com/office/drawing/2014/main" id="{620C2DF1-30BD-4F27-A8B5-1E1B6F965EF3}"/>
            </a:ext>
          </a:extLst>
        </xdr:cNvPr>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156028</xdr:rowOff>
    </xdr:from>
    <xdr:to>
      <xdr:col>41</xdr:col>
      <xdr:colOff>101600</xdr:colOff>
      <xdr:row>41</xdr:row>
      <xdr:rowOff>86178</xdr:rowOff>
    </xdr:to>
    <xdr:sp macro="" textlink="">
      <xdr:nvSpPr>
        <xdr:cNvPr id="140" name="楕円 139">
          <a:extLst>
            <a:ext uri="{FF2B5EF4-FFF2-40B4-BE49-F238E27FC236}">
              <a16:creationId xmlns:a16="http://schemas.microsoft.com/office/drawing/2014/main" id="{CEE0C3BC-1D1B-4522-A44D-B8C279110A07}"/>
            </a:ext>
          </a:extLst>
        </xdr:cNvPr>
        <xdr:cNvSpPr/>
      </xdr:nvSpPr>
      <xdr:spPr>
        <a:xfrm>
          <a:off x="7810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35378</xdr:rowOff>
    </xdr:to>
    <xdr:cxnSp macro="">
      <xdr:nvCxnSpPr>
        <xdr:cNvPr id="141" name="直線コネクタ 140">
          <a:extLst>
            <a:ext uri="{FF2B5EF4-FFF2-40B4-BE49-F238E27FC236}">
              <a16:creationId xmlns:a16="http://schemas.microsoft.com/office/drawing/2014/main" id="{5F7C44DD-6C49-4206-8895-987BEACD89B3}"/>
            </a:ext>
          </a:extLst>
        </xdr:cNvPr>
        <xdr:cNvCxnSpPr/>
      </xdr:nvCxnSpPr>
      <xdr:spPr>
        <a:xfrm flipV="1">
          <a:off x="7861300" y="70485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156028</xdr:rowOff>
    </xdr:from>
    <xdr:to>
      <xdr:col>36</xdr:col>
      <xdr:colOff>165100</xdr:colOff>
      <xdr:row>41</xdr:row>
      <xdr:rowOff>86178</xdr:rowOff>
    </xdr:to>
    <xdr:sp macro="" textlink="">
      <xdr:nvSpPr>
        <xdr:cNvPr id="142" name="楕円 141">
          <a:extLst>
            <a:ext uri="{FF2B5EF4-FFF2-40B4-BE49-F238E27FC236}">
              <a16:creationId xmlns:a16="http://schemas.microsoft.com/office/drawing/2014/main" id="{83D81377-6681-4327-9ED9-9954B0C2D637}"/>
            </a:ext>
          </a:extLst>
        </xdr:cNvPr>
        <xdr:cNvSpPr/>
      </xdr:nvSpPr>
      <xdr:spPr>
        <a:xfrm>
          <a:off x="6921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35378</xdr:rowOff>
    </xdr:from>
    <xdr:to>
      <xdr:col>41</xdr:col>
      <xdr:colOff>50800</xdr:colOff>
      <xdr:row>41</xdr:row>
      <xdr:rowOff>35378</xdr:rowOff>
    </xdr:to>
    <xdr:cxnSp macro="">
      <xdr:nvCxnSpPr>
        <xdr:cNvPr id="143" name="直線コネクタ 142">
          <a:extLst>
            <a:ext uri="{FF2B5EF4-FFF2-40B4-BE49-F238E27FC236}">
              <a16:creationId xmlns:a16="http://schemas.microsoft.com/office/drawing/2014/main" id="{EF60A396-A53F-44AF-9047-1FAF0108616B}"/>
            </a:ext>
          </a:extLst>
        </xdr:cNvPr>
        <xdr:cNvCxnSpPr/>
      </xdr:nvCxnSpPr>
      <xdr:spPr>
        <a:xfrm>
          <a:off x="6972300" y="706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12899</xdr:rowOff>
    </xdr:from>
    <xdr:ext cx="469744" cy="259045"/>
    <xdr:sp macro="" textlink="">
      <xdr:nvSpPr>
        <xdr:cNvPr id="144" name="n_1aveValue【図書館】&#10;一人当たり面積">
          <a:extLst>
            <a:ext uri="{FF2B5EF4-FFF2-40B4-BE49-F238E27FC236}">
              <a16:creationId xmlns:a16="http://schemas.microsoft.com/office/drawing/2014/main" id="{18F06012-C115-40C8-B546-F38FB0EE9D74}"/>
            </a:ext>
          </a:extLst>
        </xdr:cNvPr>
        <xdr:cNvSpPr txBox="1"/>
      </xdr:nvSpPr>
      <xdr:spPr>
        <a:xfrm>
          <a:off x="93917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45" name="n_2aveValue【図書館】&#10;一人当たり面積">
          <a:extLst>
            <a:ext uri="{FF2B5EF4-FFF2-40B4-BE49-F238E27FC236}">
              <a16:creationId xmlns:a16="http://schemas.microsoft.com/office/drawing/2014/main" id="{6A62DDB6-6458-4A80-87E5-D63B6F1FB0CC}"/>
            </a:ext>
          </a:extLst>
        </xdr:cNvPr>
        <xdr:cNvSpPr txBox="1"/>
      </xdr:nvSpPr>
      <xdr:spPr>
        <a:xfrm>
          <a:off x="8515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29227</xdr:rowOff>
    </xdr:from>
    <xdr:ext cx="469744" cy="259045"/>
    <xdr:sp macro="" textlink="">
      <xdr:nvSpPr>
        <xdr:cNvPr id="146" name="n_3aveValue【図書館】&#10;一人当たり面積">
          <a:extLst>
            <a:ext uri="{FF2B5EF4-FFF2-40B4-BE49-F238E27FC236}">
              <a16:creationId xmlns:a16="http://schemas.microsoft.com/office/drawing/2014/main" id="{745C12BB-B45C-481A-B68D-F764EF38D96E}"/>
            </a:ext>
          </a:extLst>
        </xdr:cNvPr>
        <xdr:cNvSpPr txBox="1"/>
      </xdr:nvSpPr>
      <xdr:spPr>
        <a:xfrm>
          <a:off x="7626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168020</xdr:rowOff>
    </xdr:from>
    <xdr:ext cx="469744" cy="259045"/>
    <xdr:sp macro="" textlink="">
      <xdr:nvSpPr>
        <xdr:cNvPr id="147" name="n_4aveValue【図書館】&#10;一人当たり面積">
          <a:extLst>
            <a:ext uri="{FF2B5EF4-FFF2-40B4-BE49-F238E27FC236}">
              <a16:creationId xmlns:a16="http://schemas.microsoft.com/office/drawing/2014/main" id="{6B58322C-00A2-4E9E-8B96-A2F1C23CE90E}"/>
            </a:ext>
          </a:extLst>
        </xdr:cNvPr>
        <xdr:cNvSpPr txBox="1"/>
      </xdr:nvSpPr>
      <xdr:spPr>
        <a:xfrm>
          <a:off x="6737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8" name="n_1mainValue【図書館】&#10;一人当たり面積">
          <a:extLst>
            <a:ext uri="{FF2B5EF4-FFF2-40B4-BE49-F238E27FC236}">
              <a16:creationId xmlns:a16="http://schemas.microsoft.com/office/drawing/2014/main" id="{7B84F110-B5A9-4CD5-BBB9-FDCF7FBFF2A0}"/>
            </a:ext>
          </a:extLst>
        </xdr:cNvPr>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9" name="n_2mainValue【図書館】&#10;一人当たり面積">
          <a:extLst>
            <a:ext uri="{FF2B5EF4-FFF2-40B4-BE49-F238E27FC236}">
              <a16:creationId xmlns:a16="http://schemas.microsoft.com/office/drawing/2014/main" id="{F36CE148-AC50-4B6A-8CEA-655529599A45}"/>
            </a:ext>
          </a:extLst>
        </xdr:cNvPr>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77305</xdr:rowOff>
    </xdr:from>
    <xdr:ext cx="469744" cy="259045"/>
    <xdr:sp macro="" textlink="">
      <xdr:nvSpPr>
        <xdr:cNvPr id="150" name="n_3mainValue【図書館】&#10;一人当たり面積">
          <a:extLst>
            <a:ext uri="{FF2B5EF4-FFF2-40B4-BE49-F238E27FC236}">
              <a16:creationId xmlns:a16="http://schemas.microsoft.com/office/drawing/2014/main" id="{EFBFF95F-11D7-4A37-86F1-B3956F311273}"/>
            </a:ext>
          </a:extLst>
        </xdr:cNvPr>
        <xdr:cNvSpPr txBox="1"/>
      </xdr:nvSpPr>
      <xdr:spPr>
        <a:xfrm>
          <a:off x="7626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77305</xdr:rowOff>
    </xdr:from>
    <xdr:ext cx="469744" cy="259045"/>
    <xdr:sp macro="" textlink="">
      <xdr:nvSpPr>
        <xdr:cNvPr id="151" name="n_4mainValue【図書館】&#10;一人当たり面積">
          <a:extLst>
            <a:ext uri="{FF2B5EF4-FFF2-40B4-BE49-F238E27FC236}">
              <a16:creationId xmlns:a16="http://schemas.microsoft.com/office/drawing/2014/main" id="{4DDB598B-C9E3-425E-BFC1-5214110AF5E8}"/>
            </a:ext>
          </a:extLst>
        </xdr:cNvPr>
        <xdr:cNvSpPr txBox="1"/>
      </xdr:nvSpPr>
      <xdr:spPr>
        <a:xfrm>
          <a:off x="6737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131507E7-34F7-41C3-B4B3-E0E40BBBD91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9F311288-976B-4ABF-BF7D-C8BE273825E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6A4046DC-40B5-4366-9AAD-8425111F21A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783BF45C-6A22-4DFD-8D71-7583F1059CC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250E47A4-1FD1-4E73-8F74-88703B268B3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1516DFBB-7EB8-4AEB-A6B5-45A0AAF4634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4E5C8EF9-1F98-46EA-9E31-8F6847D4D32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AAD5F088-850A-4144-A987-9E67E1E69AD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C139C0D8-E7FC-450A-BF99-6AA373D9067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1F03D5B3-2C74-4238-A468-49F5C703422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BA3F0C11-547B-4417-BC62-1D20F0863C4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EC762BEC-9CA1-4422-A0A9-D4653BD5E3F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A9E495AB-EF00-4FAB-B9B3-DAC0869ED67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CF0C9078-78EF-4710-A299-4FA4322D52F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553F21DD-9DC7-4C06-BDA0-DD395D9AE25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4E590AFA-0BB5-488A-A721-1629080ACB2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93EAE355-6AA6-417A-9434-180DA184729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32BD4672-8D52-42D3-B892-79165590582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165E4056-E464-44FD-B16B-6DFF10988F9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5971E48D-38F8-44C7-B188-A04ECF680CC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76A0FD05-A98E-4B20-91B4-439AB64734D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8D326CDE-09D6-419F-BCE7-FB4F45B30C8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id="{C71C1DE9-C30D-47BF-BB10-1B902778FEF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4DFD52D1-A731-4255-8BA9-E5D0E84AEE5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id="{D5D8286D-03D3-4781-8CEB-2710FB33E46F}"/>
            </a:ext>
          </a:extLst>
        </xdr:cNvPr>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8BB353C0-A22D-4BBD-91BC-EF124B62BE5C}"/>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id="{4AD1C4E4-136E-4B78-A8F7-AA10C8783662}"/>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49223838-790E-4C2D-9858-92D07AA901F7}"/>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id="{8746B568-5AC3-4D57-A65A-C179FE1C290C}"/>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9AC0B919-A125-402A-AC5A-AABA83C4DC34}"/>
            </a:ext>
          </a:extLst>
        </xdr:cNvPr>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id="{FF84C9FE-6ADB-4CB5-8C21-BE3AC7F316DA}"/>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124460</xdr:rowOff>
    </xdr:from>
    <xdr:to>
      <xdr:col>20</xdr:col>
      <xdr:colOff>38100</xdr:colOff>
      <xdr:row>60</xdr:row>
      <xdr:rowOff>54610</xdr:rowOff>
    </xdr:to>
    <xdr:sp macro="" textlink="">
      <xdr:nvSpPr>
        <xdr:cNvPr id="183" name="フローチャート: 判断 182">
          <a:extLst>
            <a:ext uri="{FF2B5EF4-FFF2-40B4-BE49-F238E27FC236}">
              <a16:creationId xmlns:a16="http://schemas.microsoft.com/office/drawing/2014/main" id="{6ABA2067-FEC9-470F-96F1-740CB003D05A}"/>
            </a:ext>
          </a:extLst>
        </xdr:cNvPr>
        <xdr:cNvSpPr/>
      </xdr:nvSpPr>
      <xdr:spPr>
        <a:xfrm>
          <a:off x="3746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95885</xdr:rowOff>
    </xdr:from>
    <xdr:to>
      <xdr:col>15</xdr:col>
      <xdr:colOff>101600</xdr:colOff>
      <xdr:row>60</xdr:row>
      <xdr:rowOff>26035</xdr:rowOff>
    </xdr:to>
    <xdr:sp macro="" textlink="">
      <xdr:nvSpPr>
        <xdr:cNvPr id="184" name="フローチャート: 判断 183">
          <a:extLst>
            <a:ext uri="{FF2B5EF4-FFF2-40B4-BE49-F238E27FC236}">
              <a16:creationId xmlns:a16="http://schemas.microsoft.com/office/drawing/2014/main" id="{15D9F780-D643-4B3F-8788-E78D2D6D11EA}"/>
            </a:ext>
          </a:extLst>
        </xdr:cNvPr>
        <xdr:cNvSpPr/>
      </xdr:nvSpPr>
      <xdr:spPr>
        <a:xfrm>
          <a:off x="2857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5" name="フローチャート: 判断 184">
          <a:extLst>
            <a:ext uri="{FF2B5EF4-FFF2-40B4-BE49-F238E27FC236}">
              <a16:creationId xmlns:a16="http://schemas.microsoft.com/office/drawing/2014/main" id="{255648AF-95E4-4F7A-B211-712C04BD6F8D}"/>
            </a:ext>
          </a:extLst>
        </xdr:cNvPr>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6" name="フローチャート: 判断 185">
          <a:extLst>
            <a:ext uri="{FF2B5EF4-FFF2-40B4-BE49-F238E27FC236}">
              <a16:creationId xmlns:a16="http://schemas.microsoft.com/office/drawing/2014/main" id="{29050D28-286F-4D02-A350-77EF952B56D8}"/>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4682E54-7E9B-4F86-AA23-E5C388BEE77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F27EA32-F9CB-4CF4-91F7-2F5328B2793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0C39AEF-BB5E-4A3B-8C05-5B2627C05AE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3F9491ED-7CC6-4E4C-8334-9151740C87D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E60CF29A-DAFA-49CF-B8DF-8854FCB6A76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153035</xdr:rowOff>
    </xdr:from>
    <xdr:to>
      <xdr:col>24</xdr:col>
      <xdr:colOff>114300</xdr:colOff>
      <xdr:row>60</xdr:row>
      <xdr:rowOff>83185</xdr:rowOff>
    </xdr:to>
    <xdr:sp macro="" textlink="">
      <xdr:nvSpPr>
        <xdr:cNvPr id="192" name="楕円 191">
          <a:extLst>
            <a:ext uri="{FF2B5EF4-FFF2-40B4-BE49-F238E27FC236}">
              <a16:creationId xmlns:a16="http://schemas.microsoft.com/office/drawing/2014/main" id="{F110FD98-25B7-4AF2-988B-0182B9EAFB3C}"/>
            </a:ext>
          </a:extLst>
        </xdr:cNvPr>
        <xdr:cNvSpPr/>
      </xdr:nvSpPr>
      <xdr:spPr>
        <a:xfrm>
          <a:off x="4584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4462</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41835D01-5872-4D52-9AA5-CD0EB406FF60}"/>
            </a:ext>
          </a:extLst>
        </xdr:cNvPr>
        <xdr:cNvSpPr txBox="1"/>
      </xdr:nvSpPr>
      <xdr:spPr>
        <a:xfrm>
          <a:off x="4673600"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107315</xdr:rowOff>
    </xdr:from>
    <xdr:to>
      <xdr:col>20</xdr:col>
      <xdr:colOff>38100</xdr:colOff>
      <xdr:row>60</xdr:row>
      <xdr:rowOff>37465</xdr:rowOff>
    </xdr:to>
    <xdr:sp macro="" textlink="">
      <xdr:nvSpPr>
        <xdr:cNvPr id="194" name="楕円 193">
          <a:extLst>
            <a:ext uri="{FF2B5EF4-FFF2-40B4-BE49-F238E27FC236}">
              <a16:creationId xmlns:a16="http://schemas.microsoft.com/office/drawing/2014/main" id="{519F75CA-2C83-41FE-9540-066DC0DC3EAB}"/>
            </a:ext>
          </a:extLst>
        </xdr:cNvPr>
        <xdr:cNvSpPr/>
      </xdr:nvSpPr>
      <xdr:spPr>
        <a:xfrm>
          <a:off x="3746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158115</xdr:rowOff>
    </xdr:from>
    <xdr:to>
      <xdr:col>24</xdr:col>
      <xdr:colOff>63500</xdr:colOff>
      <xdr:row>60</xdr:row>
      <xdr:rowOff>32385</xdr:rowOff>
    </xdr:to>
    <xdr:cxnSp macro="">
      <xdr:nvCxnSpPr>
        <xdr:cNvPr id="195" name="直線コネクタ 194">
          <a:extLst>
            <a:ext uri="{FF2B5EF4-FFF2-40B4-BE49-F238E27FC236}">
              <a16:creationId xmlns:a16="http://schemas.microsoft.com/office/drawing/2014/main" id="{2D1BEAF4-641D-4552-9F9C-6FA700145B11}"/>
            </a:ext>
          </a:extLst>
        </xdr:cNvPr>
        <xdr:cNvCxnSpPr/>
      </xdr:nvCxnSpPr>
      <xdr:spPr>
        <a:xfrm>
          <a:off x="3797300" y="102736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57785</xdr:rowOff>
    </xdr:from>
    <xdr:to>
      <xdr:col>15</xdr:col>
      <xdr:colOff>101600</xdr:colOff>
      <xdr:row>59</xdr:row>
      <xdr:rowOff>159385</xdr:rowOff>
    </xdr:to>
    <xdr:sp macro="" textlink="">
      <xdr:nvSpPr>
        <xdr:cNvPr id="196" name="楕円 195">
          <a:extLst>
            <a:ext uri="{FF2B5EF4-FFF2-40B4-BE49-F238E27FC236}">
              <a16:creationId xmlns:a16="http://schemas.microsoft.com/office/drawing/2014/main" id="{9A65249B-41BD-4627-8203-58BF8006C202}"/>
            </a:ext>
          </a:extLst>
        </xdr:cNvPr>
        <xdr:cNvSpPr/>
      </xdr:nvSpPr>
      <xdr:spPr>
        <a:xfrm>
          <a:off x="2857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108585</xdr:rowOff>
    </xdr:from>
    <xdr:to>
      <xdr:col>19</xdr:col>
      <xdr:colOff>177800</xdr:colOff>
      <xdr:row>59</xdr:row>
      <xdr:rowOff>158115</xdr:rowOff>
    </xdr:to>
    <xdr:cxnSp macro="">
      <xdr:nvCxnSpPr>
        <xdr:cNvPr id="197" name="直線コネクタ 196">
          <a:extLst>
            <a:ext uri="{FF2B5EF4-FFF2-40B4-BE49-F238E27FC236}">
              <a16:creationId xmlns:a16="http://schemas.microsoft.com/office/drawing/2014/main" id="{F2AB0C52-C516-4FE9-BFB9-C05D634E1AC2}"/>
            </a:ext>
          </a:extLst>
        </xdr:cNvPr>
        <xdr:cNvCxnSpPr/>
      </xdr:nvCxnSpPr>
      <xdr:spPr>
        <a:xfrm>
          <a:off x="2908300" y="102241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xdr:rowOff>
    </xdr:from>
    <xdr:to>
      <xdr:col>10</xdr:col>
      <xdr:colOff>165100</xdr:colOff>
      <xdr:row>59</xdr:row>
      <xdr:rowOff>109855</xdr:rowOff>
    </xdr:to>
    <xdr:sp macro="" textlink="">
      <xdr:nvSpPr>
        <xdr:cNvPr id="198" name="楕円 197">
          <a:extLst>
            <a:ext uri="{FF2B5EF4-FFF2-40B4-BE49-F238E27FC236}">
              <a16:creationId xmlns:a16="http://schemas.microsoft.com/office/drawing/2014/main" id="{893FAFF8-EC37-4CAD-AA9A-30DA907C7F07}"/>
            </a:ext>
          </a:extLst>
        </xdr:cNvPr>
        <xdr:cNvSpPr/>
      </xdr:nvSpPr>
      <xdr:spPr>
        <a:xfrm>
          <a:off x="1968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59055</xdr:rowOff>
    </xdr:from>
    <xdr:to>
      <xdr:col>15</xdr:col>
      <xdr:colOff>50800</xdr:colOff>
      <xdr:row>59</xdr:row>
      <xdr:rowOff>108585</xdr:rowOff>
    </xdr:to>
    <xdr:cxnSp macro="">
      <xdr:nvCxnSpPr>
        <xdr:cNvPr id="199" name="直線コネクタ 198">
          <a:extLst>
            <a:ext uri="{FF2B5EF4-FFF2-40B4-BE49-F238E27FC236}">
              <a16:creationId xmlns:a16="http://schemas.microsoft.com/office/drawing/2014/main" id="{F9C88A2F-F7BA-4D0E-8C78-04CA4006AF70}"/>
            </a:ext>
          </a:extLst>
        </xdr:cNvPr>
        <xdr:cNvCxnSpPr/>
      </xdr:nvCxnSpPr>
      <xdr:spPr>
        <a:xfrm>
          <a:off x="2019300" y="101746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143510</xdr:rowOff>
    </xdr:from>
    <xdr:to>
      <xdr:col>6</xdr:col>
      <xdr:colOff>38100</xdr:colOff>
      <xdr:row>59</xdr:row>
      <xdr:rowOff>73660</xdr:rowOff>
    </xdr:to>
    <xdr:sp macro="" textlink="">
      <xdr:nvSpPr>
        <xdr:cNvPr id="200" name="楕円 199">
          <a:extLst>
            <a:ext uri="{FF2B5EF4-FFF2-40B4-BE49-F238E27FC236}">
              <a16:creationId xmlns:a16="http://schemas.microsoft.com/office/drawing/2014/main" id="{C7387F35-F137-40F4-B17D-B1C16302436D}"/>
            </a:ext>
          </a:extLst>
        </xdr:cNvPr>
        <xdr:cNvSpPr/>
      </xdr:nvSpPr>
      <xdr:spPr>
        <a:xfrm>
          <a:off x="1079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22860</xdr:rowOff>
    </xdr:from>
    <xdr:to>
      <xdr:col>10</xdr:col>
      <xdr:colOff>114300</xdr:colOff>
      <xdr:row>59</xdr:row>
      <xdr:rowOff>59055</xdr:rowOff>
    </xdr:to>
    <xdr:cxnSp macro="">
      <xdr:nvCxnSpPr>
        <xdr:cNvPr id="201" name="直線コネクタ 200">
          <a:extLst>
            <a:ext uri="{FF2B5EF4-FFF2-40B4-BE49-F238E27FC236}">
              <a16:creationId xmlns:a16="http://schemas.microsoft.com/office/drawing/2014/main" id="{45407514-9F65-45A8-8565-1621B5E3761C}"/>
            </a:ext>
          </a:extLst>
        </xdr:cNvPr>
        <xdr:cNvCxnSpPr/>
      </xdr:nvCxnSpPr>
      <xdr:spPr>
        <a:xfrm>
          <a:off x="1130300" y="101384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45737</xdr:rowOff>
    </xdr:from>
    <xdr:ext cx="405111" cy="259045"/>
    <xdr:sp macro="" textlink="">
      <xdr:nvSpPr>
        <xdr:cNvPr id="202" name="n_1aveValue【体育館・プール】&#10;有形固定資産減価償却率">
          <a:extLst>
            <a:ext uri="{FF2B5EF4-FFF2-40B4-BE49-F238E27FC236}">
              <a16:creationId xmlns:a16="http://schemas.microsoft.com/office/drawing/2014/main" id="{9B346900-0822-4A9B-A1EE-63E7927A3053}"/>
            </a:ext>
          </a:extLst>
        </xdr:cNvPr>
        <xdr:cNvSpPr txBox="1"/>
      </xdr:nvSpPr>
      <xdr:spPr>
        <a:xfrm>
          <a:off x="35820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17162</xdr:rowOff>
    </xdr:from>
    <xdr:ext cx="405111" cy="259045"/>
    <xdr:sp macro="" textlink="">
      <xdr:nvSpPr>
        <xdr:cNvPr id="203" name="n_2aveValue【体育館・プール】&#10;有形固定資産減価償却率">
          <a:extLst>
            <a:ext uri="{FF2B5EF4-FFF2-40B4-BE49-F238E27FC236}">
              <a16:creationId xmlns:a16="http://schemas.microsoft.com/office/drawing/2014/main" id="{C4BFE477-37DB-40FA-89D6-B5D8BCDD1EA1}"/>
            </a:ext>
          </a:extLst>
        </xdr:cNvPr>
        <xdr:cNvSpPr txBox="1"/>
      </xdr:nvSpPr>
      <xdr:spPr>
        <a:xfrm>
          <a:off x="2705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204" name="n_3aveValue【体育館・プール】&#10;有形固定資産減価償却率">
          <a:extLst>
            <a:ext uri="{FF2B5EF4-FFF2-40B4-BE49-F238E27FC236}">
              <a16:creationId xmlns:a16="http://schemas.microsoft.com/office/drawing/2014/main" id="{051D06E9-54AA-438D-A152-66441738F1A1}"/>
            </a:ext>
          </a:extLst>
        </xdr:cNvPr>
        <xdr:cNvSpPr txBox="1"/>
      </xdr:nvSpPr>
      <xdr:spPr>
        <a:xfrm>
          <a:off x="1816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5" name="n_4aveValue【体育館・プール】&#10;有形固定資産減価償却率">
          <a:extLst>
            <a:ext uri="{FF2B5EF4-FFF2-40B4-BE49-F238E27FC236}">
              <a16:creationId xmlns:a16="http://schemas.microsoft.com/office/drawing/2014/main" id="{D36C60F8-C248-4775-AADF-2AE4C612C9B6}"/>
            </a:ext>
          </a:extLst>
        </xdr:cNvPr>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53992</xdr:rowOff>
    </xdr:from>
    <xdr:ext cx="405111" cy="259045"/>
    <xdr:sp macro="" textlink="">
      <xdr:nvSpPr>
        <xdr:cNvPr id="206" name="n_1mainValue【体育館・プール】&#10;有形固定資産減価償却率">
          <a:extLst>
            <a:ext uri="{FF2B5EF4-FFF2-40B4-BE49-F238E27FC236}">
              <a16:creationId xmlns:a16="http://schemas.microsoft.com/office/drawing/2014/main" id="{FE0F940F-2EA6-4609-8C2A-644773B51D08}"/>
            </a:ext>
          </a:extLst>
        </xdr:cNvPr>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4462</xdr:rowOff>
    </xdr:from>
    <xdr:ext cx="405111" cy="259045"/>
    <xdr:sp macro="" textlink="">
      <xdr:nvSpPr>
        <xdr:cNvPr id="207" name="n_2mainValue【体育館・プール】&#10;有形固定資産減価償却率">
          <a:extLst>
            <a:ext uri="{FF2B5EF4-FFF2-40B4-BE49-F238E27FC236}">
              <a16:creationId xmlns:a16="http://schemas.microsoft.com/office/drawing/2014/main" id="{1EEC3E50-D692-4362-AABB-BAB0A2092068}"/>
            </a:ext>
          </a:extLst>
        </xdr:cNvPr>
        <xdr:cNvSpPr txBox="1"/>
      </xdr:nvSpPr>
      <xdr:spPr>
        <a:xfrm>
          <a:off x="2705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126382</xdr:rowOff>
    </xdr:from>
    <xdr:ext cx="405111" cy="259045"/>
    <xdr:sp macro="" textlink="">
      <xdr:nvSpPr>
        <xdr:cNvPr id="208" name="n_3mainValue【体育館・プール】&#10;有形固定資産減価償却率">
          <a:extLst>
            <a:ext uri="{FF2B5EF4-FFF2-40B4-BE49-F238E27FC236}">
              <a16:creationId xmlns:a16="http://schemas.microsoft.com/office/drawing/2014/main" id="{595633FA-F878-40F5-B223-CCA0F1A45E06}"/>
            </a:ext>
          </a:extLst>
        </xdr:cNvPr>
        <xdr:cNvSpPr txBox="1"/>
      </xdr:nvSpPr>
      <xdr:spPr>
        <a:xfrm>
          <a:off x="1816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90187</xdr:rowOff>
    </xdr:from>
    <xdr:ext cx="405111" cy="259045"/>
    <xdr:sp macro="" textlink="">
      <xdr:nvSpPr>
        <xdr:cNvPr id="209" name="n_4mainValue【体育館・プール】&#10;有形固定資産減価償却率">
          <a:extLst>
            <a:ext uri="{FF2B5EF4-FFF2-40B4-BE49-F238E27FC236}">
              <a16:creationId xmlns:a16="http://schemas.microsoft.com/office/drawing/2014/main" id="{0FDD6494-809B-4A6D-980C-F9A9D13632A6}"/>
            </a:ext>
          </a:extLst>
        </xdr:cNvPr>
        <xdr:cNvSpPr txBox="1"/>
      </xdr:nvSpPr>
      <xdr:spPr>
        <a:xfrm>
          <a:off x="927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5AE95048-CF24-406B-AF6A-CB8F3750BE4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8799A02A-D12B-47AA-BB4A-017E0F4C15A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22490F53-3DF5-4268-BA99-31C2692188B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E815ED4D-E6CF-45BB-82A8-44F34296A4C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4799AE14-B240-431F-9222-C5513B31E33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DD9BF802-A537-44E2-8B90-E00B7425CB5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F62E3F97-9B2C-4D0A-8111-1D992135E27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B2104A86-E811-4BC5-8AD2-3D1AFCB947B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92AAABC5-C1ED-4315-B3CB-37CFA285603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70158A23-73FD-432E-AB6E-0F8A79B33DE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F2BB306C-8D2F-4D51-B13A-490CAB61D77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1D230388-2C47-4473-B307-E204BD354C7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3AE65C68-82AA-4D5E-ABE7-ED1A69A6E63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8CA80C40-D4F6-4FF5-AD52-0006DDDBFAF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5B15108E-0978-4844-A598-983F98006A2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6A670C23-66C9-4393-BF7A-F80DC6E3ABA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D769DBCA-B691-4631-982E-66CD1E74E76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85056CFE-EEE8-440F-B5FD-B98636E8D96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A39EB51E-E8FC-4CA2-823E-C9C69057AF0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BD57CF70-8DAC-44E0-AF95-1F4BB14FDED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6EAC6AA7-4888-4D06-99EB-EAB53A64493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D0DEEA40-BAF4-4A76-B0AC-32B8E2870B2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E15F8BA3-D705-48F4-B501-DA08FEC822B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id="{44EB275B-38C9-4DC2-A926-209FBC49724E}"/>
            </a:ext>
          </a:extLst>
        </xdr:cNvPr>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a:extLst>
            <a:ext uri="{FF2B5EF4-FFF2-40B4-BE49-F238E27FC236}">
              <a16:creationId xmlns:a16="http://schemas.microsoft.com/office/drawing/2014/main" id="{2F0BCECB-37F3-4C46-A0A4-155B426C0295}"/>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id="{FDE528E1-597A-432C-AA85-EFC2C941BB47}"/>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a:extLst>
            <a:ext uri="{FF2B5EF4-FFF2-40B4-BE49-F238E27FC236}">
              <a16:creationId xmlns:a16="http://schemas.microsoft.com/office/drawing/2014/main" id="{005D9BD2-74C8-4052-A810-65F08AED6143}"/>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id="{298A0133-4F3C-4DE8-A7B0-E282AFB5FD51}"/>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165117</xdr:rowOff>
    </xdr:from>
    <xdr:ext cx="469744" cy="259045"/>
    <xdr:sp macro="" textlink="">
      <xdr:nvSpPr>
        <xdr:cNvPr id="238" name="【体育館・プール】&#10;一人当たり面積平均値テキスト">
          <a:extLst>
            <a:ext uri="{FF2B5EF4-FFF2-40B4-BE49-F238E27FC236}">
              <a16:creationId xmlns:a16="http://schemas.microsoft.com/office/drawing/2014/main" id="{DBAC90EA-3064-445E-AA73-C9385C1B1D34}"/>
            </a:ext>
          </a:extLst>
        </xdr:cNvPr>
        <xdr:cNvSpPr txBox="1"/>
      </xdr:nvSpPr>
      <xdr:spPr>
        <a:xfrm>
          <a:off x="10515600" y="10623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id="{C8317C26-FD59-4655-9F91-7983F21224AA}"/>
            </a:ext>
          </a:extLst>
        </xdr:cNvPr>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101600</xdr:rowOff>
    </xdr:from>
    <xdr:to>
      <xdr:col>50</xdr:col>
      <xdr:colOff>165100</xdr:colOff>
      <xdr:row>63</xdr:row>
      <xdr:rowOff>31750</xdr:rowOff>
    </xdr:to>
    <xdr:sp macro="" textlink="">
      <xdr:nvSpPr>
        <xdr:cNvPr id="240" name="フローチャート: 判断 239">
          <a:extLst>
            <a:ext uri="{FF2B5EF4-FFF2-40B4-BE49-F238E27FC236}">
              <a16:creationId xmlns:a16="http://schemas.microsoft.com/office/drawing/2014/main" id="{D1A0F5B5-B7FB-4782-B30E-DF6FF7ADBB00}"/>
            </a:ext>
          </a:extLst>
        </xdr:cNvPr>
        <xdr:cNvSpPr/>
      </xdr:nvSpPr>
      <xdr:spPr>
        <a:xfrm>
          <a:off x="9588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102870</xdr:rowOff>
    </xdr:from>
    <xdr:to>
      <xdr:col>46</xdr:col>
      <xdr:colOff>38100</xdr:colOff>
      <xdr:row>63</xdr:row>
      <xdr:rowOff>33020</xdr:rowOff>
    </xdr:to>
    <xdr:sp macro="" textlink="">
      <xdr:nvSpPr>
        <xdr:cNvPr id="241" name="フローチャート: 判断 240">
          <a:extLst>
            <a:ext uri="{FF2B5EF4-FFF2-40B4-BE49-F238E27FC236}">
              <a16:creationId xmlns:a16="http://schemas.microsoft.com/office/drawing/2014/main" id="{49FF98F1-8EC9-4971-B30C-A86382DF7B05}"/>
            </a:ext>
          </a:extLst>
        </xdr:cNvPr>
        <xdr:cNvSpPr/>
      </xdr:nvSpPr>
      <xdr:spPr>
        <a:xfrm>
          <a:off x="8699500" y="1073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102870</xdr:rowOff>
    </xdr:from>
    <xdr:to>
      <xdr:col>41</xdr:col>
      <xdr:colOff>101600</xdr:colOff>
      <xdr:row>63</xdr:row>
      <xdr:rowOff>33020</xdr:rowOff>
    </xdr:to>
    <xdr:sp macro="" textlink="">
      <xdr:nvSpPr>
        <xdr:cNvPr id="242" name="フローチャート: 判断 241">
          <a:extLst>
            <a:ext uri="{FF2B5EF4-FFF2-40B4-BE49-F238E27FC236}">
              <a16:creationId xmlns:a16="http://schemas.microsoft.com/office/drawing/2014/main" id="{D520700E-86DB-49CA-A097-21A6C6588E4E}"/>
            </a:ext>
          </a:extLst>
        </xdr:cNvPr>
        <xdr:cNvSpPr/>
      </xdr:nvSpPr>
      <xdr:spPr>
        <a:xfrm>
          <a:off x="7810500" y="1073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121920</xdr:rowOff>
    </xdr:from>
    <xdr:to>
      <xdr:col>36</xdr:col>
      <xdr:colOff>165100</xdr:colOff>
      <xdr:row>63</xdr:row>
      <xdr:rowOff>52070</xdr:rowOff>
    </xdr:to>
    <xdr:sp macro="" textlink="">
      <xdr:nvSpPr>
        <xdr:cNvPr id="243" name="フローチャート: 判断 242">
          <a:extLst>
            <a:ext uri="{FF2B5EF4-FFF2-40B4-BE49-F238E27FC236}">
              <a16:creationId xmlns:a16="http://schemas.microsoft.com/office/drawing/2014/main" id="{22E75D04-E053-4648-9ADD-A271A0520201}"/>
            </a:ext>
          </a:extLst>
        </xdr:cNvPr>
        <xdr:cNvSpPr/>
      </xdr:nvSpPr>
      <xdr:spPr>
        <a:xfrm>
          <a:off x="6921500" y="1075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98325A0-FB32-4A81-9C8A-046082DF68A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52C4B1A-0B86-4139-B59C-617E3B2C84A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6050AC0-6EF1-4E26-AD3E-2CB7BED6080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FF76A6DE-818D-4E43-B4B1-C422D4D1E76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ECF93721-70F2-4C52-87D7-95FE37E2BA9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46990</xdr:rowOff>
    </xdr:from>
    <xdr:to>
      <xdr:col>55</xdr:col>
      <xdr:colOff>50800</xdr:colOff>
      <xdr:row>61</xdr:row>
      <xdr:rowOff>148590</xdr:rowOff>
    </xdr:to>
    <xdr:sp macro="" textlink="">
      <xdr:nvSpPr>
        <xdr:cNvPr id="249" name="楕円 248">
          <a:extLst>
            <a:ext uri="{FF2B5EF4-FFF2-40B4-BE49-F238E27FC236}">
              <a16:creationId xmlns:a16="http://schemas.microsoft.com/office/drawing/2014/main" id="{61C22300-3FA6-44F7-82EF-267084261EB3}"/>
            </a:ext>
          </a:extLst>
        </xdr:cNvPr>
        <xdr:cNvSpPr/>
      </xdr:nvSpPr>
      <xdr:spPr>
        <a:xfrm>
          <a:off x="10426700" y="1050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69867</xdr:rowOff>
    </xdr:from>
    <xdr:ext cx="469744" cy="259045"/>
    <xdr:sp macro="" textlink="">
      <xdr:nvSpPr>
        <xdr:cNvPr id="250" name="【体育館・プール】&#10;一人当たり面積該当値テキスト">
          <a:extLst>
            <a:ext uri="{FF2B5EF4-FFF2-40B4-BE49-F238E27FC236}">
              <a16:creationId xmlns:a16="http://schemas.microsoft.com/office/drawing/2014/main" id="{0004625A-91F4-4BDA-B90E-DB89DF771AD2}"/>
            </a:ext>
          </a:extLst>
        </xdr:cNvPr>
        <xdr:cNvSpPr txBox="1"/>
      </xdr:nvSpPr>
      <xdr:spPr>
        <a:xfrm>
          <a:off x="10515600" y="1035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53340</xdr:rowOff>
    </xdr:from>
    <xdr:to>
      <xdr:col>50</xdr:col>
      <xdr:colOff>165100</xdr:colOff>
      <xdr:row>61</xdr:row>
      <xdr:rowOff>154940</xdr:rowOff>
    </xdr:to>
    <xdr:sp macro="" textlink="">
      <xdr:nvSpPr>
        <xdr:cNvPr id="251" name="楕円 250">
          <a:extLst>
            <a:ext uri="{FF2B5EF4-FFF2-40B4-BE49-F238E27FC236}">
              <a16:creationId xmlns:a16="http://schemas.microsoft.com/office/drawing/2014/main" id="{81FFA031-E140-4D73-9EB6-20DDD1D932A1}"/>
            </a:ext>
          </a:extLst>
        </xdr:cNvPr>
        <xdr:cNvSpPr/>
      </xdr:nvSpPr>
      <xdr:spPr>
        <a:xfrm>
          <a:off x="9588500" y="105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97790</xdr:rowOff>
    </xdr:from>
    <xdr:to>
      <xdr:col>55</xdr:col>
      <xdr:colOff>0</xdr:colOff>
      <xdr:row>61</xdr:row>
      <xdr:rowOff>104140</xdr:rowOff>
    </xdr:to>
    <xdr:cxnSp macro="">
      <xdr:nvCxnSpPr>
        <xdr:cNvPr id="252" name="直線コネクタ 251">
          <a:extLst>
            <a:ext uri="{FF2B5EF4-FFF2-40B4-BE49-F238E27FC236}">
              <a16:creationId xmlns:a16="http://schemas.microsoft.com/office/drawing/2014/main" id="{AF14D9CF-6142-413C-AE5F-860EF0BC26A2}"/>
            </a:ext>
          </a:extLst>
        </xdr:cNvPr>
        <xdr:cNvCxnSpPr/>
      </xdr:nvCxnSpPr>
      <xdr:spPr>
        <a:xfrm flipV="1">
          <a:off x="9639300" y="1055624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59690</xdr:rowOff>
    </xdr:from>
    <xdr:to>
      <xdr:col>46</xdr:col>
      <xdr:colOff>38100</xdr:colOff>
      <xdr:row>61</xdr:row>
      <xdr:rowOff>161290</xdr:rowOff>
    </xdr:to>
    <xdr:sp macro="" textlink="">
      <xdr:nvSpPr>
        <xdr:cNvPr id="253" name="楕円 252">
          <a:extLst>
            <a:ext uri="{FF2B5EF4-FFF2-40B4-BE49-F238E27FC236}">
              <a16:creationId xmlns:a16="http://schemas.microsoft.com/office/drawing/2014/main" id="{EB7DAD39-18AF-4259-8FF0-D43DBF81C428}"/>
            </a:ext>
          </a:extLst>
        </xdr:cNvPr>
        <xdr:cNvSpPr/>
      </xdr:nvSpPr>
      <xdr:spPr>
        <a:xfrm>
          <a:off x="8699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104140</xdr:rowOff>
    </xdr:from>
    <xdr:to>
      <xdr:col>50</xdr:col>
      <xdr:colOff>114300</xdr:colOff>
      <xdr:row>61</xdr:row>
      <xdr:rowOff>110490</xdr:rowOff>
    </xdr:to>
    <xdr:cxnSp macro="">
      <xdr:nvCxnSpPr>
        <xdr:cNvPr id="254" name="直線コネクタ 253">
          <a:extLst>
            <a:ext uri="{FF2B5EF4-FFF2-40B4-BE49-F238E27FC236}">
              <a16:creationId xmlns:a16="http://schemas.microsoft.com/office/drawing/2014/main" id="{F2EE8993-B3DD-48DF-9547-E38C133116C9}"/>
            </a:ext>
          </a:extLst>
        </xdr:cNvPr>
        <xdr:cNvCxnSpPr/>
      </xdr:nvCxnSpPr>
      <xdr:spPr>
        <a:xfrm flipV="1">
          <a:off x="8750300" y="1056259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67310</xdr:rowOff>
    </xdr:from>
    <xdr:to>
      <xdr:col>41</xdr:col>
      <xdr:colOff>101600</xdr:colOff>
      <xdr:row>61</xdr:row>
      <xdr:rowOff>168910</xdr:rowOff>
    </xdr:to>
    <xdr:sp macro="" textlink="">
      <xdr:nvSpPr>
        <xdr:cNvPr id="255" name="楕円 254">
          <a:extLst>
            <a:ext uri="{FF2B5EF4-FFF2-40B4-BE49-F238E27FC236}">
              <a16:creationId xmlns:a16="http://schemas.microsoft.com/office/drawing/2014/main" id="{6E446CFD-A005-4673-A9D1-51227A935D77}"/>
            </a:ext>
          </a:extLst>
        </xdr:cNvPr>
        <xdr:cNvSpPr/>
      </xdr:nvSpPr>
      <xdr:spPr>
        <a:xfrm>
          <a:off x="7810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110490</xdr:rowOff>
    </xdr:from>
    <xdr:to>
      <xdr:col>45</xdr:col>
      <xdr:colOff>177800</xdr:colOff>
      <xdr:row>61</xdr:row>
      <xdr:rowOff>118110</xdr:rowOff>
    </xdr:to>
    <xdr:cxnSp macro="">
      <xdr:nvCxnSpPr>
        <xdr:cNvPr id="256" name="直線コネクタ 255">
          <a:extLst>
            <a:ext uri="{FF2B5EF4-FFF2-40B4-BE49-F238E27FC236}">
              <a16:creationId xmlns:a16="http://schemas.microsoft.com/office/drawing/2014/main" id="{F8D8CFC5-1CC4-4759-AA42-F5C5DE94E637}"/>
            </a:ext>
          </a:extLst>
        </xdr:cNvPr>
        <xdr:cNvCxnSpPr/>
      </xdr:nvCxnSpPr>
      <xdr:spPr>
        <a:xfrm flipV="1">
          <a:off x="7861300" y="10568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57150</xdr:rowOff>
    </xdr:from>
    <xdr:to>
      <xdr:col>36</xdr:col>
      <xdr:colOff>165100</xdr:colOff>
      <xdr:row>61</xdr:row>
      <xdr:rowOff>158750</xdr:rowOff>
    </xdr:to>
    <xdr:sp macro="" textlink="">
      <xdr:nvSpPr>
        <xdr:cNvPr id="257" name="楕円 256">
          <a:extLst>
            <a:ext uri="{FF2B5EF4-FFF2-40B4-BE49-F238E27FC236}">
              <a16:creationId xmlns:a16="http://schemas.microsoft.com/office/drawing/2014/main" id="{3AA98634-BB74-43E7-855D-E6717C4133B9}"/>
            </a:ext>
          </a:extLst>
        </xdr:cNvPr>
        <xdr:cNvSpPr/>
      </xdr:nvSpPr>
      <xdr:spPr>
        <a:xfrm>
          <a:off x="69215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107950</xdr:rowOff>
    </xdr:from>
    <xdr:to>
      <xdr:col>41</xdr:col>
      <xdr:colOff>50800</xdr:colOff>
      <xdr:row>61</xdr:row>
      <xdr:rowOff>118110</xdr:rowOff>
    </xdr:to>
    <xdr:cxnSp macro="">
      <xdr:nvCxnSpPr>
        <xdr:cNvPr id="258" name="直線コネクタ 257">
          <a:extLst>
            <a:ext uri="{FF2B5EF4-FFF2-40B4-BE49-F238E27FC236}">
              <a16:creationId xmlns:a16="http://schemas.microsoft.com/office/drawing/2014/main" id="{D7458DD9-E242-40A8-8691-E2B1F3B65855}"/>
            </a:ext>
          </a:extLst>
        </xdr:cNvPr>
        <xdr:cNvCxnSpPr/>
      </xdr:nvCxnSpPr>
      <xdr:spPr>
        <a:xfrm>
          <a:off x="6972300" y="1056640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22877</xdr:rowOff>
    </xdr:from>
    <xdr:ext cx="469744" cy="259045"/>
    <xdr:sp macro="" textlink="">
      <xdr:nvSpPr>
        <xdr:cNvPr id="259" name="n_1aveValue【体育館・プール】&#10;一人当たり面積">
          <a:extLst>
            <a:ext uri="{FF2B5EF4-FFF2-40B4-BE49-F238E27FC236}">
              <a16:creationId xmlns:a16="http://schemas.microsoft.com/office/drawing/2014/main" id="{608BC1A5-37F2-4A9D-BF41-D5D60CE77857}"/>
            </a:ext>
          </a:extLst>
        </xdr:cNvPr>
        <xdr:cNvSpPr txBox="1"/>
      </xdr:nvSpPr>
      <xdr:spPr>
        <a:xfrm>
          <a:off x="9391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24147</xdr:rowOff>
    </xdr:from>
    <xdr:ext cx="469744" cy="259045"/>
    <xdr:sp macro="" textlink="">
      <xdr:nvSpPr>
        <xdr:cNvPr id="260" name="n_2aveValue【体育館・プール】&#10;一人当たり面積">
          <a:extLst>
            <a:ext uri="{FF2B5EF4-FFF2-40B4-BE49-F238E27FC236}">
              <a16:creationId xmlns:a16="http://schemas.microsoft.com/office/drawing/2014/main" id="{14FF5FF2-7A1E-4328-BF34-A1F652FB520F}"/>
            </a:ext>
          </a:extLst>
        </xdr:cNvPr>
        <xdr:cNvSpPr txBox="1"/>
      </xdr:nvSpPr>
      <xdr:spPr>
        <a:xfrm>
          <a:off x="8515427" y="108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24147</xdr:rowOff>
    </xdr:from>
    <xdr:ext cx="469744" cy="259045"/>
    <xdr:sp macro="" textlink="">
      <xdr:nvSpPr>
        <xdr:cNvPr id="261" name="n_3aveValue【体育館・プール】&#10;一人当たり面積">
          <a:extLst>
            <a:ext uri="{FF2B5EF4-FFF2-40B4-BE49-F238E27FC236}">
              <a16:creationId xmlns:a16="http://schemas.microsoft.com/office/drawing/2014/main" id="{77DBFD5D-3404-4351-91A8-BAC86DC28945}"/>
            </a:ext>
          </a:extLst>
        </xdr:cNvPr>
        <xdr:cNvSpPr txBox="1"/>
      </xdr:nvSpPr>
      <xdr:spPr>
        <a:xfrm>
          <a:off x="7626427" y="108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43197</xdr:rowOff>
    </xdr:from>
    <xdr:ext cx="469744" cy="259045"/>
    <xdr:sp macro="" textlink="">
      <xdr:nvSpPr>
        <xdr:cNvPr id="262" name="n_4aveValue【体育館・プール】&#10;一人当たり面積">
          <a:extLst>
            <a:ext uri="{FF2B5EF4-FFF2-40B4-BE49-F238E27FC236}">
              <a16:creationId xmlns:a16="http://schemas.microsoft.com/office/drawing/2014/main" id="{FDEDEB8A-4CAC-4574-8DFE-7DCF7D73FC65}"/>
            </a:ext>
          </a:extLst>
        </xdr:cNvPr>
        <xdr:cNvSpPr txBox="1"/>
      </xdr:nvSpPr>
      <xdr:spPr>
        <a:xfrm>
          <a:off x="6737427" y="1084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17</xdr:rowOff>
    </xdr:from>
    <xdr:ext cx="469744" cy="259045"/>
    <xdr:sp macro="" textlink="">
      <xdr:nvSpPr>
        <xdr:cNvPr id="263" name="n_1mainValue【体育館・プール】&#10;一人当たり面積">
          <a:extLst>
            <a:ext uri="{FF2B5EF4-FFF2-40B4-BE49-F238E27FC236}">
              <a16:creationId xmlns:a16="http://schemas.microsoft.com/office/drawing/2014/main" id="{0A46EFD0-8B5B-4C2B-B0F2-79569A781233}"/>
            </a:ext>
          </a:extLst>
        </xdr:cNvPr>
        <xdr:cNvSpPr txBox="1"/>
      </xdr:nvSpPr>
      <xdr:spPr>
        <a:xfrm>
          <a:off x="93917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6367</xdr:rowOff>
    </xdr:from>
    <xdr:ext cx="469744" cy="259045"/>
    <xdr:sp macro="" textlink="">
      <xdr:nvSpPr>
        <xdr:cNvPr id="264" name="n_2mainValue【体育館・プール】&#10;一人当たり面積">
          <a:extLst>
            <a:ext uri="{FF2B5EF4-FFF2-40B4-BE49-F238E27FC236}">
              <a16:creationId xmlns:a16="http://schemas.microsoft.com/office/drawing/2014/main" id="{863E16AD-DBB4-4089-8BBC-00D2058C6ADC}"/>
            </a:ext>
          </a:extLst>
        </xdr:cNvPr>
        <xdr:cNvSpPr txBox="1"/>
      </xdr:nvSpPr>
      <xdr:spPr>
        <a:xfrm>
          <a:off x="8515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13987</xdr:rowOff>
    </xdr:from>
    <xdr:ext cx="469744" cy="259045"/>
    <xdr:sp macro="" textlink="">
      <xdr:nvSpPr>
        <xdr:cNvPr id="265" name="n_3mainValue【体育館・プール】&#10;一人当たり面積">
          <a:extLst>
            <a:ext uri="{FF2B5EF4-FFF2-40B4-BE49-F238E27FC236}">
              <a16:creationId xmlns:a16="http://schemas.microsoft.com/office/drawing/2014/main" id="{FBF56106-1BFB-4402-B43D-8027581970E1}"/>
            </a:ext>
          </a:extLst>
        </xdr:cNvPr>
        <xdr:cNvSpPr txBox="1"/>
      </xdr:nvSpPr>
      <xdr:spPr>
        <a:xfrm>
          <a:off x="7626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3827</xdr:rowOff>
    </xdr:from>
    <xdr:ext cx="469744" cy="259045"/>
    <xdr:sp macro="" textlink="">
      <xdr:nvSpPr>
        <xdr:cNvPr id="266" name="n_4mainValue【体育館・プール】&#10;一人当たり面積">
          <a:extLst>
            <a:ext uri="{FF2B5EF4-FFF2-40B4-BE49-F238E27FC236}">
              <a16:creationId xmlns:a16="http://schemas.microsoft.com/office/drawing/2014/main" id="{5210C727-42D5-46F3-8FEB-2960DAAD6979}"/>
            </a:ext>
          </a:extLst>
        </xdr:cNvPr>
        <xdr:cNvSpPr txBox="1"/>
      </xdr:nvSpPr>
      <xdr:spPr>
        <a:xfrm>
          <a:off x="6737427" y="1029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2240ABEA-6ECE-42A0-8F6D-FB999B81CAD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EC4E6836-ADB5-400A-8AC3-920A8DE3DD3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723D2487-F0CD-48D6-BDA7-EC039FA7F15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445AB7C-3C2E-4A96-987E-425A32CA1ED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9A36FD48-983F-4379-9493-4CC7A80571F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DA2B970-8E28-4622-AFCB-BDD817137FC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8DBB22D-1378-442A-82C3-499BD9ABC95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82DA9737-E621-4657-A2E8-94B6DE7F75F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7A57BD57-A229-4158-81AE-CEE7EEE0CEA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1F18664B-99E8-4C39-AE19-33DCFACA5CF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9EFA8ABE-DBF0-48B3-AD20-452796FFAA0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F5185E26-74EE-4F44-B4D8-6E33EAF636D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65A86F25-2F3B-4BF2-B90E-81AB0706DD3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EC605B98-A0FE-4233-AD84-2B135ED898B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5227F8A4-F6C6-4207-B6CD-67619738A6D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E83FDBD8-4838-40F1-BF75-D46E3C1B4B5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B2C86B6C-A82D-41E0-9981-2BAD33FF341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136A1814-601F-4D2F-9089-B6065BC9042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9205953A-79B5-48A4-9843-D6732289B32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8F6A3C77-FC05-4AEE-B5C9-D6C94B43A44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CA90C39A-1595-4AB5-B855-9DAAF164781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B84B8A35-7D2A-4759-A739-B9EE7290577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BE25F811-30C6-478B-83FF-335B3ADCAB5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7A9D5A84-60CE-46D4-99EC-43F0B1C8036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450C374D-762D-4B9F-9C50-E8197925246D}"/>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3326FBC5-A46A-4F45-AC1F-D97D46A9A03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BC31FF47-0D6C-4650-AF04-D42E5EB6AD5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69FBE52D-0000-4905-80B6-EE4018A01911}"/>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a:extLst>
            <a:ext uri="{FF2B5EF4-FFF2-40B4-BE49-F238E27FC236}">
              <a16:creationId xmlns:a16="http://schemas.microsoft.com/office/drawing/2014/main" id="{5DDA83D7-587C-45EB-8E9E-989D19C16C7D}"/>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3067DC39-8738-4AA7-94B0-8905A323D599}"/>
            </a:ext>
          </a:extLst>
        </xdr:cNvPr>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a:extLst>
            <a:ext uri="{FF2B5EF4-FFF2-40B4-BE49-F238E27FC236}">
              <a16:creationId xmlns:a16="http://schemas.microsoft.com/office/drawing/2014/main" id="{3D744421-8A98-48E2-BB4C-E5B70B3B4DC9}"/>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57786</xdr:rowOff>
    </xdr:from>
    <xdr:to>
      <xdr:col>20</xdr:col>
      <xdr:colOff>38100</xdr:colOff>
      <xdr:row>82</xdr:row>
      <xdr:rowOff>159386</xdr:rowOff>
    </xdr:to>
    <xdr:sp macro="" textlink="">
      <xdr:nvSpPr>
        <xdr:cNvPr id="298" name="フローチャート: 判断 297">
          <a:extLst>
            <a:ext uri="{FF2B5EF4-FFF2-40B4-BE49-F238E27FC236}">
              <a16:creationId xmlns:a16="http://schemas.microsoft.com/office/drawing/2014/main" id="{F052AEBB-2F1C-41F3-B7F7-8135787706C4}"/>
            </a:ext>
          </a:extLst>
        </xdr:cNvPr>
        <xdr:cNvSpPr/>
      </xdr:nvSpPr>
      <xdr:spPr>
        <a:xfrm>
          <a:off x="3746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29211</xdr:rowOff>
    </xdr:from>
    <xdr:to>
      <xdr:col>15</xdr:col>
      <xdr:colOff>101600</xdr:colOff>
      <xdr:row>82</xdr:row>
      <xdr:rowOff>130811</xdr:rowOff>
    </xdr:to>
    <xdr:sp macro="" textlink="">
      <xdr:nvSpPr>
        <xdr:cNvPr id="299" name="フローチャート: 判断 298">
          <a:extLst>
            <a:ext uri="{FF2B5EF4-FFF2-40B4-BE49-F238E27FC236}">
              <a16:creationId xmlns:a16="http://schemas.microsoft.com/office/drawing/2014/main" id="{55FE179F-1B20-46FF-B5F2-B08D2CBF7707}"/>
            </a:ext>
          </a:extLst>
        </xdr:cNvPr>
        <xdr:cNvSpPr/>
      </xdr:nvSpPr>
      <xdr:spPr>
        <a:xfrm>
          <a:off x="2857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74930</xdr:rowOff>
    </xdr:from>
    <xdr:to>
      <xdr:col>10</xdr:col>
      <xdr:colOff>165100</xdr:colOff>
      <xdr:row>83</xdr:row>
      <xdr:rowOff>5080</xdr:rowOff>
    </xdr:to>
    <xdr:sp macro="" textlink="">
      <xdr:nvSpPr>
        <xdr:cNvPr id="300" name="フローチャート: 判断 299">
          <a:extLst>
            <a:ext uri="{FF2B5EF4-FFF2-40B4-BE49-F238E27FC236}">
              <a16:creationId xmlns:a16="http://schemas.microsoft.com/office/drawing/2014/main" id="{29D687DE-8CB7-40BE-AF3A-40DB5FC05C4A}"/>
            </a:ext>
          </a:extLst>
        </xdr:cNvPr>
        <xdr:cNvSpPr/>
      </xdr:nvSpPr>
      <xdr:spPr>
        <a:xfrm>
          <a:off x="1968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50164</xdr:rowOff>
    </xdr:from>
    <xdr:to>
      <xdr:col>6</xdr:col>
      <xdr:colOff>38100</xdr:colOff>
      <xdr:row>82</xdr:row>
      <xdr:rowOff>151764</xdr:rowOff>
    </xdr:to>
    <xdr:sp macro="" textlink="">
      <xdr:nvSpPr>
        <xdr:cNvPr id="301" name="フローチャート: 判断 300">
          <a:extLst>
            <a:ext uri="{FF2B5EF4-FFF2-40B4-BE49-F238E27FC236}">
              <a16:creationId xmlns:a16="http://schemas.microsoft.com/office/drawing/2014/main" id="{C910B653-0339-43A5-981F-2C33C221A42D}"/>
            </a:ext>
          </a:extLst>
        </xdr:cNvPr>
        <xdr:cNvSpPr/>
      </xdr:nvSpPr>
      <xdr:spPr>
        <a:xfrm>
          <a:off x="1079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8CBDA74-8193-4467-8496-9200A087EA8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BB1F458-6D7E-48E4-A1DC-A0BADA4415A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F6D765D-9161-43B8-BD6F-94C271EA7F5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F77D954-7396-4DE5-B2BE-9D7A29A9DA6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CC8BB187-7713-408C-A83D-77E08F6AA94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307" name="楕円 306">
          <a:extLst>
            <a:ext uri="{FF2B5EF4-FFF2-40B4-BE49-F238E27FC236}">
              <a16:creationId xmlns:a16="http://schemas.microsoft.com/office/drawing/2014/main" id="{15628A6A-7391-456E-A543-151DBEF0243E}"/>
            </a:ext>
          </a:extLst>
        </xdr:cNvPr>
        <xdr:cNvSpPr/>
      </xdr:nvSpPr>
      <xdr:spPr>
        <a:xfrm>
          <a:off x="4584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15257</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35C3CD61-D541-441B-A311-9BDBB16BF281}"/>
            </a:ext>
          </a:extLst>
        </xdr:cNvPr>
        <xdr:cNvSpPr txBox="1"/>
      </xdr:nvSpPr>
      <xdr:spPr>
        <a:xfrm>
          <a:off x="4673600"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xdr:rowOff>
    </xdr:from>
    <xdr:to>
      <xdr:col>20</xdr:col>
      <xdr:colOff>38100</xdr:colOff>
      <xdr:row>83</xdr:row>
      <xdr:rowOff>106045</xdr:rowOff>
    </xdr:to>
    <xdr:sp macro="" textlink="">
      <xdr:nvSpPr>
        <xdr:cNvPr id="309" name="楕円 308">
          <a:extLst>
            <a:ext uri="{FF2B5EF4-FFF2-40B4-BE49-F238E27FC236}">
              <a16:creationId xmlns:a16="http://schemas.microsoft.com/office/drawing/2014/main" id="{36DF211F-01E5-4501-A991-F96229E3F5EA}"/>
            </a:ext>
          </a:extLst>
        </xdr:cNvPr>
        <xdr:cNvSpPr/>
      </xdr:nvSpPr>
      <xdr:spPr>
        <a:xfrm>
          <a:off x="3746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55245</xdr:rowOff>
    </xdr:from>
    <xdr:to>
      <xdr:col>24</xdr:col>
      <xdr:colOff>63500</xdr:colOff>
      <xdr:row>83</xdr:row>
      <xdr:rowOff>87630</xdr:rowOff>
    </xdr:to>
    <xdr:cxnSp macro="">
      <xdr:nvCxnSpPr>
        <xdr:cNvPr id="310" name="直線コネクタ 309">
          <a:extLst>
            <a:ext uri="{FF2B5EF4-FFF2-40B4-BE49-F238E27FC236}">
              <a16:creationId xmlns:a16="http://schemas.microsoft.com/office/drawing/2014/main" id="{09CD8304-9599-4EDA-A455-8A30F975B4A4}"/>
            </a:ext>
          </a:extLst>
        </xdr:cNvPr>
        <xdr:cNvCxnSpPr/>
      </xdr:nvCxnSpPr>
      <xdr:spPr>
        <a:xfrm>
          <a:off x="3797300" y="142855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141605</xdr:rowOff>
    </xdr:from>
    <xdr:to>
      <xdr:col>15</xdr:col>
      <xdr:colOff>101600</xdr:colOff>
      <xdr:row>83</xdr:row>
      <xdr:rowOff>71755</xdr:rowOff>
    </xdr:to>
    <xdr:sp macro="" textlink="">
      <xdr:nvSpPr>
        <xdr:cNvPr id="311" name="楕円 310">
          <a:extLst>
            <a:ext uri="{FF2B5EF4-FFF2-40B4-BE49-F238E27FC236}">
              <a16:creationId xmlns:a16="http://schemas.microsoft.com/office/drawing/2014/main" id="{CCBECD85-EB91-4465-8E86-84163F306A42}"/>
            </a:ext>
          </a:extLst>
        </xdr:cNvPr>
        <xdr:cNvSpPr/>
      </xdr:nvSpPr>
      <xdr:spPr>
        <a:xfrm>
          <a:off x="2857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20955</xdr:rowOff>
    </xdr:from>
    <xdr:to>
      <xdr:col>19</xdr:col>
      <xdr:colOff>177800</xdr:colOff>
      <xdr:row>83</xdr:row>
      <xdr:rowOff>55245</xdr:rowOff>
    </xdr:to>
    <xdr:cxnSp macro="">
      <xdr:nvCxnSpPr>
        <xdr:cNvPr id="312" name="直線コネクタ 311">
          <a:extLst>
            <a:ext uri="{FF2B5EF4-FFF2-40B4-BE49-F238E27FC236}">
              <a16:creationId xmlns:a16="http://schemas.microsoft.com/office/drawing/2014/main" id="{65CC8954-5139-4ADF-9BD9-277B2BA345F0}"/>
            </a:ext>
          </a:extLst>
        </xdr:cNvPr>
        <xdr:cNvCxnSpPr/>
      </xdr:nvCxnSpPr>
      <xdr:spPr>
        <a:xfrm>
          <a:off x="2908300" y="142513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109220</xdr:rowOff>
    </xdr:from>
    <xdr:to>
      <xdr:col>10</xdr:col>
      <xdr:colOff>165100</xdr:colOff>
      <xdr:row>83</xdr:row>
      <xdr:rowOff>39370</xdr:rowOff>
    </xdr:to>
    <xdr:sp macro="" textlink="">
      <xdr:nvSpPr>
        <xdr:cNvPr id="313" name="楕円 312">
          <a:extLst>
            <a:ext uri="{FF2B5EF4-FFF2-40B4-BE49-F238E27FC236}">
              <a16:creationId xmlns:a16="http://schemas.microsoft.com/office/drawing/2014/main" id="{482D397F-7BF7-4A5B-A700-E568B7630391}"/>
            </a:ext>
          </a:extLst>
        </xdr:cNvPr>
        <xdr:cNvSpPr/>
      </xdr:nvSpPr>
      <xdr:spPr>
        <a:xfrm>
          <a:off x="1968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160020</xdr:rowOff>
    </xdr:from>
    <xdr:to>
      <xdr:col>15</xdr:col>
      <xdr:colOff>50800</xdr:colOff>
      <xdr:row>83</xdr:row>
      <xdr:rowOff>20955</xdr:rowOff>
    </xdr:to>
    <xdr:cxnSp macro="">
      <xdr:nvCxnSpPr>
        <xdr:cNvPr id="314" name="直線コネクタ 313">
          <a:extLst>
            <a:ext uri="{FF2B5EF4-FFF2-40B4-BE49-F238E27FC236}">
              <a16:creationId xmlns:a16="http://schemas.microsoft.com/office/drawing/2014/main" id="{DF4164E6-C065-463D-89A0-30E6A68F9C80}"/>
            </a:ext>
          </a:extLst>
        </xdr:cNvPr>
        <xdr:cNvCxnSpPr/>
      </xdr:nvCxnSpPr>
      <xdr:spPr>
        <a:xfrm>
          <a:off x="2019300" y="142189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76836</xdr:rowOff>
    </xdr:from>
    <xdr:to>
      <xdr:col>6</xdr:col>
      <xdr:colOff>38100</xdr:colOff>
      <xdr:row>83</xdr:row>
      <xdr:rowOff>6986</xdr:rowOff>
    </xdr:to>
    <xdr:sp macro="" textlink="">
      <xdr:nvSpPr>
        <xdr:cNvPr id="315" name="楕円 314">
          <a:extLst>
            <a:ext uri="{FF2B5EF4-FFF2-40B4-BE49-F238E27FC236}">
              <a16:creationId xmlns:a16="http://schemas.microsoft.com/office/drawing/2014/main" id="{602494CB-C6A7-4CE2-9CB3-07D2793DA13D}"/>
            </a:ext>
          </a:extLst>
        </xdr:cNvPr>
        <xdr:cNvSpPr/>
      </xdr:nvSpPr>
      <xdr:spPr>
        <a:xfrm>
          <a:off x="1079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127636</xdr:rowOff>
    </xdr:from>
    <xdr:to>
      <xdr:col>10</xdr:col>
      <xdr:colOff>114300</xdr:colOff>
      <xdr:row>82</xdr:row>
      <xdr:rowOff>160020</xdr:rowOff>
    </xdr:to>
    <xdr:cxnSp macro="">
      <xdr:nvCxnSpPr>
        <xdr:cNvPr id="316" name="直線コネクタ 315">
          <a:extLst>
            <a:ext uri="{FF2B5EF4-FFF2-40B4-BE49-F238E27FC236}">
              <a16:creationId xmlns:a16="http://schemas.microsoft.com/office/drawing/2014/main" id="{668E1BF6-2E61-4079-AD42-28EC303F395F}"/>
            </a:ext>
          </a:extLst>
        </xdr:cNvPr>
        <xdr:cNvCxnSpPr/>
      </xdr:nvCxnSpPr>
      <xdr:spPr>
        <a:xfrm>
          <a:off x="1130300" y="141865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4463</xdr:rowOff>
    </xdr:from>
    <xdr:ext cx="405111" cy="259045"/>
    <xdr:sp macro="" textlink="">
      <xdr:nvSpPr>
        <xdr:cNvPr id="317" name="n_1aveValue【福祉施設】&#10;有形固定資産減価償却率">
          <a:extLst>
            <a:ext uri="{FF2B5EF4-FFF2-40B4-BE49-F238E27FC236}">
              <a16:creationId xmlns:a16="http://schemas.microsoft.com/office/drawing/2014/main" id="{FDC6743E-9F8D-4BD8-A165-F477BBC5D648}"/>
            </a:ext>
          </a:extLst>
        </xdr:cNvPr>
        <xdr:cNvSpPr txBox="1"/>
      </xdr:nvSpPr>
      <xdr:spPr>
        <a:xfrm>
          <a:off x="35820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147338</xdr:rowOff>
    </xdr:from>
    <xdr:ext cx="405111" cy="259045"/>
    <xdr:sp macro="" textlink="">
      <xdr:nvSpPr>
        <xdr:cNvPr id="318" name="n_2aveValue【福祉施設】&#10;有形固定資産減価償却率">
          <a:extLst>
            <a:ext uri="{FF2B5EF4-FFF2-40B4-BE49-F238E27FC236}">
              <a16:creationId xmlns:a16="http://schemas.microsoft.com/office/drawing/2014/main" id="{A9BBB195-39DB-4A9A-B6E7-264A66486A6F}"/>
            </a:ext>
          </a:extLst>
        </xdr:cNvPr>
        <xdr:cNvSpPr txBox="1"/>
      </xdr:nvSpPr>
      <xdr:spPr>
        <a:xfrm>
          <a:off x="2705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21607</xdr:rowOff>
    </xdr:from>
    <xdr:ext cx="405111" cy="259045"/>
    <xdr:sp macro="" textlink="">
      <xdr:nvSpPr>
        <xdr:cNvPr id="319" name="n_3aveValue【福祉施設】&#10;有形固定資産減価償却率">
          <a:extLst>
            <a:ext uri="{FF2B5EF4-FFF2-40B4-BE49-F238E27FC236}">
              <a16:creationId xmlns:a16="http://schemas.microsoft.com/office/drawing/2014/main" id="{841585DE-F3D8-42CC-BB73-DD3BB5440F7F}"/>
            </a:ext>
          </a:extLst>
        </xdr:cNvPr>
        <xdr:cNvSpPr txBox="1"/>
      </xdr:nvSpPr>
      <xdr:spPr>
        <a:xfrm>
          <a:off x="1816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168291</xdr:rowOff>
    </xdr:from>
    <xdr:ext cx="405111" cy="259045"/>
    <xdr:sp macro="" textlink="">
      <xdr:nvSpPr>
        <xdr:cNvPr id="320" name="n_4aveValue【福祉施設】&#10;有形固定資産減価償却率">
          <a:extLst>
            <a:ext uri="{FF2B5EF4-FFF2-40B4-BE49-F238E27FC236}">
              <a16:creationId xmlns:a16="http://schemas.microsoft.com/office/drawing/2014/main" id="{DC211511-7AD0-4870-8B8E-DA7F3CD6FF4C}"/>
            </a:ext>
          </a:extLst>
        </xdr:cNvPr>
        <xdr:cNvSpPr txBox="1"/>
      </xdr:nvSpPr>
      <xdr:spPr>
        <a:xfrm>
          <a:off x="927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97172</xdr:rowOff>
    </xdr:from>
    <xdr:ext cx="405111" cy="259045"/>
    <xdr:sp macro="" textlink="">
      <xdr:nvSpPr>
        <xdr:cNvPr id="321" name="n_1mainValue【福祉施設】&#10;有形固定資産減価償却率">
          <a:extLst>
            <a:ext uri="{FF2B5EF4-FFF2-40B4-BE49-F238E27FC236}">
              <a16:creationId xmlns:a16="http://schemas.microsoft.com/office/drawing/2014/main" id="{92BED719-E108-4B04-9CE5-1D7EB136473C}"/>
            </a:ext>
          </a:extLst>
        </xdr:cNvPr>
        <xdr:cNvSpPr txBox="1"/>
      </xdr:nvSpPr>
      <xdr:spPr>
        <a:xfrm>
          <a:off x="35820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22" name="n_2mainValue【福祉施設】&#10;有形固定資産減価償却率">
          <a:extLst>
            <a:ext uri="{FF2B5EF4-FFF2-40B4-BE49-F238E27FC236}">
              <a16:creationId xmlns:a16="http://schemas.microsoft.com/office/drawing/2014/main" id="{09B407CA-EAED-44FC-950F-E45B61890581}"/>
            </a:ext>
          </a:extLst>
        </xdr:cNvPr>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30497</xdr:rowOff>
    </xdr:from>
    <xdr:ext cx="405111" cy="259045"/>
    <xdr:sp macro="" textlink="">
      <xdr:nvSpPr>
        <xdr:cNvPr id="323" name="n_3mainValue【福祉施設】&#10;有形固定資産減価償却率">
          <a:extLst>
            <a:ext uri="{FF2B5EF4-FFF2-40B4-BE49-F238E27FC236}">
              <a16:creationId xmlns:a16="http://schemas.microsoft.com/office/drawing/2014/main" id="{B8F4E35C-277A-4FE6-8F6A-9FA38285F806}"/>
            </a:ext>
          </a:extLst>
        </xdr:cNvPr>
        <xdr:cNvSpPr txBox="1"/>
      </xdr:nvSpPr>
      <xdr:spPr>
        <a:xfrm>
          <a:off x="1816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169563</xdr:rowOff>
    </xdr:from>
    <xdr:ext cx="405111" cy="259045"/>
    <xdr:sp macro="" textlink="">
      <xdr:nvSpPr>
        <xdr:cNvPr id="324" name="n_4mainValue【福祉施設】&#10;有形固定資産減価償却率">
          <a:extLst>
            <a:ext uri="{FF2B5EF4-FFF2-40B4-BE49-F238E27FC236}">
              <a16:creationId xmlns:a16="http://schemas.microsoft.com/office/drawing/2014/main" id="{94B4A5A4-B69D-4CFE-B369-5FFEDD57A797}"/>
            </a:ext>
          </a:extLst>
        </xdr:cNvPr>
        <xdr:cNvSpPr txBox="1"/>
      </xdr:nvSpPr>
      <xdr:spPr>
        <a:xfrm>
          <a:off x="927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1111A31F-506F-47D4-8867-C9ECEFDDAAF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9A20B3F2-B72C-4AA3-97A1-292799C7D87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36ACA0C-7ED6-4D65-AEBD-68FC26DC48A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44E266BC-EFE8-4E4B-BA28-6883B7E4318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6C2C8E58-5BA6-4527-AE7F-8C8C4D2A658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2ECB4371-2269-4897-AC45-644688B43A0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E25AA16C-D659-46AF-B689-8F9BA53BA72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C1798E39-72E3-4C53-9C40-0C1C58D05DE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DD2EEB9E-E3FC-43F6-9001-0124827ED64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3723CD0B-4AA5-45A4-BA08-C04275E1E0B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2F5CAFB6-4656-4F13-9B33-65EE8FA9FCD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42555CCC-023B-4DFB-BA8D-95E8357CFB1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010124AA-6E9E-4CE4-87D8-0569CCDB52E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2BB9D99D-23DF-4417-A7F9-EC5B19FB844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582723C4-3793-488B-A1D1-7DE3776B3CB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61104039-F281-425C-9706-3955141B2B5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C1330470-9E15-47B5-A85C-D25AD005515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DA252B70-6C7D-4CBA-9217-817E01C8890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2672FAE2-29D3-42AA-8E34-F6943A6BD2D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1C6B7B20-60F7-4594-93DD-53F8E3A133F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5EDC2696-7EE3-473E-BBF9-98D145F1B3B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5D043CC6-0591-44B2-B7BA-F88E4D3A109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BD4744F9-BF93-44EB-8F2D-385DCB0523C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a:extLst>
            <a:ext uri="{FF2B5EF4-FFF2-40B4-BE49-F238E27FC236}">
              <a16:creationId xmlns:a16="http://schemas.microsoft.com/office/drawing/2014/main" id="{2B1E96B7-3EBA-4AFA-9D8D-22D36F05BA0C}"/>
            </a:ext>
          </a:extLst>
        </xdr:cNvPr>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a:extLst>
            <a:ext uri="{FF2B5EF4-FFF2-40B4-BE49-F238E27FC236}">
              <a16:creationId xmlns:a16="http://schemas.microsoft.com/office/drawing/2014/main" id="{C5626509-F829-4277-B378-BF78DF5204C8}"/>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a:extLst>
            <a:ext uri="{FF2B5EF4-FFF2-40B4-BE49-F238E27FC236}">
              <a16:creationId xmlns:a16="http://schemas.microsoft.com/office/drawing/2014/main" id="{A63F7E41-0ED9-401E-8C7B-0AB41893CBA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a:extLst>
            <a:ext uri="{FF2B5EF4-FFF2-40B4-BE49-F238E27FC236}">
              <a16:creationId xmlns:a16="http://schemas.microsoft.com/office/drawing/2014/main" id="{5357AD62-6B60-4DAB-94B4-850D0B7A71AE}"/>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a:extLst>
            <a:ext uri="{FF2B5EF4-FFF2-40B4-BE49-F238E27FC236}">
              <a16:creationId xmlns:a16="http://schemas.microsoft.com/office/drawing/2014/main" id="{0EA3E4A2-6B68-43E3-BA1E-6A4BA2104318}"/>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118127</xdr:rowOff>
    </xdr:from>
    <xdr:ext cx="469744" cy="259045"/>
    <xdr:sp macro="" textlink="">
      <xdr:nvSpPr>
        <xdr:cNvPr id="353" name="【福祉施設】&#10;一人当たり面積平均値テキスト">
          <a:extLst>
            <a:ext uri="{FF2B5EF4-FFF2-40B4-BE49-F238E27FC236}">
              <a16:creationId xmlns:a16="http://schemas.microsoft.com/office/drawing/2014/main" id="{3AC5CEA0-5191-455C-82AA-1EDF82590C1B}"/>
            </a:ext>
          </a:extLst>
        </xdr:cNvPr>
        <xdr:cNvSpPr txBox="1"/>
      </xdr:nvSpPr>
      <xdr:spPr>
        <a:xfrm>
          <a:off x="10515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a:extLst>
            <a:ext uri="{FF2B5EF4-FFF2-40B4-BE49-F238E27FC236}">
              <a16:creationId xmlns:a16="http://schemas.microsoft.com/office/drawing/2014/main" id="{E4BD8BFE-FD3B-4335-AC0F-13665E928EF3}"/>
            </a:ext>
          </a:extLst>
        </xdr:cNvPr>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2539</xdr:rowOff>
    </xdr:from>
    <xdr:to>
      <xdr:col>50</xdr:col>
      <xdr:colOff>165100</xdr:colOff>
      <xdr:row>85</xdr:row>
      <xdr:rowOff>104139</xdr:rowOff>
    </xdr:to>
    <xdr:sp macro="" textlink="">
      <xdr:nvSpPr>
        <xdr:cNvPr id="355" name="フローチャート: 判断 354">
          <a:extLst>
            <a:ext uri="{FF2B5EF4-FFF2-40B4-BE49-F238E27FC236}">
              <a16:creationId xmlns:a16="http://schemas.microsoft.com/office/drawing/2014/main" id="{EB20DD83-4EF1-455E-A29B-F869C92A6764}"/>
            </a:ext>
          </a:extLst>
        </xdr:cNvPr>
        <xdr:cNvSpPr/>
      </xdr:nvSpPr>
      <xdr:spPr>
        <a:xfrm>
          <a:off x="9588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2539</xdr:rowOff>
    </xdr:from>
    <xdr:to>
      <xdr:col>46</xdr:col>
      <xdr:colOff>38100</xdr:colOff>
      <xdr:row>85</xdr:row>
      <xdr:rowOff>104139</xdr:rowOff>
    </xdr:to>
    <xdr:sp macro="" textlink="">
      <xdr:nvSpPr>
        <xdr:cNvPr id="356" name="フローチャート: 判断 355">
          <a:extLst>
            <a:ext uri="{FF2B5EF4-FFF2-40B4-BE49-F238E27FC236}">
              <a16:creationId xmlns:a16="http://schemas.microsoft.com/office/drawing/2014/main" id="{484C7666-20BD-44E7-9912-13CE2DB83704}"/>
            </a:ext>
          </a:extLst>
        </xdr:cNvPr>
        <xdr:cNvSpPr/>
      </xdr:nvSpPr>
      <xdr:spPr>
        <a:xfrm>
          <a:off x="8699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21589</xdr:rowOff>
    </xdr:from>
    <xdr:to>
      <xdr:col>41</xdr:col>
      <xdr:colOff>101600</xdr:colOff>
      <xdr:row>85</xdr:row>
      <xdr:rowOff>123189</xdr:rowOff>
    </xdr:to>
    <xdr:sp macro="" textlink="">
      <xdr:nvSpPr>
        <xdr:cNvPr id="357" name="フローチャート: 判断 356">
          <a:extLst>
            <a:ext uri="{FF2B5EF4-FFF2-40B4-BE49-F238E27FC236}">
              <a16:creationId xmlns:a16="http://schemas.microsoft.com/office/drawing/2014/main" id="{2B607DC8-52A3-4736-8DC6-EA65CB565FAC}"/>
            </a:ext>
          </a:extLst>
        </xdr:cNvPr>
        <xdr:cNvSpPr/>
      </xdr:nvSpPr>
      <xdr:spPr>
        <a:xfrm>
          <a:off x="7810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17780</xdr:rowOff>
    </xdr:from>
    <xdr:to>
      <xdr:col>36</xdr:col>
      <xdr:colOff>165100</xdr:colOff>
      <xdr:row>85</xdr:row>
      <xdr:rowOff>119380</xdr:rowOff>
    </xdr:to>
    <xdr:sp macro="" textlink="">
      <xdr:nvSpPr>
        <xdr:cNvPr id="358" name="フローチャート: 判断 357">
          <a:extLst>
            <a:ext uri="{FF2B5EF4-FFF2-40B4-BE49-F238E27FC236}">
              <a16:creationId xmlns:a16="http://schemas.microsoft.com/office/drawing/2014/main" id="{A59FA02C-DDE2-409C-B501-922692A185B5}"/>
            </a:ext>
          </a:extLst>
        </xdr:cNvPr>
        <xdr:cNvSpPr/>
      </xdr:nvSpPr>
      <xdr:spPr>
        <a:xfrm>
          <a:off x="692150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BB026AA-15B4-4C53-A65E-F9BFB53F192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8C5869E-1CC8-4AA6-839A-530D770AC18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565FDB1-2E14-46E3-A174-89F1431A8E9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9E9342A-382C-441E-B9DF-6FE7BA0D176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D14633BE-2F3E-439F-88F7-1A03F06E8D6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25400</xdr:rowOff>
    </xdr:from>
    <xdr:to>
      <xdr:col>55</xdr:col>
      <xdr:colOff>50800</xdr:colOff>
      <xdr:row>83</xdr:row>
      <xdr:rowOff>127000</xdr:rowOff>
    </xdr:to>
    <xdr:sp macro="" textlink="">
      <xdr:nvSpPr>
        <xdr:cNvPr id="364" name="楕円 363">
          <a:extLst>
            <a:ext uri="{FF2B5EF4-FFF2-40B4-BE49-F238E27FC236}">
              <a16:creationId xmlns:a16="http://schemas.microsoft.com/office/drawing/2014/main" id="{35339E2B-F889-4C17-A535-2E331BB47D5A}"/>
            </a:ext>
          </a:extLst>
        </xdr:cNvPr>
        <xdr:cNvSpPr/>
      </xdr:nvSpPr>
      <xdr:spPr>
        <a:xfrm>
          <a:off x="104267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48277</xdr:rowOff>
    </xdr:from>
    <xdr:ext cx="469744" cy="259045"/>
    <xdr:sp macro="" textlink="">
      <xdr:nvSpPr>
        <xdr:cNvPr id="365" name="【福祉施設】&#10;一人当たり面積該当値テキスト">
          <a:extLst>
            <a:ext uri="{FF2B5EF4-FFF2-40B4-BE49-F238E27FC236}">
              <a16:creationId xmlns:a16="http://schemas.microsoft.com/office/drawing/2014/main" id="{6F64B81D-170B-43D3-9762-07ED43246138}"/>
            </a:ext>
          </a:extLst>
        </xdr:cNvPr>
        <xdr:cNvSpPr txBox="1"/>
      </xdr:nvSpPr>
      <xdr:spPr>
        <a:xfrm>
          <a:off x="10515600"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33020</xdr:rowOff>
    </xdr:from>
    <xdr:to>
      <xdr:col>50</xdr:col>
      <xdr:colOff>165100</xdr:colOff>
      <xdr:row>83</xdr:row>
      <xdr:rowOff>134620</xdr:rowOff>
    </xdr:to>
    <xdr:sp macro="" textlink="">
      <xdr:nvSpPr>
        <xdr:cNvPr id="366" name="楕円 365">
          <a:extLst>
            <a:ext uri="{FF2B5EF4-FFF2-40B4-BE49-F238E27FC236}">
              <a16:creationId xmlns:a16="http://schemas.microsoft.com/office/drawing/2014/main" id="{1A53B667-8335-440A-BAEB-FAB821970AF7}"/>
            </a:ext>
          </a:extLst>
        </xdr:cNvPr>
        <xdr:cNvSpPr/>
      </xdr:nvSpPr>
      <xdr:spPr>
        <a:xfrm>
          <a:off x="9588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76200</xdr:rowOff>
    </xdr:from>
    <xdr:to>
      <xdr:col>55</xdr:col>
      <xdr:colOff>0</xdr:colOff>
      <xdr:row>83</xdr:row>
      <xdr:rowOff>83820</xdr:rowOff>
    </xdr:to>
    <xdr:cxnSp macro="">
      <xdr:nvCxnSpPr>
        <xdr:cNvPr id="367" name="直線コネクタ 366">
          <a:extLst>
            <a:ext uri="{FF2B5EF4-FFF2-40B4-BE49-F238E27FC236}">
              <a16:creationId xmlns:a16="http://schemas.microsoft.com/office/drawing/2014/main" id="{F47805AD-A629-454E-8EF4-DA20453BE81E}"/>
            </a:ext>
          </a:extLst>
        </xdr:cNvPr>
        <xdr:cNvCxnSpPr/>
      </xdr:nvCxnSpPr>
      <xdr:spPr>
        <a:xfrm flipV="1">
          <a:off x="9639300" y="143065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36830</xdr:rowOff>
    </xdr:from>
    <xdr:to>
      <xdr:col>46</xdr:col>
      <xdr:colOff>38100</xdr:colOff>
      <xdr:row>83</xdr:row>
      <xdr:rowOff>138430</xdr:rowOff>
    </xdr:to>
    <xdr:sp macro="" textlink="">
      <xdr:nvSpPr>
        <xdr:cNvPr id="368" name="楕円 367">
          <a:extLst>
            <a:ext uri="{FF2B5EF4-FFF2-40B4-BE49-F238E27FC236}">
              <a16:creationId xmlns:a16="http://schemas.microsoft.com/office/drawing/2014/main" id="{955851A0-2F2A-4F4F-B911-CE9D77BA9ED9}"/>
            </a:ext>
          </a:extLst>
        </xdr:cNvPr>
        <xdr:cNvSpPr/>
      </xdr:nvSpPr>
      <xdr:spPr>
        <a:xfrm>
          <a:off x="8699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83820</xdr:rowOff>
    </xdr:from>
    <xdr:to>
      <xdr:col>50</xdr:col>
      <xdr:colOff>114300</xdr:colOff>
      <xdr:row>83</xdr:row>
      <xdr:rowOff>87630</xdr:rowOff>
    </xdr:to>
    <xdr:cxnSp macro="">
      <xdr:nvCxnSpPr>
        <xdr:cNvPr id="369" name="直線コネクタ 368">
          <a:extLst>
            <a:ext uri="{FF2B5EF4-FFF2-40B4-BE49-F238E27FC236}">
              <a16:creationId xmlns:a16="http://schemas.microsoft.com/office/drawing/2014/main" id="{5D2FC52D-B960-4087-BE01-B215295AF5CC}"/>
            </a:ext>
          </a:extLst>
        </xdr:cNvPr>
        <xdr:cNvCxnSpPr/>
      </xdr:nvCxnSpPr>
      <xdr:spPr>
        <a:xfrm flipV="1">
          <a:off x="8750300" y="14314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44450</xdr:rowOff>
    </xdr:from>
    <xdr:to>
      <xdr:col>41</xdr:col>
      <xdr:colOff>101600</xdr:colOff>
      <xdr:row>83</xdr:row>
      <xdr:rowOff>146050</xdr:rowOff>
    </xdr:to>
    <xdr:sp macro="" textlink="">
      <xdr:nvSpPr>
        <xdr:cNvPr id="370" name="楕円 369">
          <a:extLst>
            <a:ext uri="{FF2B5EF4-FFF2-40B4-BE49-F238E27FC236}">
              <a16:creationId xmlns:a16="http://schemas.microsoft.com/office/drawing/2014/main" id="{8993A024-7BD5-42CE-A2A7-70262FE12C7B}"/>
            </a:ext>
          </a:extLst>
        </xdr:cNvPr>
        <xdr:cNvSpPr/>
      </xdr:nvSpPr>
      <xdr:spPr>
        <a:xfrm>
          <a:off x="781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87630</xdr:rowOff>
    </xdr:from>
    <xdr:to>
      <xdr:col>45</xdr:col>
      <xdr:colOff>177800</xdr:colOff>
      <xdr:row>83</xdr:row>
      <xdr:rowOff>95250</xdr:rowOff>
    </xdr:to>
    <xdr:cxnSp macro="">
      <xdr:nvCxnSpPr>
        <xdr:cNvPr id="371" name="直線コネクタ 370">
          <a:extLst>
            <a:ext uri="{FF2B5EF4-FFF2-40B4-BE49-F238E27FC236}">
              <a16:creationId xmlns:a16="http://schemas.microsoft.com/office/drawing/2014/main" id="{9C4A67D6-3250-49B1-B8C2-DE5738AFC6C2}"/>
            </a:ext>
          </a:extLst>
        </xdr:cNvPr>
        <xdr:cNvCxnSpPr/>
      </xdr:nvCxnSpPr>
      <xdr:spPr>
        <a:xfrm flipV="1">
          <a:off x="7861300" y="1431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48261</xdr:rowOff>
    </xdr:from>
    <xdr:to>
      <xdr:col>36</xdr:col>
      <xdr:colOff>165100</xdr:colOff>
      <xdr:row>83</xdr:row>
      <xdr:rowOff>149861</xdr:rowOff>
    </xdr:to>
    <xdr:sp macro="" textlink="">
      <xdr:nvSpPr>
        <xdr:cNvPr id="372" name="楕円 371">
          <a:extLst>
            <a:ext uri="{FF2B5EF4-FFF2-40B4-BE49-F238E27FC236}">
              <a16:creationId xmlns:a16="http://schemas.microsoft.com/office/drawing/2014/main" id="{64F34C32-D02F-4593-ACC2-8B6F07236C10}"/>
            </a:ext>
          </a:extLst>
        </xdr:cNvPr>
        <xdr:cNvSpPr/>
      </xdr:nvSpPr>
      <xdr:spPr>
        <a:xfrm>
          <a:off x="6921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95250</xdr:rowOff>
    </xdr:from>
    <xdr:to>
      <xdr:col>41</xdr:col>
      <xdr:colOff>50800</xdr:colOff>
      <xdr:row>83</xdr:row>
      <xdr:rowOff>99061</xdr:rowOff>
    </xdr:to>
    <xdr:cxnSp macro="">
      <xdr:nvCxnSpPr>
        <xdr:cNvPr id="373" name="直線コネクタ 372">
          <a:extLst>
            <a:ext uri="{FF2B5EF4-FFF2-40B4-BE49-F238E27FC236}">
              <a16:creationId xmlns:a16="http://schemas.microsoft.com/office/drawing/2014/main" id="{AD0B391E-1D4D-42DE-A849-5990E575F422}"/>
            </a:ext>
          </a:extLst>
        </xdr:cNvPr>
        <xdr:cNvCxnSpPr/>
      </xdr:nvCxnSpPr>
      <xdr:spPr>
        <a:xfrm flipV="1">
          <a:off x="6972300" y="14325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95266</xdr:rowOff>
    </xdr:from>
    <xdr:ext cx="469744" cy="259045"/>
    <xdr:sp macro="" textlink="">
      <xdr:nvSpPr>
        <xdr:cNvPr id="374" name="n_1aveValue【福祉施設】&#10;一人当たり面積">
          <a:extLst>
            <a:ext uri="{FF2B5EF4-FFF2-40B4-BE49-F238E27FC236}">
              <a16:creationId xmlns:a16="http://schemas.microsoft.com/office/drawing/2014/main" id="{072213BE-531F-4DA8-B294-DBB16F41BF21}"/>
            </a:ext>
          </a:extLst>
        </xdr:cNvPr>
        <xdr:cNvSpPr txBox="1"/>
      </xdr:nvSpPr>
      <xdr:spPr>
        <a:xfrm>
          <a:off x="93917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95266</xdr:rowOff>
    </xdr:from>
    <xdr:ext cx="469744" cy="259045"/>
    <xdr:sp macro="" textlink="">
      <xdr:nvSpPr>
        <xdr:cNvPr id="375" name="n_2aveValue【福祉施設】&#10;一人当たり面積">
          <a:extLst>
            <a:ext uri="{FF2B5EF4-FFF2-40B4-BE49-F238E27FC236}">
              <a16:creationId xmlns:a16="http://schemas.microsoft.com/office/drawing/2014/main" id="{8D100548-A279-45DB-998B-EA83809F2ECE}"/>
            </a:ext>
          </a:extLst>
        </xdr:cNvPr>
        <xdr:cNvSpPr txBox="1"/>
      </xdr:nvSpPr>
      <xdr:spPr>
        <a:xfrm>
          <a:off x="8515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114316</xdr:rowOff>
    </xdr:from>
    <xdr:ext cx="469744" cy="259045"/>
    <xdr:sp macro="" textlink="">
      <xdr:nvSpPr>
        <xdr:cNvPr id="376" name="n_3aveValue【福祉施設】&#10;一人当たり面積">
          <a:extLst>
            <a:ext uri="{FF2B5EF4-FFF2-40B4-BE49-F238E27FC236}">
              <a16:creationId xmlns:a16="http://schemas.microsoft.com/office/drawing/2014/main" id="{D2A728C5-3702-4505-B1E1-0878A8AAB74F}"/>
            </a:ext>
          </a:extLst>
        </xdr:cNvPr>
        <xdr:cNvSpPr txBox="1"/>
      </xdr:nvSpPr>
      <xdr:spPr>
        <a:xfrm>
          <a:off x="7626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110507</xdr:rowOff>
    </xdr:from>
    <xdr:ext cx="469744" cy="259045"/>
    <xdr:sp macro="" textlink="">
      <xdr:nvSpPr>
        <xdr:cNvPr id="377" name="n_4aveValue【福祉施設】&#10;一人当たり面積">
          <a:extLst>
            <a:ext uri="{FF2B5EF4-FFF2-40B4-BE49-F238E27FC236}">
              <a16:creationId xmlns:a16="http://schemas.microsoft.com/office/drawing/2014/main" id="{FAB5C981-65E3-4C77-8885-8E1306B2BDCB}"/>
            </a:ext>
          </a:extLst>
        </xdr:cNvPr>
        <xdr:cNvSpPr txBox="1"/>
      </xdr:nvSpPr>
      <xdr:spPr>
        <a:xfrm>
          <a:off x="67374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151147</xdr:rowOff>
    </xdr:from>
    <xdr:ext cx="469744" cy="259045"/>
    <xdr:sp macro="" textlink="">
      <xdr:nvSpPr>
        <xdr:cNvPr id="378" name="n_1mainValue【福祉施設】&#10;一人当たり面積">
          <a:extLst>
            <a:ext uri="{FF2B5EF4-FFF2-40B4-BE49-F238E27FC236}">
              <a16:creationId xmlns:a16="http://schemas.microsoft.com/office/drawing/2014/main" id="{A4B089B0-462F-49A5-990D-A9CB563A9EAC}"/>
            </a:ext>
          </a:extLst>
        </xdr:cNvPr>
        <xdr:cNvSpPr txBox="1"/>
      </xdr:nvSpPr>
      <xdr:spPr>
        <a:xfrm>
          <a:off x="93917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154957</xdr:rowOff>
    </xdr:from>
    <xdr:ext cx="469744" cy="259045"/>
    <xdr:sp macro="" textlink="">
      <xdr:nvSpPr>
        <xdr:cNvPr id="379" name="n_2mainValue【福祉施設】&#10;一人当たり面積">
          <a:extLst>
            <a:ext uri="{FF2B5EF4-FFF2-40B4-BE49-F238E27FC236}">
              <a16:creationId xmlns:a16="http://schemas.microsoft.com/office/drawing/2014/main" id="{9481247B-42BC-4E17-9A05-B320421F8FD8}"/>
            </a:ext>
          </a:extLst>
        </xdr:cNvPr>
        <xdr:cNvSpPr txBox="1"/>
      </xdr:nvSpPr>
      <xdr:spPr>
        <a:xfrm>
          <a:off x="8515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80" name="n_3mainValue【福祉施設】&#10;一人当たり面積">
          <a:extLst>
            <a:ext uri="{FF2B5EF4-FFF2-40B4-BE49-F238E27FC236}">
              <a16:creationId xmlns:a16="http://schemas.microsoft.com/office/drawing/2014/main" id="{F033C82B-01F5-4A11-AF9A-17991C17E1D5}"/>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166388</xdr:rowOff>
    </xdr:from>
    <xdr:ext cx="469744" cy="259045"/>
    <xdr:sp macro="" textlink="">
      <xdr:nvSpPr>
        <xdr:cNvPr id="381" name="n_4mainValue【福祉施設】&#10;一人当たり面積">
          <a:extLst>
            <a:ext uri="{FF2B5EF4-FFF2-40B4-BE49-F238E27FC236}">
              <a16:creationId xmlns:a16="http://schemas.microsoft.com/office/drawing/2014/main" id="{F01AA666-F9BE-4FED-AA5B-352708F6AF82}"/>
            </a:ext>
          </a:extLst>
        </xdr:cNvPr>
        <xdr:cNvSpPr txBox="1"/>
      </xdr:nvSpPr>
      <xdr:spPr>
        <a:xfrm>
          <a:off x="6737427" y="140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FCBE6589-E6CF-4701-A156-BD65A7EB07A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75EAF493-2284-43B4-8B87-4FE183837E5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ED999311-4746-488E-AAA1-816F0BA2542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C56D6DAB-4A91-44FF-8DDC-0CCE67BA28B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EF578C71-7CFD-4B81-AAA8-8928B0C0A02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20F3EA14-9A0A-4B55-9EF4-2A8F5125E46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2D43C1B1-BCD5-420A-B6B4-5A95D30DDAD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44DBF225-172C-4A64-9CFF-DD85843B584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7490F90-C3A5-4036-9E62-04A9CCD4F49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ED07E256-4B33-490F-BF21-D0F4066CDE5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4023B646-3B33-4AC2-BA18-41ADA693EAF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9C6CB590-5157-4D11-8C8E-25679DE1780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32A43B64-22B4-46A9-90D7-3EC79157CF15}"/>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3A6D1A07-D001-4EE2-B831-294406BC340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5F6580E6-FFE4-41A3-AA66-67A87882047E}"/>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4A0FBD9E-1C50-498C-8AE6-DAB6A518806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7B928CA6-5D2D-430E-BDE2-0911785168A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049322F2-A919-4740-B8D7-DC3D884AFBE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DE55FDC9-7D55-4C3B-8AAE-27878454BFF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67CCE5C9-F8BA-492F-8367-135CDAE7DDC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5E885104-70E4-4830-AE31-D8AEA33253A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6DF1CCE4-82B3-446F-BF3A-E4CAAC11A16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FA6B3181-9C27-442F-9478-43B02535E70C}"/>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1BD5C35F-F414-4566-A632-2896970AF42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A6068959-C095-47D9-AECD-FEE05A3A8456}"/>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31749C14-D1E7-46F3-AFB7-B315722101A6}"/>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F22B6A0F-5521-4E9B-8C51-D234D144A726}"/>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C8DD942C-4C01-4586-A117-38E3D96E952F}"/>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a:extLst>
            <a:ext uri="{FF2B5EF4-FFF2-40B4-BE49-F238E27FC236}">
              <a16:creationId xmlns:a16="http://schemas.microsoft.com/office/drawing/2014/main" id="{06545A8D-4787-4885-A7D9-6A5BCB23523D}"/>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652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F83C74EF-975E-4F1E-80CC-E620FB9DBB85}"/>
            </a:ext>
          </a:extLst>
        </xdr:cNvPr>
        <xdr:cNvSpPr txBox="1"/>
      </xdr:nvSpPr>
      <xdr:spPr>
        <a:xfrm>
          <a:off x="4673600" y="1748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a:extLst>
            <a:ext uri="{FF2B5EF4-FFF2-40B4-BE49-F238E27FC236}">
              <a16:creationId xmlns:a16="http://schemas.microsoft.com/office/drawing/2014/main" id="{4ACD5A48-03E9-40AD-BD46-DB1172BC1405}"/>
            </a:ext>
          </a:extLst>
        </xdr:cNvPr>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27305</xdr:rowOff>
    </xdr:from>
    <xdr:to>
      <xdr:col>20</xdr:col>
      <xdr:colOff>38100</xdr:colOff>
      <xdr:row>103</xdr:row>
      <xdr:rowOff>128905</xdr:rowOff>
    </xdr:to>
    <xdr:sp macro="" textlink="">
      <xdr:nvSpPr>
        <xdr:cNvPr id="413" name="フローチャート: 判断 412">
          <a:extLst>
            <a:ext uri="{FF2B5EF4-FFF2-40B4-BE49-F238E27FC236}">
              <a16:creationId xmlns:a16="http://schemas.microsoft.com/office/drawing/2014/main" id="{FE9CBDE9-1582-42E9-B5A4-4A3ED9FAC0F6}"/>
            </a:ext>
          </a:extLst>
        </xdr:cNvPr>
        <xdr:cNvSpPr/>
      </xdr:nvSpPr>
      <xdr:spPr>
        <a:xfrm>
          <a:off x="3746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166370</xdr:rowOff>
    </xdr:from>
    <xdr:to>
      <xdr:col>15</xdr:col>
      <xdr:colOff>101600</xdr:colOff>
      <xdr:row>103</xdr:row>
      <xdr:rowOff>96520</xdr:rowOff>
    </xdr:to>
    <xdr:sp macro="" textlink="">
      <xdr:nvSpPr>
        <xdr:cNvPr id="414" name="フローチャート: 判断 413">
          <a:extLst>
            <a:ext uri="{FF2B5EF4-FFF2-40B4-BE49-F238E27FC236}">
              <a16:creationId xmlns:a16="http://schemas.microsoft.com/office/drawing/2014/main" id="{65EBDBB3-34EF-4FA5-81FD-B226169517E1}"/>
            </a:ext>
          </a:extLst>
        </xdr:cNvPr>
        <xdr:cNvSpPr/>
      </xdr:nvSpPr>
      <xdr:spPr>
        <a:xfrm>
          <a:off x="2857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122555</xdr:rowOff>
    </xdr:from>
    <xdr:to>
      <xdr:col>10</xdr:col>
      <xdr:colOff>165100</xdr:colOff>
      <xdr:row>103</xdr:row>
      <xdr:rowOff>52705</xdr:rowOff>
    </xdr:to>
    <xdr:sp macro="" textlink="">
      <xdr:nvSpPr>
        <xdr:cNvPr id="415" name="フローチャート: 判断 414">
          <a:extLst>
            <a:ext uri="{FF2B5EF4-FFF2-40B4-BE49-F238E27FC236}">
              <a16:creationId xmlns:a16="http://schemas.microsoft.com/office/drawing/2014/main" id="{603261A0-C636-424F-A076-B1233ED1040B}"/>
            </a:ext>
          </a:extLst>
        </xdr:cNvPr>
        <xdr:cNvSpPr/>
      </xdr:nvSpPr>
      <xdr:spPr>
        <a:xfrm>
          <a:off x="1968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92075</xdr:rowOff>
    </xdr:from>
    <xdr:to>
      <xdr:col>6</xdr:col>
      <xdr:colOff>38100</xdr:colOff>
      <xdr:row>103</xdr:row>
      <xdr:rowOff>22225</xdr:rowOff>
    </xdr:to>
    <xdr:sp macro="" textlink="">
      <xdr:nvSpPr>
        <xdr:cNvPr id="416" name="フローチャート: 判断 415">
          <a:extLst>
            <a:ext uri="{FF2B5EF4-FFF2-40B4-BE49-F238E27FC236}">
              <a16:creationId xmlns:a16="http://schemas.microsoft.com/office/drawing/2014/main" id="{F7DBDB11-2E7F-41B4-85C5-B5379C6CDFF3}"/>
            </a:ext>
          </a:extLst>
        </xdr:cNvPr>
        <xdr:cNvSpPr/>
      </xdr:nvSpPr>
      <xdr:spPr>
        <a:xfrm>
          <a:off x="1079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54DA3261-FECA-419B-8792-14B1940B1E0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33BEF281-0142-4CD0-8B87-79BA2D043B0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15932BEA-B239-4422-B875-6EFB2C0A7C5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BF8C0B29-2B3F-4C50-953C-AE1CFCE023D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F9FEED74-64B1-4FD2-A55C-165DEDA726C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107314</xdr:rowOff>
    </xdr:from>
    <xdr:to>
      <xdr:col>24</xdr:col>
      <xdr:colOff>114300</xdr:colOff>
      <xdr:row>107</xdr:row>
      <xdr:rowOff>37464</xdr:rowOff>
    </xdr:to>
    <xdr:sp macro="" textlink="">
      <xdr:nvSpPr>
        <xdr:cNvPr id="422" name="楕円 421">
          <a:extLst>
            <a:ext uri="{FF2B5EF4-FFF2-40B4-BE49-F238E27FC236}">
              <a16:creationId xmlns:a16="http://schemas.microsoft.com/office/drawing/2014/main" id="{C79B2993-B74B-4CE2-B294-0A152BBF8B04}"/>
            </a:ext>
          </a:extLst>
        </xdr:cNvPr>
        <xdr:cNvSpPr/>
      </xdr:nvSpPr>
      <xdr:spPr>
        <a:xfrm>
          <a:off x="45847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85741</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BD3C5420-16A6-46D8-A130-5D27CF4C6ECA}"/>
            </a:ext>
          </a:extLst>
        </xdr:cNvPr>
        <xdr:cNvSpPr txBox="1"/>
      </xdr:nvSpPr>
      <xdr:spPr>
        <a:xfrm>
          <a:off x="4673600"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92075</xdr:rowOff>
    </xdr:from>
    <xdr:to>
      <xdr:col>20</xdr:col>
      <xdr:colOff>38100</xdr:colOff>
      <xdr:row>107</xdr:row>
      <xdr:rowOff>22225</xdr:rowOff>
    </xdr:to>
    <xdr:sp macro="" textlink="">
      <xdr:nvSpPr>
        <xdr:cNvPr id="424" name="楕円 423">
          <a:extLst>
            <a:ext uri="{FF2B5EF4-FFF2-40B4-BE49-F238E27FC236}">
              <a16:creationId xmlns:a16="http://schemas.microsoft.com/office/drawing/2014/main" id="{EB4FFBBB-5DDE-4754-A5BC-90F6B7BEFE38}"/>
            </a:ext>
          </a:extLst>
        </xdr:cNvPr>
        <xdr:cNvSpPr/>
      </xdr:nvSpPr>
      <xdr:spPr>
        <a:xfrm>
          <a:off x="3746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142875</xdr:rowOff>
    </xdr:from>
    <xdr:to>
      <xdr:col>24</xdr:col>
      <xdr:colOff>63500</xdr:colOff>
      <xdr:row>106</xdr:row>
      <xdr:rowOff>158114</xdr:rowOff>
    </xdr:to>
    <xdr:cxnSp macro="">
      <xdr:nvCxnSpPr>
        <xdr:cNvPr id="425" name="直線コネクタ 424">
          <a:extLst>
            <a:ext uri="{FF2B5EF4-FFF2-40B4-BE49-F238E27FC236}">
              <a16:creationId xmlns:a16="http://schemas.microsoft.com/office/drawing/2014/main" id="{767ECD2E-A543-4119-8BA1-B54DDC3328DF}"/>
            </a:ext>
          </a:extLst>
        </xdr:cNvPr>
        <xdr:cNvCxnSpPr/>
      </xdr:nvCxnSpPr>
      <xdr:spPr>
        <a:xfrm>
          <a:off x="3797300" y="18316575"/>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76836</xdr:rowOff>
    </xdr:from>
    <xdr:to>
      <xdr:col>15</xdr:col>
      <xdr:colOff>101600</xdr:colOff>
      <xdr:row>107</xdr:row>
      <xdr:rowOff>6986</xdr:rowOff>
    </xdr:to>
    <xdr:sp macro="" textlink="">
      <xdr:nvSpPr>
        <xdr:cNvPr id="426" name="楕円 425">
          <a:extLst>
            <a:ext uri="{FF2B5EF4-FFF2-40B4-BE49-F238E27FC236}">
              <a16:creationId xmlns:a16="http://schemas.microsoft.com/office/drawing/2014/main" id="{06EF0BDD-FE96-4ECD-A5E0-A6387ED65F6A}"/>
            </a:ext>
          </a:extLst>
        </xdr:cNvPr>
        <xdr:cNvSpPr/>
      </xdr:nvSpPr>
      <xdr:spPr>
        <a:xfrm>
          <a:off x="2857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127636</xdr:rowOff>
    </xdr:from>
    <xdr:to>
      <xdr:col>19</xdr:col>
      <xdr:colOff>177800</xdr:colOff>
      <xdr:row>106</xdr:row>
      <xdr:rowOff>142875</xdr:rowOff>
    </xdr:to>
    <xdr:cxnSp macro="">
      <xdr:nvCxnSpPr>
        <xdr:cNvPr id="427" name="直線コネクタ 426">
          <a:extLst>
            <a:ext uri="{FF2B5EF4-FFF2-40B4-BE49-F238E27FC236}">
              <a16:creationId xmlns:a16="http://schemas.microsoft.com/office/drawing/2014/main" id="{33493D59-8AFA-4D72-9E02-9EF3113A81D5}"/>
            </a:ext>
          </a:extLst>
        </xdr:cNvPr>
        <xdr:cNvCxnSpPr/>
      </xdr:nvCxnSpPr>
      <xdr:spPr>
        <a:xfrm>
          <a:off x="2908300" y="1830133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33020</xdr:rowOff>
    </xdr:from>
    <xdr:to>
      <xdr:col>10</xdr:col>
      <xdr:colOff>165100</xdr:colOff>
      <xdr:row>106</xdr:row>
      <xdr:rowOff>134620</xdr:rowOff>
    </xdr:to>
    <xdr:sp macro="" textlink="">
      <xdr:nvSpPr>
        <xdr:cNvPr id="428" name="楕円 427">
          <a:extLst>
            <a:ext uri="{FF2B5EF4-FFF2-40B4-BE49-F238E27FC236}">
              <a16:creationId xmlns:a16="http://schemas.microsoft.com/office/drawing/2014/main" id="{B143902D-0C7B-4B82-9B4C-3BC3DF4649E9}"/>
            </a:ext>
          </a:extLst>
        </xdr:cNvPr>
        <xdr:cNvSpPr/>
      </xdr:nvSpPr>
      <xdr:spPr>
        <a:xfrm>
          <a:off x="1968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83820</xdr:rowOff>
    </xdr:from>
    <xdr:to>
      <xdr:col>15</xdr:col>
      <xdr:colOff>50800</xdr:colOff>
      <xdr:row>106</xdr:row>
      <xdr:rowOff>127636</xdr:rowOff>
    </xdr:to>
    <xdr:cxnSp macro="">
      <xdr:nvCxnSpPr>
        <xdr:cNvPr id="429" name="直線コネクタ 428">
          <a:extLst>
            <a:ext uri="{FF2B5EF4-FFF2-40B4-BE49-F238E27FC236}">
              <a16:creationId xmlns:a16="http://schemas.microsoft.com/office/drawing/2014/main" id="{A54B2FCB-2606-4EAC-A669-9869C7719B6E}"/>
            </a:ext>
          </a:extLst>
        </xdr:cNvPr>
        <xdr:cNvCxnSpPr/>
      </xdr:nvCxnSpPr>
      <xdr:spPr>
        <a:xfrm>
          <a:off x="2019300" y="182575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160655</xdr:rowOff>
    </xdr:from>
    <xdr:to>
      <xdr:col>6</xdr:col>
      <xdr:colOff>38100</xdr:colOff>
      <xdr:row>106</xdr:row>
      <xdr:rowOff>90805</xdr:rowOff>
    </xdr:to>
    <xdr:sp macro="" textlink="">
      <xdr:nvSpPr>
        <xdr:cNvPr id="430" name="楕円 429">
          <a:extLst>
            <a:ext uri="{FF2B5EF4-FFF2-40B4-BE49-F238E27FC236}">
              <a16:creationId xmlns:a16="http://schemas.microsoft.com/office/drawing/2014/main" id="{924CBF02-FADD-447B-AAB3-C7B1453D45E3}"/>
            </a:ext>
          </a:extLst>
        </xdr:cNvPr>
        <xdr:cNvSpPr/>
      </xdr:nvSpPr>
      <xdr:spPr>
        <a:xfrm>
          <a:off x="1079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40005</xdr:rowOff>
    </xdr:from>
    <xdr:to>
      <xdr:col>10</xdr:col>
      <xdr:colOff>114300</xdr:colOff>
      <xdr:row>106</xdr:row>
      <xdr:rowOff>83820</xdr:rowOff>
    </xdr:to>
    <xdr:cxnSp macro="">
      <xdr:nvCxnSpPr>
        <xdr:cNvPr id="431" name="直線コネクタ 430">
          <a:extLst>
            <a:ext uri="{FF2B5EF4-FFF2-40B4-BE49-F238E27FC236}">
              <a16:creationId xmlns:a16="http://schemas.microsoft.com/office/drawing/2014/main" id="{7FE88781-EE82-4A5B-B090-1E478E72ED44}"/>
            </a:ext>
          </a:extLst>
        </xdr:cNvPr>
        <xdr:cNvCxnSpPr/>
      </xdr:nvCxnSpPr>
      <xdr:spPr>
        <a:xfrm>
          <a:off x="1130300" y="182137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145432</xdr:rowOff>
    </xdr:from>
    <xdr:ext cx="405111" cy="259045"/>
    <xdr:sp macro="" textlink="">
      <xdr:nvSpPr>
        <xdr:cNvPr id="432" name="n_1aveValue【市民会館】&#10;有形固定資産減価償却率">
          <a:extLst>
            <a:ext uri="{FF2B5EF4-FFF2-40B4-BE49-F238E27FC236}">
              <a16:creationId xmlns:a16="http://schemas.microsoft.com/office/drawing/2014/main" id="{7E03BF96-AC58-43E8-A609-E7D905E2AFD5}"/>
            </a:ext>
          </a:extLst>
        </xdr:cNvPr>
        <xdr:cNvSpPr txBox="1"/>
      </xdr:nvSpPr>
      <xdr:spPr>
        <a:xfrm>
          <a:off x="35820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113047</xdr:rowOff>
    </xdr:from>
    <xdr:ext cx="405111" cy="259045"/>
    <xdr:sp macro="" textlink="">
      <xdr:nvSpPr>
        <xdr:cNvPr id="433" name="n_2aveValue【市民会館】&#10;有形固定資産減価償却率">
          <a:extLst>
            <a:ext uri="{FF2B5EF4-FFF2-40B4-BE49-F238E27FC236}">
              <a16:creationId xmlns:a16="http://schemas.microsoft.com/office/drawing/2014/main" id="{19838356-0C53-41F7-AF68-5CC9396F79ED}"/>
            </a:ext>
          </a:extLst>
        </xdr:cNvPr>
        <xdr:cNvSpPr txBox="1"/>
      </xdr:nvSpPr>
      <xdr:spPr>
        <a:xfrm>
          <a:off x="2705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69232</xdr:rowOff>
    </xdr:from>
    <xdr:ext cx="405111" cy="259045"/>
    <xdr:sp macro="" textlink="">
      <xdr:nvSpPr>
        <xdr:cNvPr id="434" name="n_3aveValue【市民会館】&#10;有形固定資産減価償却率">
          <a:extLst>
            <a:ext uri="{FF2B5EF4-FFF2-40B4-BE49-F238E27FC236}">
              <a16:creationId xmlns:a16="http://schemas.microsoft.com/office/drawing/2014/main" id="{CAF962D9-44B2-438C-8A22-A73141D4407C}"/>
            </a:ext>
          </a:extLst>
        </xdr:cNvPr>
        <xdr:cNvSpPr txBox="1"/>
      </xdr:nvSpPr>
      <xdr:spPr>
        <a:xfrm>
          <a:off x="1816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38752</xdr:rowOff>
    </xdr:from>
    <xdr:ext cx="405111" cy="259045"/>
    <xdr:sp macro="" textlink="">
      <xdr:nvSpPr>
        <xdr:cNvPr id="435" name="n_4aveValue【市民会館】&#10;有形固定資産減価償却率">
          <a:extLst>
            <a:ext uri="{FF2B5EF4-FFF2-40B4-BE49-F238E27FC236}">
              <a16:creationId xmlns:a16="http://schemas.microsoft.com/office/drawing/2014/main" id="{D2F85C69-2448-4577-97EF-86D7852557AC}"/>
            </a:ext>
          </a:extLst>
        </xdr:cNvPr>
        <xdr:cNvSpPr txBox="1"/>
      </xdr:nvSpPr>
      <xdr:spPr>
        <a:xfrm>
          <a:off x="927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13352</xdr:rowOff>
    </xdr:from>
    <xdr:ext cx="405111" cy="259045"/>
    <xdr:sp macro="" textlink="">
      <xdr:nvSpPr>
        <xdr:cNvPr id="436" name="n_1mainValue【市民会館】&#10;有形固定資産減価償却率">
          <a:extLst>
            <a:ext uri="{FF2B5EF4-FFF2-40B4-BE49-F238E27FC236}">
              <a16:creationId xmlns:a16="http://schemas.microsoft.com/office/drawing/2014/main" id="{0AE7B14C-A710-4165-B66C-EF131E343064}"/>
            </a:ext>
          </a:extLst>
        </xdr:cNvPr>
        <xdr:cNvSpPr txBox="1"/>
      </xdr:nvSpPr>
      <xdr:spPr>
        <a:xfrm>
          <a:off x="3582044"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169563</xdr:rowOff>
    </xdr:from>
    <xdr:ext cx="405111" cy="259045"/>
    <xdr:sp macro="" textlink="">
      <xdr:nvSpPr>
        <xdr:cNvPr id="437" name="n_2mainValue【市民会館】&#10;有形固定資産減価償却率">
          <a:extLst>
            <a:ext uri="{FF2B5EF4-FFF2-40B4-BE49-F238E27FC236}">
              <a16:creationId xmlns:a16="http://schemas.microsoft.com/office/drawing/2014/main" id="{BC8023FC-58DA-4D37-8A9B-D789E565ABEF}"/>
            </a:ext>
          </a:extLst>
        </xdr:cNvPr>
        <xdr:cNvSpPr txBox="1"/>
      </xdr:nvSpPr>
      <xdr:spPr>
        <a:xfrm>
          <a:off x="2705744"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125747</xdr:rowOff>
    </xdr:from>
    <xdr:ext cx="405111" cy="259045"/>
    <xdr:sp macro="" textlink="">
      <xdr:nvSpPr>
        <xdr:cNvPr id="438" name="n_3mainValue【市民会館】&#10;有形固定資産減価償却率">
          <a:extLst>
            <a:ext uri="{FF2B5EF4-FFF2-40B4-BE49-F238E27FC236}">
              <a16:creationId xmlns:a16="http://schemas.microsoft.com/office/drawing/2014/main" id="{A94961C4-10A5-4B27-88B7-D3B497517E2B}"/>
            </a:ext>
          </a:extLst>
        </xdr:cNvPr>
        <xdr:cNvSpPr txBox="1"/>
      </xdr:nvSpPr>
      <xdr:spPr>
        <a:xfrm>
          <a:off x="18167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81932</xdr:rowOff>
    </xdr:from>
    <xdr:ext cx="405111" cy="259045"/>
    <xdr:sp macro="" textlink="">
      <xdr:nvSpPr>
        <xdr:cNvPr id="439" name="n_4mainValue【市民会館】&#10;有形固定資産減価償却率">
          <a:extLst>
            <a:ext uri="{FF2B5EF4-FFF2-40B4-BE49-F238E27FC236}">
              <a16:creationId xmlns:a16="http://schemas.microsoft.com/office/drawing/2014/main" id="{B6847479-AA24-43D1-91BB-9BB07821FA72}"/>
            </a:ext>
          </a:extLst>
        </xdr:cNvPr>
        <xdr:cNvSpPr txBox="1"/>
      </xdr:nvSpPr>
      <xdr:spPr>
        <a:xfrm>
          <a:off x="927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864494-B020-4A88-BED0-7E1BD991FCE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A8C08D63-A609-4B43-9D50-2EEB027F839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1CCA3290-646E-47EE-AF20-FF4934034DC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D87A43B4-D00E-4549-AA7F-B8FA9EFC794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4B8330A5-7792-4913-8CC6-056A0F12FA0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AB2A24EA-BB63-4403-8E9D-8C8BD427B18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5808FED8-7E7C-4623-9F03-CA8D5D28BA8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47B5C57-4B4A-461D-AEEB-8FE5339AC9C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93CACB53-9ED1-44EF-8C17-D4453BB00B6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42CD14EC-B22D-4B57-96B5-9150BE40115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2C34864E-7F1E-4384-9095-795262FFCC5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8144D495-01B2-4C36-8832-C9EB498A66E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E0C7FD4A-8618-474D-A1CB-8DF031C1A4E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9AF15FD3-F95E-41CE-8137-09BA8EB247B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C15D0C85-3995-4D5B-9927-518307E3929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B4615D99-537E-4547-9566-0530E634F3B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55408253-E078-49F4-8DA8-5A29F3DF1A6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38C83AF1-F7D9-4A37-B944-7687E7911AB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5C7F39C5-35FD-4379-9012-979076EF842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3F47F847-9E4D-415B-8533-10FCA4FA836E}"/>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E1818457-CD20-41E4-8D80-D1AD753FB8F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BA6505FD-A588-4183-9D87-E914FE7FDCD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E76A6A62-4B3F-4EEF-B878-70847EC4D45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a:extLst>
            <a:ext uri="{FF2B5EF4-FFF2-40B4-BE49-F238E27FC236}">
              <a16:creationId xmlns:a16="http://schemas.microsoft.com/office/drawing/2014/main" id="{77D68749-3798-410B-9D56-98889120FD20}"/>
            </a:ext>
          </a:extLst>
        </xdr:cNvPr>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a:extLst>
            <a:ext uri="{FF2B5EF4-FFF2-40B4-BE49-F238E27FC236}">
              <a16:creationId xmlns:a16="http://schemas.microsoft.com/office/drawing/2014/main" id="{0DE64CD0-A335-46CF-BC38-5AD231E5BF10}"/>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a:extLst>
            <a:ext uri="{FF2B5EF4-FFF2-40B4-BE49-F238E27FC236}">
              <a16:creationId xmlns:a16="http://schemas.microsoft.com/office/drawing/2014/main" id="{6CD989AA-1CF7-49F4-ABB3-7E1EFF60A581}"/>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a:extLst>
            <a:ext uri="{FF2B5EF4-FFF2-40B4-BE49-F238E27FC236}">
              <a16:creationId xmlns:a16="http://schemas.microsoft.com/office/drawing/2014/main" id="{F4CDF4F6-66B4-4B87-908C-31B7D837640E}"/>
            </a:ext>
          </a:extLst>
        </xdr:cNvPr>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a:extLst>
            <a:ext uri="{FF2B5EF4-FFF2-40B4-BE49-F238E27FC236}">
              <a16:creationId xmlns:a16="http://schemas.microsoft.com/office/drawing/2014/main" id="{B5B08A83-EC66-4AAF-9A90-B101F7E8736F}"/>
            </a:ext>
          </a:extLst>
        </xdr:cNvPr>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10177</xdr:rowOff>
    </xdr:from>
    <xdr:ext cx="469744" cy="259045"/>
    <xdr:sp macro="" textlink="">
      <xdr:nvSpPr>
        <xdr:cNvPr id="468" name="【市民会館】&#10;一人当たり面積平均値テキスト">
          <a:extLst>
            <a:ext uri="{FF2B5EF4-FFF2-40B4-BE49-F238E27FC236}">
              <a16:creationId xmlns:a16="http://schemas.microsoft.com/office/drawing/2014/main" id="{C7439C6F-A0F1-4A3E-BCEF-ABF1CAA40FCE}"/>
            </a:ext>
          </a:extLst>
        </xdr:cNvPr>
        <xdr:cNvSpPr txBox="1"/>
      </xdr:nvSpPr>
      <xdr:spPr>
        <a:xfrm>
          <a:off x="10515600" y="1801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a:extLst>
            <a:ext uri="{FF2B5EF4-FFF2-40B4-BE49-F238E27FC236}">
              <a16:creationId xmlns:a16="http://schemas.microsoft.com/office/drawing/2014/main" id="{184241BF-5B67-4D8F-B61A-B57EB6D15D59}"/>
            </a:ext>
          </a:extLst>
        </xdr:cNvPr>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36830</xdr:rowOff>
    </xdr:from>
    <xdr:to>
      <xdr:col>50</xdr:col>
      <xdr:colOff>165100</xdr:colOff>
      <xdr:row>106</xdr:row>
      <xdr:rowOff>138430</xdr:rowOff>
    </xdr:to>
    <xdr:sp macro="" textlink="">
      <xdr:nvSpPr>
        <xdr:cNvPr id="470" name="フローチャート: 判断 469">
          <a:extLst>
            <a:ext uri="{FF2B5EF4-FFF2-40B4-BE49-F238E27FC236}">
              <a16:creationId xmlns:a16="http://schemas.microsoft.com/office/drawing/2014/main" id="{CC5EF371-6704-4160-98BE-9A81C22392F6}"/>
            </a:ext>
          </a:extLst>
        </xdr:cNvPr>
        <xdr:cNvSpPr/>
      </xdr:nvSpPr>
      <xdr:spPr>
        <a:xfrm>
          <a:off x="9588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40639</xdr:rowOff>
    </xdr:from>
    <xdr:to>
      <xdr:col>46</xdr:col>
      <xdr:colOff>38100</xdr:colOff>
      <xdr:row>106</xdr:row>
      <xdr:rowOff>142239</xdr:rowOff>
    </xdr:to>
    <xdr:sp macro="" textlink="">
      <xdr:nvSpPr>
        <xdr:cNvPr id="471" name="フローチャート: 判断 470">
          <a:extLst>
            <a:ext uri="{FF2B5EF4-FFF2-40B4-BE49-F238E27FC236}">
              <a16:creationId xmlns:a16="http://schemas.microsoft.com/office/drawing/2014/main" id="{2FA72795-E139-47F8-A1C5-967C6D85C51C}"/>
            </a:ext>
          </a:extLst>
        </xdr:cNvPr>
        <xdr:cNvSpPr/>
      </xdr:nvSpPr>
      <xdr:spPr>
        <a:xfrm>
          <a:off x="8699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52070</xdr:rowOff>
    </xdr:from>
    <xdr:to>
      <xdr:col>41</xdr:col>
      <xdr:colOff>101600</xdr:colOff>
      <xdr:row>106</xdr:row>
      <xdr:rowOff>153670</xdr:rowOff>
    </xdr:to>
    <xdr:sp macro="" textlink="">
      <xdr:nvSpPr>
        <xdr:cNvPr id="472" name="フローチャート: 判断 471">
          <a:extLst>
            <a:ext uri="{FF2B5EF4-FFF2-40B4-BE49-F238E27FC236}">
              <a16:creationId xmlns:a16="http://schemas.microsoft.com/office/drawing/2014/main" id="{C80874D0-09FD-4DC2-BA82-759C2CC97B59}"/>
            </a:ext>
          </a:extLst>
        </xdr:cNvPr>
        <xdr:cNvSpPr/>
      </xdr:nvSpPr>
      <xdr:spPr>
        <a:xfrm>
          <a:off x="7810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3" name="フローチャート: 判断 472">
          <a:extLst>
            <a:ext uri="{FF2B5EF4-FFF2-40B4-BE49-F238E27FC236}">
              <a16:creationId xmlns:a16="http://schemas.microsoft.com/office/drawing/2014/main" id="{36EA5AEB-6DC5-4548-901B-0148F24115A0}"/>
            </a:ext>
          </a:extLst>
        </xdr:cNvPr>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25B214BB-5D23-4D88-AA6B-41EBB494893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78833193-6458-4B83-8B9B-47B26822795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BE66EAE4-0225-4153-81B3-9CFAFB82850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3F0437E0-D88A-481B-8508-6A9828DFFDA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5331534C-3905-452F-84EE-D4875847227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170180</xdr:rowOff>
    </xdr:from>
    <xdr:to>
      <xdr:col>55</xdr:col>
      <xdr:colOff>50800</xdr:colOff>
      <xdr:row>107</xdr:row>
      <xdr:rowOff>100330</xdr:rowOff>
    </xdr:to>
    <xdr:sp macro="" textlink="">
      <xdr:nvSpPr>
        <xdr:cNvPr id="479" name="楕円 478">
          <a:extLst>
            <a:ext uri="{FF2B5EF4-FFF2-40B4-BE49-F238E27FC236}">
              <a16:creationId xmlns:a16="http://schemas.microsoft.com/office/drawing/2014/main" id="{8B438DC5-D7C9-43F1-B412-662FB4932B5A}"/>
            </a:ext>
          </a:extLst>
        </xdr:cNvPr>
        <xdr:cNvSpPr/>
      </xdr:nvSpPr>
      <xdr:spPr>
        <a:xfrm>
          <a:off x="10426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148607</xdr:rowOff>
    </xdr:from>
    <xdr:ext cx="469744" cy="259045"/>
    <xdr:sp macro="" textlink="">
      <xdr:nvSpPr>
        <xdr:cNvPr id="480" name="【市民会館】&#10;一人当たり面積該当値テキスト">
          <a:extLst>
            <a:ext uri="{FF2B5EF4-FFF2-40B4-BE49-F238E27FC236}">
              <a16:creationId xmlns:a16="http://schemas.microsoft.com/office/drawing/2014/main" id="{C8A659C2-80D1-4434-8538-8C3A54EF8279}"/>
            </a:ext>
          </a:extLst>
        </xdr:cNvPr>
        <xdr:cNvSpPr txBox="1"/>
      </xdr:nvSpPr>
      <xdr:spPr>
        <a:xfrm>
          <a:off x="10515600"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2539</xdr:rowOff>
    </xdr:from>
    <xdr:to>
      <xdr:col>50</xdr:col>
      <xdr:colOff>165100</xdr:colOff>
      <xdr:row>107</xdr:row>
      <xdr:rowOff>104139</xdr:rowOff>
    </xdr:to>
    <xdr:sp macro="" textlink="">
      <xdr:nvSpPr>
        <xdr:cNvPr id="481" name="楕円 480">
          <a:extLst>
            <a:ext uri="{FF2B5EF4-FFF2-40B4-BE49-F238E27FC236}">
              <a16:creationId xmlns:a16="http://schemas.microsoft.com/office/drawing/2014/main" id="{54B0F95A-094C-494B-9C28-EEA7B8C702A3}"/>
            </a:ext>
          </a:extLst>
        </xdr:cNvPr>
        <xdr:cNvSpPr/>
      </xdr:nvSpPr>
      <xdr:spPr>
        <a:xfrm>
          <a:off x="9588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49530</xdr:rowOff>
    </xdr:from>
    <xdr:to>
      <xdr:col>55</xdr:col>
      <xdr:colOff>0</xdr:colOff>
      <xdr:row>107</xdr:row>
      <xdr:rowOff>53339</xdr:rowOff>
    </xdr:to>
    <xdr:cxnSp macro="">
      <xdr:nvCxnSpPr>
        <xdr:cNvPr id="482" name="直線コネクタ 481">
          <a:extLst>
            <a:ext uri="{FF2B5EF4-FFF2-40B4-BE49-F238E27FC236}">
              <a16:creationId xmlns:a16="http://schemas.microsoft.com/office/drawing/2014/main" id="{8C8B53A8-F67D-4349-8622-70C95062E8BF}"/>
            </a:ext>
          </a:extLst>
        </xdr:cNvPr>
        <xdr:cNvCxnSpPr/>
      </xdr:nvCxnSpPr>
      <xdr:spPr>
        <a:xfrm flipV="1">
          <a:off x="9639300" y="183946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483" name="楕円 482">
          <a:extLst>
            <a:ext uri="{FF2B5EF4-FFF2-40B4-BE49-F238E27FC236}">
              <a16:creationId xmlns:a16="http://schemas.microsoft.com/office/drawing/2014/main" id="{F8C9712A-4587-44C9-B2FD-044CAA0555A0}"/>
            </a:ext>
          </a:extLst>
        </xdr:cNvPr>
        <xdr:cNvSpPr/>
      </xdr:nvSpPr>
      <xdr:spPr>
        <a:xfrm>
          <a:off x="8699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53339</xdr:rowOff>
    </xdr:from>
    <xdr:to>
      <xdr:col>50</xdr:col>
      <xdr:colOff>114300</xdr:colOff>
      <xdr:row>107</xdr:row>
      <xdr:rowOff>57150</xdr:rowOff>
    </xdr:to>
    <xdr:cxnSp macro="">
      <xdr:nvCxnSpPr>
        <xdr:cNvPr id="484" name="直線コネクタ 483">
          <a:extLst>
            <a:ext uri="{FF2B5EF4-FFF2-40B4-BE49-F238E27FC236}">
              <a16:creationId xmlns:a16="http://schemas.microsoft.com/office/drawing/2014/main" id="{47916DB0-031C-47D2-9D87-C939C25142B5}"/>
            </a:ext>
          </a:extLst>
        </xdr:cNvPr>
        <xdr:cNvCxnSpPr/>
      </xdr:nvCxnSpPr>
      <xdr:spPr>
        <a:xfrm flipV="1">
          <a:off x="8750300" y="18398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10161</xdr:rowOff>
    </xdr:from>
    <xdr:to>
      <xdr:col>41</xdr:col>
      <xdr:colOff>101600</xdr:colOff>
      <xdr:row>107</xdr:row>
      <xdr:rowOff>111761</xdr:rowOff>
    </xdr:to>
    <xdr:sp macro="" textlink="">
      <xdr:nvSpPr>
        <xdr:cNvPr id="485" name="楕円 484">
          <a:extLst>
            <a:ext uri="{FF2B5EF4-FFF2-40B4-BE49-F238E27FC236}">
              <a16:creationId xmlns:a16="http://schemas.microsoft.com/office/drawing/2014/main" id="{849F27AC-881C-4152-8B06-D6BC199CD8C9}"/>
            </a:ext>
          </a:extLst>
        </xdr:cNvPr>
        <xdr:cNvSpPr/>
      </xdr:nvSpPr>
      <xdr:spPr>
        <a:xfrm>
          <a:off x="7810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57150</xdr:rowOff>
    </xdr:from>
    <xdr:to>
      <xdr:col>45</xdr:col>
      <xdr:colOff>177800</xdr:colOff>
      <xdr:row>107</xdr:row>
      <xdr:rowOff>60961</xdr:rowOff>
    </xdr:to>
    <xdr:cxnSp macro="">
      <xdr:nvCxnSpPr>
        <xdr:cNvPr id="486" name="直線コネクタ 485">
          <a:extLst>
            <a:ext uri="{FF2B5EF4-FFF2-40B4-BE49-F238E27FC236}">
              <a16:creationId xmlns:a16="http://schemas.microsoft.com/office/drawing/2014/main" id="{C69324B6-7B43-45C9-ADF1-EA3C8B068DFA}"/>
            </a:ext>
          </a:extLst>
        </xdr:cNvPr>
        <xdr:cNvCxnSpPr/>
      </xdr:nvCxnSpPr>
      <xdr:spPr>
        <a:xfrm flipV="1">
          <a:off x="7861300" y="184023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10161</xdr:rowOff>
    </xdr:from>
    <xdr:to>
      <xdr:col>36</xdr:col>
      <xdr:colOff>165100</xdr:colOff>
      <xdr:row>107</xdr:row>
      <xdr:rowOff>111761</xdr:rowOff>
    </xdr:to>
    <xdr:sp macro="" textlink="">
      <xdr:nvSpPr>
        <xdr:cNvPr id="487" name="楕円 486">
          <a:extLst>
            <a:ext uri="{FF2B5EF4-FFF2-40B4-BE49-F238E27FC236}">
              <a16:creationId xmlns:a16="http://schemas.microsoft.com/office/drawing/2014/main" id="{8824494C-CCFA-49D6-BCDB-7DAB62427E2B}"/>
            </a:ext>
          </a:extLst>
        </xdr:cNvPr>
        <xdr:cNvSpPr/>
      </xdr:nvSpPr>
      <xdr:spPr>
        <a:xfrm>
          <a:off x="6921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60961</xdr:rowOff>
    </xdr:from>
    <xdr:to>
      <xdr:col>41</xdr:col>
      <xdr:colOff>50800</xdr:colOff>
      <xdr:row>107</xdr:row>
      <xdr:rowOff>60961</xdr:rowOff>
    </xdr:to>
    <xdr:cxnSp macro="">
      <xdr:nvCxnSpPr>
        <xdr:cNvPr id="488" name="直線コネクタ 487">
          <a:extLst>
            <a:ext uri="{FF2B5EF4-FFF2-40B4-BE49-F238E27FC236}">
              <a16:creationId xmlns:a16="http://schemas.microsoft.com/office/drawing/2014/main" id="{A65380E4-3955-4768-8A32-648AFA901D2E}"/>
            </a:ext>
          </a:extLst>
        </xdr:cNvPr>
        <xdr:cNvCxnSpPr/>
      </xdr:nvCxnSpPr>
      <xdr:spPr>
        <a:xfrm>
          <a:off x="6972300" y="18406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154957</xdr:rowOff>
    </xdr:from>
    <xdr:ext cx="469744" cy="259045"/>
    <xdr:sp macro="" textlink="">
      <xdr:nvSpPr>
        <xdr:cNvPr id="489" name="n_1aveValue【市民会館】&#10;一人当たり面積">
          <a:extLst>
            <a:ext uri="{FF2B5EF4-FFF2-40B4-BE49-F238E27FC236}">
              <a16:creationId xmlns:a16="http://schemas.microsoft.com/office/drawing/2014/main" id="{3A4A8E6D-C322-4C8C-AEEC-9003ED1830E7}"/>
            </a:ext>
          </a:extLst>
        </xdr:cNvPr>
        <xdr:cNvSpPr txBox="1"/>
      </xdr:nvSpPr>
      <xdr:spPr>
        <a:xfrm>
          <a:off x="9391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158766</xdr:rowOff>
    </xdr:from>
    <xdr:ext cx="469744" cy="259045"/>
    <xdr:sp macro="" textlink="">
      <xdr:nvSpPr>
        <xdr:cNvPr id="490" name="n_2aveValue【市民会館】&#10;一人当たり面積">
          <a:extLst>
            <a:ext uri="{FF2B5EF4-FFF2-40B4-BE49-F238E27FC236}">
              <a16:creationId xmlns:a16="http://schemas.microsoft.com/office/drawing/2014/main" id="{6152B29F-2475-4169-A01E-70262FEE9BC7}"/>
            </a:ext>
          </a:extLst>
        </xdr:cNvPr>
        <xdr:cNvSpPr txBox="1"/>
      </xdr:nvSpPr>
      <xdr:spPr>
        <a:xfrm>
          <a:off x="8515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170197</xdr:rowOff>
    </xdr:from>
    <xdr:ext cx="469744" cy="259045"/>
    <xdr:sp macro="" textlink="">
      <xdr:nvSpPr>
        <xdr:cNvPr id="491" name="n_3aveValue【市民会館】&#10;一人当たり面積">
          <a:extLst>
            <a:ext uri="{FF2B5EF4-FFF2-40B4-BE49-F238E27FC236}">
              <a16:creationId xmlns:a16="http://schemas.microsoft.com/office/drawing/2014/main" id="{414D940C-1921-41FF-9758-44B4585312B3}"/>
            </a:ext>
          </a:extLst>
        </xdr:cNvPr>
        <xdr:cNvSpPr txBox="1"/>
      </xdr:nvSpPr>
      <xdr:spPr>
        <a:xfrm>
          <a:off x="7626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92" name="n_4aveValue【市民会館】&#10;一人当たり面積">
          <a:extLst>
            <a:ext uri="{FF2B5EF4-FFF2-40B4-BE49-F238E27FC236}">
              <a16:creationId xmlns:a16="http://schemas.microsoft.com/office/drawing/2014/main" id="{CF54631D-CB53-42BC-BA94-F2AB559E277E}"/>
            </a:ext>
          </a:extLst>
        </xdr:cNvPr>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95266</xdr:rowOff>
    </xdr:from>
    <xdr:ext cx="469744" cy="259045"/>
    <xdr:sp macro="" textlink="">
      <xdr:nvSpPr>
        <xdr:cNvPr id="493" name="n_1mainValue【市民会館】&#10;一人当たり面積">
          <a:extLst>
            <a:ext uri="{FF2B5EF4-FFF2-40B4-BE49-F238E27FC236}">
              <a16:creationId xmlns:a16="http://schemas.microsoft.com/office/drawing/2014/main" id="{719B777C-213B-4BD6-A3B8-8A9E2B65F963}"/>
            </a:ext>
          </a:extLst>
        </xdr:cNvPr>
        <xdr:cNvSpPr txBox="1"/>
      </xdr:nvSpPr>
      <xdr:spPr>
        <a:xfrm>
          <a:off x="9391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99077</xdr:rowOff>
    </xdr:from>
    <xdr:ext cx="469744" cy="259045"/>
    <xdr:sp macro="" textlink="">
      <xdr:nvSpPr>
        <xdr:cNvPr id="494" name="n_2mainValue【市民会館】&#10;一人当たり面積">
          <a:extLst>
            <a:ext uri="{FF2B5EF4-FFF2-40B4-BE49-F238E27FC236}">
              <a16:creationId xmlns:a16="http://schemas.microsoft.com/office/drawing/2014/main" id="{DC3F4161-FD2F-4FDC-99BA-BEF6D2D7CA7D}"/>
            </a:ext>
          </a:extLst>
        </xdr:cNvPr>
        <xdr:cNvSpPr txBox="1"/>
      </xdr:nvSpPr>
      <xdr:spPr>
        <a:xfrm>
          <a:off x="8515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102888</xdr:rowOff>
    </xdr:from>
    <xdr:ext cx="469744" cy="259045"/>
    <xdr:sp macro="" textlink="">
      <xdr:nvSpPr>
        <xdr:cNvPr id="495" name="n_3mainValue【市民会館】&#10;一人当たり面積">
          <a:extLst>
            <a:ext uri="{FF2B5EF4-FFF2-40B4-BE49-F238E27FC236}">
              <a16:creationId xmlns:a16="http://schemas.microsoft.com/office/drawing/2014/main" id="{34ECD06E-0E8A-48E2-BE0E-0315B5449B9C}"/>
            </a:ext>
          </a:extLst>
        </xdr:cNvPr>
        <xdr:cNvSpPr txBox="1"/>
      </xdr:nvSpPr>
      <xdr:spPr>
        <a:xfrm>
          <a:off x="7626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102888</xdr:rowOff>
    </xdr:from>
    <xdr:ext cx="469744" cy="259045"/>
    <xdr:sp macro="" textlink="">
      <xdr:nvSpPr>
        <xdr:cNvPr id="496" name="n_4mainValue【市民会館】&#10;一人当たり面積">
          <a:extLst>
            <a:ext uri="{FF2B5EF4-FFF2-40B4-BE49-F238E27FC236}">
              <a16:creationId xmlns:a16="http://schemas.microsoft.com/office/drawing/2014/main" id="{D82A3B02-8CE3-414F-B2C1-A61C69926966}"/>
            </a:ext>
          </a:extLst>
        </xdr:cNvPr>
        <xdr:cNvSpPr txBox="1"/>
      </xdr:nvSpPr>
      <xdr:spPr>
        <a:xfrm>
          <a:off x="6737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E3DB8BA-7B90-4B88-A3CF-C0B10E5B82E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F23E9B10-6382-4D9A-8FB4-64CF6449677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A7AE0FE1-704A-4A6F-95FA-AA4974CD56B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BCB14760-41AC-44E4-B84B-378D6BD5E0D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1A1BBD8F-66CD-4090-A1EB-079FF66159E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EBB217C6-CAA7-4F5C-99A1-8FE426061F7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3FC5561E-6A5E-42E0-AF1A-8874DADDC39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E105CAA-E19F-4274-848A-006EB9D1458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a:extLst>
            <a:ext uri="{FF2B5EF4-FFF2-40B4-BE49-F238E27FC236}">
              <a16:creationId xmlns:a16="http://schemas.microsoft.com/office/drawing/2014/main" id="{CD8D4037-3D0A-41F4-B16A-13182A6C472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a:extLst>
            <a:ext uri="{FF2B5EF4-FFF2-40B4-BE49-F238E27FC236}">
              <a16:creationId xmlns:a16="http://schemas.microsoft.com/office/drawing/2014/main" id="{46515DF6-DD58-49F3-A588-97924CD8FF6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a:extLst>
            <a:ext uri="{FF2B5EF4-FFF2-40B4-BE49-F238E27FC236}">
              <a16:creationId xmlns:a16="http://schemas.microsoft.com/office/drawing/2014/main" id="{C98925BA-08D0-417C-ADD2-D20733AC388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a:extLst>
            <a:ext uri="{FF2B5EF4-FFF2-40B4-BE49-F238E27FC236}">
              <a16:creationId xmlns:a16="http://schemas.microsoft.com/office/drawing/2014/main" id="{9A034028-A447-4674-8657-F92C35F251A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a:extLst>
            <a:ext uri="{FF2B5EF4-FFF2-40B4-BE49-F238E27FC236}">
              <a16:creationId xmlns:a16="http://schemas.microsoft.com/office/drawing/2014/main" id="{274B7877-C666-42CA-9387-85C68DA10DE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a:extLst>
            <a:ext uri="{FF2B5EF4-FFF2-40B4-BE49-F238E27FC236}">
              <a16:creationId xmlns:a16="http://schemas.microsoft.com/office/drawing/2014/main" id="{43D22808-6656-4C9E-8C37-D0C18D678CE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a:extLst>
            <a:ext uri="{FF2B5EF4-FFF2-40B4-BE49-F238E27FC236}">
              <a16:creationId xmlns:a16="http://schemas.microsoft.com/office/drawing/2014/main" id="{02107F51-4DE6-4E4F-A8A1-2B3EBA1F365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a:extLst>
            <a:ext uri="{FF2B5EF4-FFF2-40B4-BE49-F238E27FC236}">
              <a16:creationId xmlns:a16="http://schemas.microsoft.com/office/drawing/2014/main" id="{183BE35C-8D29-4774-88A5-56E7E9DD52D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1BB3E09E-5AF7-49E5-9714-193B507F8E7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95E274E4-C7B9-4506-967A-6968EDC66F1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39F1485-8BFF-419E-95F5-EE07FBFD455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ED242D16-2EE4-4BA8-8057-1A4EE404BED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4D95BCE-6F4D-4355-A257-166D15C72E5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3EBA3D-5C5E-4420-9B87-A045429A611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97FD7F5E-5E74-4832-8C64-EB47B801303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EE3FC3D4-5CD4-4B47-9B05-6AD6C7985BE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F6D78C35-A821-4307-B25C-F4337179504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97710594-875B-4B75-B4EE-22C651BBE4E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927BD0B3-2F19-4165-B957-C1C8C8E0BF1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A9644344-B0FF-42BE-B1C0-AB59D8B5822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4D5CBD31-0381-40E8-85DF-977E32B2567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41569407-EEEF-4E18-A114-7D9FAE97C77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1CF6332E-D8A2-44D8-ABCB-D92CB01D255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AACB02CB-78D7-4136-9184-B8383AAD9CA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B42173A8-3103-4752-BBF2-30EE4E62D22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0CBDCD0C-1776-4275-AB6E-53A4066004C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A10B0578-454E-4AD8-BB36-0431F0DEC2A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7860D486-4F26-44D7-A2E2-26C62B22926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3C6A632E-E646-4E42-8680-DB8C40441F4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E91DCD4B-88E5-4C5C-9ED5-BE087D2B3AC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E4A2B67D-09C2-470F-B04A-5C8031CAA3C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a:extLst>
            <a:ext uri="{FF2B5EF4-FFF2-40B4-BE49-F238E27FC236}">
              <a16:creationId xmlns:a16="http://schemas.microsoft.com/office/drawing/2014/main" id="{0BA9CBBE-BE5B-4111-88C8-21BA984B0C6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537" name="直線コネクタ 536">
          <a:extLst>
            <a:ext uri="{FF2B5EF4-FFF2-40B4-BE49-F238E27FC236}">
              <a16:creationId xmlns:a16="http://schemas.microsoft.com/office/drawing/2014/main" id="{C1F0BC14-801C-4951-BC4F-B43A3D0DE7D1}"/>
            </a:ext>
          </a:extLst>
        </xdr:cNvPr>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538" name="【保健センター・保健所】&#10;有形固定資産減価償却率最小値テキスト">
          <a:extLst>
            <a:ext uri="{FF2B5EF4-FFF2-40B4-BE49-F238E27FC236}">
              <a16:creationId xmlns:a16="http://schemas.microsoft.com/office/drawing/2014/main" id="{4B764FAE-EF54-4A7B-8528-FEC2C845725C}"/>
            </a:ext>
          </a:extLst>
        </xdr:cNvPr>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539" name="直線コネクタ 538">
          <a:extLst>
            <a:ext uri="{FF2B5EF4-FFF2-40B4-BE49-F238E27FC236}">
              <a16:creationId xmlns:a16="http://schemas.microsoft.com/office/drawing/2014/main" id="{F0F0B17D-1757-46FA-AE67-593F16105F23}"/>
            </a:ext>
          </a:extLst>
        </xdr:cNvPr>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540" name="【保健センター・保健所】&#10;有形固定資産減価償却率最大値テキスト">
          <a:extLst>
            <a:ext uri="{FF2B5EF4-FFF2-40B4-BE49-F238E27FC236}">
              <a16:creationId xmlns:a16="http://schemas.microsoft.com/office/drawing/2014/main" id="{E070F574-1EE3-4F6A-BCC4-047E3CA08496}"/>
            </a:ext>
          </a:extLst>
        </xdr:cNvPr>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541" name="直線コネクタ 540">
          <a:extLst>
            <a:ext uri="{FF2B5EF4-FFF2-40B4-BE49-F238E27FC236}">
              <a16:creationId xmlns:a16="http://schemas.microsoft.com/office/drawing/2014/main" id="{95B0E098-D539-4253-A5C8-FA9B333CFFFD}"/>
            </a:ext>
          </a:extLst>
        </xdr:cNvPr>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542" name="【保健センター・保健所】&#10;有形固定資産減価償却率平均値テキスト">
          <a:extLst>
            <a:ext uri="{FF2B5EF4-FFF2-40B4-BE49-F238E27FC236}">
              <a16:creationId xmlns:a16="http://schemas.microsoft.com/office/drawing/2014/main" id="{279F28E0-8938-4052-9F1C-94A5979E04AE}"/>
            </a:ext>
          </a:extLst>
        </xdr:cNvPr>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43" name="フローチャート: 判断 542">
          <a:extLst>
            <a:ext uri="{FF2B5EF4-FFF2-40B4-BE49-F238E27FC236}">
              <a16:creationId xmlns:a16="http://schemas.microsoft.com/office/drawing/2014/main" id="{51F4FBBF-4750-4EEC-8E2F-4F2459FC20FE}"/>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44" name="フローチャート: 判断 543">
          <a:extLst>
            <a:ext uri="{FF2B5EF4-FFF2-40B4-BE49-F238E27FC236}">
              <a16:creationId xmlns:a16="http://schemas.microsoft.com/office/drawing/2014/main" id="{74DAE148-7C09-47E0-9F31-760DB6E88F5D}"/>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545" name="フローチャート: 判断 544">
          <a:extLst>
            <a:ext uri="{FF2B5EF4-FFF2-40B4-BE49-F238E27FC236}">
              <a16:creationId xmlns:a16="http://schemas.microsoft.com/office/drawing/2014/main" id="{57BC70FB-8F99-4731-B339-8655D9449C52}"/>
            </a:ext>
          </a:extLst>
        </xdr:cNvPr>
        <xdr:cNvSpPr/>
      </xdr:nvSpPr>
      <xdr:spPr>
        <a:xfrm>
          <a:off x="14541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128270</xdr:rowOff>
    </xdr:from>
    <xdr:to>
      <xdr:col>72</xdr:col>
      <xdr:colOff>38100</xdr:colOff>
      <xdr:row>59</xdr:row>
      <xdr:rowOff>58420</xdr:rowOff>
    </xdr:to>
    <xdr:sp macro="" textlink="">
      <xdr:nvSpPr>
        <xdr:cNvPr id="546" name="フローチャート: 判断 545">
          <a:extLst>
            <a:ext uri="{FF2B5EF4-FFF2-40B4-BE49-F238E27FC236}">
              <a16:creationId xmlns:a16="http://schemas.microsoft.com/office/drawing/2014/main" id="{B1311644-06F0-471F-A697-42047086A3AE}"/>
            </a:ext>
          </a:extLst>
        </xdr:cNvPr>
        <xdr:cNvSpPr/>
      </xdr:nvSpPr>
      <xdr:spPr>
        <a:xfrm>
          <a:off x="13652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67310</xdr:rowOff>
    </xdr:from>
    <xdr:to>
      <xdr:col>67</xdr:col>
      <xdr:colOff>101600</xdr:colOff>
      <xdr:row>58</xdr:row>
      <xdr:rowOff>168910</xdr:rowOff>
    </xdr:to>
    <xdr:sp macro="" textlink="">
      <xdr:nvSpPr>
        <xdr:cNvPr id="547" name="フローチャート: 判断 546">
          <a:extLst>
            <a:ext uri="{FF2B5EF4-FFF2-40B4-BE49-F238E27FC236}">
              <a16:creationId xmlns:a16="http://schemas.microsoft.com/office/drawing/2014/main" id="{83D54C53-7EB5-4269-A540-624DB27AEFA6}"/>
            </a:ext>
          </a:extLst>
        </xdr:cNvPr>
        <xdr:cNvSpPr/>
      </xdr:nvSpPr>
      <xdr:spPr>
        <a:xfrm>
          <a:off x="12763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685FBC29-46EB-4922-A3DA-5EED4355D1B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4EEAD80A-884A-4314-9E5F-6EB3A8BEC43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33FDAA19-3B5C-4A0F-8E47-EFF0D2FB66D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25B51772-33BC-4652-9769-C507D4AB17E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CB38E44F-BEDF-43CF-8C94-18ADEB2EF69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27305</xdr:rowOff>
    </xdr:from>
    <xdr:to>
      <xdr:col>85</xdr:col>
      <xdr:colOff>177800</xdr:colOff>
      <xdr:row>58</xdr:row>
      <xdr:rowOff>128905</xdr:rowOff>
    </xdr:to>
    <xdr:sp macro="" textlink="">
      <xdr:nvSpPr>
        <xdr:cNvPr id="553" name="楕円 552">
          <a:extLst>
            <a:ext uri="{FF2B5EF4-FFF2-40B4-BE49-F238E27FC236}">
              <a16:creationId xmlns:a16="http://schemas.microsoft.com/office/drawing/2014/main" id="{B35FAE64-8056-4401-9162-06BA3FCC3F2E}"/>
            </a:ext>
          </a:extLst>
        </xdr:cNvPr>
        <xdr:cNvSpPr/>
      </xdr:nvSpPr>
      <xdr:spPr>
        <a:xfrm>
          <a:off x="162687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50182</xdr:rowOff>
    </xdr:from>
    <xdr:ext cx="405111" cy="259045"/>
    <xdr:sp macro="" textlink="">
      <xdr:nvSpPr>
        <xdr:cNvPr id="554" name="【保健センター・保健所】&#10;有形固定資産減価償却率該当値テキスト">
          <a:extLst>
            <a:ext uri="{FF2B5EF4-FFF2-40B4-BE49-F238E27FC236}">
              <a16:creationId xmlns:a16="http://schemas.microsoft.com/office/drawing/2014/main" id="{EC9086AB-6CFA-4C38-955A-78F8DAA4AA6A}"/>
            </a:ext>
          </a:extLst>
        </xdr:cNvPr>
        <xdr:cNvSpPr txBox="1"/>
      </xdr:nvSpPr>
      <xdr:spPr>
        <a:xfrm>
          <a:off x="16357600"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145415</xdr:rowOff>
    </xdr:from>
    <xdr:to>
      <xdr:col>81</xdr:col>
      <xdr:colOff>101600</xdr:colOff>
      <xdr:row>58</xdr:row>
      <xdr:rowOff>75565</xdr:rowOff>
    </xdr:to>
    <xdr:sp macro="" textlink="">
      <xdr:nvSpPr>
        <xdr:cNvPr id="555" name="楕円 554">
          <a:extLst>
            <a:ext uri="{FF2B5EF4-FFF2-40B4-BE49-F238E27FC236}">
              <a16:creationId xmlns:a16="http://schemas.microsoft.com/office/drawing/2014/main" id="{7C5409CC-CF63-45CF-B482-A4D2D4905401}"/>
            </a:ext>
          </a:extLst>
        </xdr:cNvPr>
        <xdr:cNvSpPr/>
      </xdr:nvSpPr>
      <xdr:spPr>
        <a:xfrm>
          <a:off x="15430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24765</xdr:rowOff>
    </xdr:from>
    <xdr:to>
      <xdr:col>85</xdr:col>
      <xdr:colOff>127000</xdr:colOff>
      <xdr:row>58</xdr:row>
      <xdr:rowOff>78105</xdr:rowOff>
    </xdr:to>
    <xdr:cxnSp macro="">
      <xdr:nvCxnSpPr>
        <xdr:cNvPr id="556" name="直線コネクタ 555">
          <a:extLst>
            <a:ext uri="{FF2B5EF4-FFF2-40B4-BE49-F238E27FC236}">
              <a16:creationId xmlns:a16="http://schemas.microsoft.com/office/drawing/2014/main" id="{A75A5378-5B24-4009-81C6-408834362A5A}"/>
            </a:ext>
          </a:extLst>
        </xdr:cNvPr>
        <xdr:cNvCxnSpPr/>
      </xdr:nvCxnSpPr>
      <xdr:spPr>
        <a:xfrm>
          <a:off x="15481300" y="996886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170180</xdr:rowOff>
    </xdr:from>
    <xdr:to>
      <xdr:col>76</xdr:col>
      <xdr:colOff>165100</xdr:colOff>
      <xdr:row>58</xdr:row>
      <xdr:rowOff>100330</xdr:rowOff>
    </xdr:to>
    <xdr:sp macro="" textlink="">
      <xdr:nvSpPr>
        <xdr:cNvPr id="557" name="楕円 556">
          <a:extLst>
            <a:ext uri="{FF2B5EF4-FFF2-40B4-BE49-F238E27FC236}">
              <a16:creationId xmlns:a16="http://schemas.microsoft.com/office/drawing/2014/main" id="{62595B42-E592-4617-B742-CFF794920C46}"/>
            </a:ext>
          </a:extLst>
        </xdr:cNvPr>
        <xdr:cNvSpPr/>
      </xdr:nvSpPr>
      <xdr:spPr>
        <a:xfrm>
          <a:off x="14541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24765</xdr:rowOff>
    </xdr:from>
    <xdr:to>
      <xdr:col>81</xdr:col>
      <xdr:colOff>50800</xdr:colOff>
      <xdr:row>58</xdr:row>
      <xdr:rowOff>49530</xdr:rowOff>
    </xdr:to>
    <xdr:cxnSp macro="">
      <xdr:nvCxnSpPr>
        <xdr:cNvPr id="558" name="直線コネクタ 557">
          <a:extLst>
            <a:ext uri="{FF2B5EF4-FFF2-40B4-BE49-F238E27FC236}">
              <a16:creationId xmlns:a16="http://schemas.microsoft.com/office/drawing/2014/main" id="{45E9ADE1-2D0B-416C-A42E-1DB98CFAA332}"/>
            </a:ext>
          </a:extLst>
        </xdr:cNvPr>
        <xdr:cNvCxnSpPr/>
      </xdr:nvCxnSpPr>
      <xdr:spPr>
        <a:xfrm flipV="1">
          <a:off x="14592300" y="99688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124460</xdr:rowOff>
    </xdr:from>
    <xdr:to>
      <xdr:col>72</xdr:col>
      <xdr:colOff>38100</xdr:colOff>
      <xdr:row>58</xdr:row>
      <xdr:rowOff>54610</xdr:rowOff>
    </xdr:to>
    <xdr:sp macro="" textlink="">
      <xdr:nvSpPr>
        <xdr:cNvPr id="559" name="楕円 558">
          <a:extLst>
            <a:ext uri="{FF2B5EF4-FFF2-40B4-BE49-F238E27FC236}">
              <a16:creationId xmlns:a16="http://schemas.microsoft.com/office/drawing/2014/main" id="{302109EE-57BF-4826-ACB8-0611AB7CFE1C}"/>
            </a:ext>
          </a:extLst>
        </xdr:cNvPr>
        <xdr:cNvSpPr/>
      </xdr:nvSpPr>
      <xdr:spPr>
        <a:xfrm>
          <a:off x="13652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3810</xdr:rowOff>
    </xdr:from>
    <xdr:to>
      <xdr:col>76</xdr:col>
      <xdr:colOff>114300</xdr:colOff>
      <xdr:row>58</xdr:row>
      <xdr:rowOff>49530</xdr:rowOff>
    </xdr:to>
    <xdr:cxnSp macro="">
      <xdr:nvCxnSpPr>
        <xdr:cNvPr id="560" name="直線コネクタ 559">
          <a:extLst>
            <a:ext uri="{FF2B5EF4-FFF2-40B4-BE49-F238E27FC236}">
              <a16:creationId xmlns:a16="http://schemas.microsoft.com/office/drawing/2014/main" id="{97A376D9-3210-4949-9841-E19A805CFB08}"/>
            </a:ext>
          </a:extLst>
        </xdr:cNvPr>
        <xdr:cNvCxnSpPr/>
      </xdr:nvCxnSpPr>
      <xdr:spPr>
        <a:xfrm>
          <a:off x="13703300" y="99479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105410</xdr:rowOff>
    </xdr:from>
    <xdr:to>
      <xdr:col>67</xdr:col>
      <xdr:colOff>101600</xdr:colOff>
      <xdr:row>58</xdr:row>
      <xdr:rowOff>35560</xdr:rowOff>
    </xdr:to>
    <xdr:sp macro="" textlink="">
      <xdr:nvSpPr>
        <xdr:cNvPr id="561" name="楕円 560">
          <a:extLst>
            <a:ext uri="{FF2B5EF4-FFF2-40B4-BE49-F238E27FC236}">
              <a16:creationId xmlns:a16="http://schemas.microsoft.com/office/drawing/2014/main" id="{8C49D456-324C-4B6A-9B7E-699426E9B020}"/>
            </a:ext>
          </a:extLst>
        </xdr:cNvPr>
        <xdr:cNvSpPr/>
      </xdr:nvSpPr>
      <xdr:spPr>
        <a:xfrm>
          <a:off x="12763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156210</xdr:rowOff>
    </xdr:from>
    <xdr:to>
      <xdr:col>71</xdr:col>
      <xdr:colOff>177800</xdr:colOff>
      <xdr:row>58</xdr:row>
      <xdr:rowOff>3810</xdr:rowOff>
    </xdr:to>
    <xdr:cxnSp macro="">
      <xdr:nvCxnSpPr>
        <xdr:cNvPr id="562" name="直線コネクタ 561">
          <a:extLst>
            <a:ext uri="{FF2B5EF4-FFF2-40B4-BE49-F238E27FC236}">
              <a16:creationId xmlns:a16="http://schemas.microsoft.com/office/drawing/2014/main" id="{6E438C1A-06A1-4F97-9C74-0D6981EADD3D}"/>
            </a:ext>
          </a:extLst>
        </xdr:cNvPr>
        <xdr:cNvCxnSpPr/>
      </xdr:nvCxnSpPr>
      <xdr:spPr>
        <a:xfrm>
          <a:off x="12814300" y="99288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563" name="n_1aveValue【保健センター・保健所】&#10;有形固定資産減価償却率">
          <a:extLst>
            <a:ext uri="{FF2B5EF4-FFF2-40B4-BE49-F238E27FC236}">
              <a16:creationId xmlns:a16="http://schemas.microsoft.com/office/drawing/2014/main" id="{E12C8013-A137-49A7-AB60-D773E19C840F}"/>
            </a:ext>
          </a:extLst>
        </xdr:cNvPr>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83837</xdr:rowOff>
    </xdr:from>
    <xdr:ext cx="405111" cy="259045"/>
    <xdr:sp macro="" textlink="">
      <xdr:nvSpPr>
        <xdr:cNvPr id="564" name="n_2aveValue【保健センター・保健所】&#10;有形固定資産減価償却率">
          <a:extLst>
            <a:ext uri="{FF2B5EF4-FFF2-40B4-BE49-F238E27FC236}">
              <a16:creationId xmlns:a16="http://schemas.microsoft.com/office/drawing/2014/main" id="{687F2731-0F33-4EF9-A08C-0E9EF95094EF}"/>
            </a:ext>
          </a:extLst>
        </xdr:cNvPr>
        <xdr:cNvSpPr txBox="1"/>
      </xdr:nvSpPr>
      <xdr:spPr>
        <a:xfrm>
          <a:off x="14389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49547</xdr:rowOff>
    </xdr:from>
    <xdr:ext cx="405111" cy="259045"/>
    <xdr:sp macro="" textlink="">
      <xdr:nvSpPr>
        <xdr:cNvPr id="565" name="n_3aveValue【保健センター・保健所】&#10;有形固定資産減価償却率">
          <a:extLst>
            <a:ext uri="{FF2B5EF4-FFF2-40B4-BE49-F238E27FC236}">
              <a16:creationId xmlns:a16="http://schemas.microsoft.com/office/drawing/2014/main" id="{CCEEE2ED-9B8C-4FE2-B0D3-DEC046D78953}"/>
            </a:ext>
          </a:extLst>
        </xdr:cNvPr>
        <xdr:cNvSpPr txBox="1"/>
      </xdr:nvSpPr>
      <xdr:spPr>
        <a:xfrm>
          <a:off x="13500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160037</xdr:rowOff>
    </xdr:from>
    <xdr:ext cx="405111" cy="259045"/>
    <xdr:sp macro="" textlink="">
      <xdr:nvSpPr>
        <xdr:cNvPr id="566" name="n_4aveValue【保健センター・保健所】&#10;有形固定資産減価償却率">
          <a:extLst>
            <a:ext uri="{FF2B5EF4-FFF2-40B4-BE49-F238E27FC236}">
              <a16:creationId xmlns:a16="http://schemas.microsoft.com/office/drawing/2014/main" id="{60716502-1F6E-4AD1-8AE1-51C441F643AF}"/>
            </a:ext>
          </a:extLst>
        </xdr:cNvPr>
        <xdr:cNvSpPr txBox="1"/>
      </xdr:nvSpPr>
      <xdr:spPr>
        <a:xfrm>
          <a:off x="12611744"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92092</xdr:rowOff>
    </xdr:from>
    <xdr:ext cx="405111" cy="259045"/>
    <xdr:sp macro="" textlink="">
      <xdr:nvSpPr>
        <xdr:cNvPr id="567" name="n_1mainValue【保健センター・保健所】&#10;有形固定資産減価償却率">
          <a:extLst>
            <a:ext uri="{FF2B5EF4-FFF2-40B4-BE49-F238E27FC236}">
              <a16:creationId xmlns:a16="http://schemas.microsoft.com/office/drawing/2014/main" id="{76BD88D7-B636-44F2-A03A-9ED9A522C2B1}"/>
            </a:ext>
          </a:extLst>
        </xdr:cNvPr>
        <xdr:cNvSpPr txBox="1"/>
      </xdr:nvSpPr>
      <xdr:spPr>
        <a:xfrm>
          <a:off x="152660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116857</xdr:rowOff>
    </xdr:from>
    <xdr:ext cx="405111" cy="259045"/>
    <xdr:sp macro="" textlink="">
      <xdr:nvSpPr>
        <xdr:cNvPr id="568" name="n_2mainValue【保健センター・保健所】&#10;有形固定資産減価償却率">
          <a:extLst>
            <a:ext uri="{FF2B5EF4-FFF2-40B4-BE49-F238E27FC236}">
              <a16:creationId xmlns:a16="http://schemas.microsoft.com/office/drawing/2014/main" id="{EFEF26C6-863E-4DB8-A903-3F8E608B2404}"/>
            </a:ext>
          </a:extLst>
        </xdr:cNvPr>
        <xdr:cNvSpPr txBox="1"/>
      </xdr:nvSpPr>
      <xdr:spPr>
        <a:xfrm>
          <a:off x="14389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71137</xdr:rowOff>
    </xdr:from>
    <xdr:ext cx="405111" cy="259045"/>
    <xdr:sp macro="" textlink="">
      <xdr:nvSpPr>
        <xdr:cNvPr id="569" name="n_3mainValue【保健センター・保健所】&#10;有形固定資産減価償却率">
          <a:extLst>
            <a:ext uri="{FF2B5EF4-FFF2-40B4-BE49-F238E27FC236}">
              <a16:creationId xmlns:a16="http://schemas.microsoft.com/office/drawing/2014/main" id="{8E444FFB-558F-499E-89B8-3D72867F0D55}"/>
            </a:ext>
          </a:extLst>
        </xdr:cNvPr>
        <xdr:cNvSpPr txBox="1"/>
      </xdr:nvSpPr>
      <xdr:spPr>
        <a:xfrm>
          <a:off x="135007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52087</xdr:rowOff>
    </xdr:from>
    <xdr:ext cx="405111" cy="259045"/>
    <xdr:sp macro="" textlink="">
      <xdr:nvSpPr>
        <xdr:cNvPr id="570" name="n_4mainValue【保健センター・保健所】&#10;有形固定資産減価償却率">
          <a:extLst>
            <a:ext uri="{FF2B5EF4-FFF2-40B4-BE49-F238E27FC236}">
              <a16:creationId xmlns:a16="http://schemas.microsoft.com/office/drawing/2014/main" id="{977DF47C-9756-44D5-BD61-3FB23BB0774D}"/>
            </a:ext>
          </a:extLst>
        </xdr:cNvPr>
        <xdr:cNvSpPr txBox="1"/>
      </xdr:nvSpPr>
      <xdr:spPr>
        <a:xfrm>
          <a:off x="12611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FE563B01-68D3-4315-BE27-48A6501595A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906FF19A-A9B2-40D7-A261-C8C23691E66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333ECF1C-70D0-4B12-B456-31941FF4F6E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F2C2A235-5005-4BC0-951F-0665ADB7088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FE0C684C-3FA1-47A3-925E-C68B02901D3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CA06F9DF-D1F0-4586-9198-43F2729FD2D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5C285CCC-C4F5-4244-8540-3DD4DD53035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6CDF085-2747-4DF3-A1CC-60A6CFE632A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C8D3831-EE84-4FC6-9E4B-0671F3D3385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946CBB60-6098-4AEF-851B-80DDACFD331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CC2BF978-1537-47FC-B36F-682987AF5EE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056CD976-C120-4D18-80B4-7F5686B96D0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1728D08A-91AD-4FC9-95D5-51A0DA90CC9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760BB78A-39E6-4107-BB2D-D54C0603F2C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22ECBB72-8AF0-435D-884F-1C9B36A1BAE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2468C1C9-A285-4EFC-92D9-F508C4AA91D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22B46C72-A7EB-44E2-811E-46C6617BF71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D88B4330-DA40-4438-B112-17B5BA6A65A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5ABCE101-D5AA-469F-9CC4-AEFCB1AF9EA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0" name="テキスト ボックス 589">
          <a:extLst>
            <a:ext uri="{FF2B5EF4-FFF2-40B4-BE49-F238E27FC236}">
              <a16:creationId xmlns:a16="http://schemas.microsoft.com/office/drawing/2014/main" id="{F9876ADC-B294-4C1E-8BF0-FCEE48CA605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8C065ABB-38F9-4A01-8FAA-5F493DE1BD7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id="{A24DC96D-CF12-4629-A595-AE6EDA9F295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a:extLst>
            <a:ext uri="{FF2B5EF4-FFF2-40B4-BE49-F238E27FC236}">
              <a16:creationId xmlns:a16="http://schemas.microsoft.com/office/drawing/2014/main" id="{4A8D015C-5CCD-48FF-9EB6-05C78EF1763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594" name="直線コネクタ 593">
          <a:extLst>
            <a:ext uri="{FF2B5EF4-FFF2-40B4-BE49-F238E27FC236}">
              <a16:creationId xmlns:a16="http://schemas.microsoft.com/office/drawing/2014/main" id="{B1C8A92E-A234-4D87-B960-84AD48E27A2D}"/>
            </a:ext>
          </a:extLst>
        </xdr:cNvPr>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595" name="【保健センター・保健所】&#10;一人当たり面積最小値テキスト">
          <a:extLst>
            <a:ext uri="{FF2B5EF4-FFF2-40B4-BE49-F238E27FC236}">
              <a16:creationId xmlns:a16="http://schemas.microsoft.com/office/drawing/2014/main" id="{F58612C9-3E06-4F07-96DE-76EAE5A5B97B}"/>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596" name="直線コネクタ 595">
          <a:extLst>
            <a:ext uri="{FF2B5EF4-FFF2-40B4-BE49-F238E27FC236}">
              <a16:creationId xmlns:a16="http://schemas.microsoft.com/office/drawing/2014/main" id="{480A0952-B645-4F67-8F52-663865F3F9A0}"/>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7" name="【保健センター・保健所】&#10;一人当たり面積最大値テキスト">
          <a:extLst>
            <a:ext uri="{FF2B5EF4-FFF2-40B4-BE49-F238E27FC236}">
              <a16:creationId xmlns:a16="http://schemas.microsoft.com/office/drawing/2014/main" id="{A651FF00-4F66-48F2-8255-0B46B05AE384}"/>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8" name="直線コネクタ 597">
          <a:extLst>
            <a:ext uri="{FF2B5EF4-FFF2-40B4-BE49-F238E27FC236}">
              <a16:creationId xmlns:a16="http://schemas.microsoft.com/office/drawing/2014/main" id="{5A422E48-67BB-4440-8D38-2939C8DF2904}"/>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60977</xdr:rowOff>
    </xdr:from>
    <xdr:ext cx="469744" cy="259045"/>
    <xdr:sp macro="" textlink="">
      <xdr:nvSpPr>
        <xdr:cNvPr id="599" name="【保健センター・保健所】&#10;一人当たり面積平均値テキスト">
          <a:extLst>
            <a:ext uri="{FF2B5EF4-FFF2-40B4-BE49-F238E27FC236}">
              <a16:creationId xmlns:a16="http://schemas.microsoft.com/office/drawing/2014/main" id="{7396E664-B940-403E-AFD7-07CFFB489535}"/>
            </a:ext>
          </a:extLst>
        </xdr:cNvPr>
        <xdr:cNvSpPr txBox="1"/>
      </xdr:nvSpPr>
      <xdr:spPr>
        <a:xfrm>
          <a:off x="22199600" y="1051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00" name="フローチャート: 判断 599">
          <a:extLst>
            <a:ext uri="{FF2B5EF4-FFF2-40B4-BE49-F238E27FC236}">
              <a16:creationId xmlns:a16="http://schemas.microsoft.com/office/drawing/2014/main" id="{A63BA3EA-31EC-47FD-A47C-18F9AD13D7B3}"/>
            </a:ext>
          </a:extLst>
        </xdr:cNvPr>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01" name="フローチャート: 判断 600">
          <a:extLst>
            <a:ext uri="{FF2B5EF4-FFF2-40B4-BE49-F238E27FC236}">
              <a16:creationId xmlns:a16="http://schemas.microsoft.com/office/drawing/2014/main" id="{99366BEF-D6ED-49CF-A248-FBEEDBA07668}"/>
            </a:ext>
          </a:extLst>
        </xdr:cNvPr>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33020</xdr:rowOff>
    </xdr:from>
    <xdr:to>
      <xdr:col>107</xdr:col>
      <xdr:colOff>101600</xdr:colOff>
      <xdr:row>62</xdr:row>
      <xdr:rowOff>134620</xdr:rowOff>
    </xdr:to>
    <xdr:sp macro="" textlink="">
      <xdr:nvSpPr>
        <xdr:cNvPr id="602" name="フローチャート: 判断 601">
          <a:extLst>
            <a:ext uri="{FF2B5EF4-FFF2-40B4-BE49-F238E27FC236}">
              <a16:creationId xmlns:a16="http://schemas.microsoft.com/office/drawing/2014/main" id="{6F5009B0-1B4A-4E18-8D9D-1502D36228AB}"/>
            </a:ext>
          </a:extLst>
        </xdr:cNvPr>
        <xdr:cNvSpPr/>
      </xdr:nvSpPr>
      <xdr:spPr>
        <a:xfrm>
          <a:off x="20383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33020</xdr:rowOff>
    </xdr:from>
    <xdr:to>
      <xdr:col>102</xdr:col>
      <xdr:colOff>165100</xdr:colOff>
      <xdr:row>62</xdr:row>
      <xdr:rowOff>134620</xdr:rowOff>
    </xdr:to>
    <xdr:sp macro="" textlink="">
      <xdr:nvSpPr>
        <xdr:cNvPr id="603" name="フローチャート: 判断 602">
          <a:extLst>
            <a:ext uri="{FF2B5EF4-FFF2-40B4-BE49-F238E27FC236}">
              <a16:creationId xmlns:a16="http://schemas.microsoft.com/office/drawing/2014/main" id="{338B7D44-36FC-4FBD-A505-9E7AD38874ED}"/>
            </a:ext>
          </a:extLst>
        </xdr:cNvPr>
        <xdr:cNvSpPr/>
      </xdr:nvSpPr>
      <xdr:spPr>
        <a:xfrm>
          <a:off x="19494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40640</xdr:rowOff>
    </xdr:from>
    <xdr:to>
      <xdr:col>98</xdr:col>
      <xdr:colOff>38100</xdr:colOff>
      <xdr:row>62</xdr:row>
      <xdr:rowOff>142240</xdr:rowOff>
    </xdr:to>
    <xdr:sp macro="" textlink="">
      <xdr:nvSpPr>
        <xdr:cNvPr id="604" name="フローチャート: 判断 603">
          <a:extLst>
            <a:ext uri="{FF2B5EF4-FFF2-40B4-BE49-F238E27FC236}">
              <a16:creationId xmlns:a16="http://schemas.microsoft.com/office/drawing/2014/main" id="{F5BC7E65-67C1-4B72-A7FE-18AE8005D320}"/>
            </a:ext>
          </a:extLst>
        </xdr:cNvPr>
        <xdr:cNvSpPr/>
      </xdr:nvSpPr>
      <xdr:spPr>
        <a:xfrm>
          <a:off x="18605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AD7F0973-3360-44E8-BD68-E85EEF4C0C9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9B306C7F-DA2F-4F4B-AF4A-077E63D2063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41C0ACA-F87C-4800-AE43-780C8094432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CB586D8-0C08-434D-96D0-0FE8D2BBC43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FF1C2FEF-7691-47F3-94D1-45454B93CE2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78740</xdr:rowOff>
    </xdr:from>
    <xdr:to>
      <xdr:col>116</xdr:col>
      <xdr:colOff>114300</xdr:colOff>
      <xdr:row>61</xdr:row>
      <xdr:rowOff>8890</xdr:rowOff>
    </xdr:to>
    <xdr:sp macro="" textlink="">
      <xdr:nvSpPr>
        <xdr:cNvPr id="610" name="楕円 609">
          <a:extLst>
            <a:ext uri="{FF2B5EF4-FFF2-40B4-BE49-F238E27FC236}">
              <a16:creationId xmlns:a16="http://schemas.microsoft.com/office/drawing/2014/main" id="{DF7C435D-980B-4862-A6F2-FED9999381A7}"/>
            </a:ext>
          </a:extLst>
        </xdr:cNvPr>
        <xdr:cNvSpPr/>
      </xdr:nvSpPr>
      <xdr:spPr>
        <a:xfrm>
          <a:off x="22110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101617</xdr:rowOff>
    </xdr:from>
    <xdr:ext cx="469744" cy="259045"/>
    <xdr:sp macro="" textlink="">
      <xdr:nvSpPr>
        <xdr:cNvPr id="611" name="【保健センター・保健所】&#10;一人当たり面積該当値テキスト">
          <a:extLst>
            <a:ext uri="{FF2B5EF4-FFF2-40B4-BE49-F238E27FC236}">
              <a16:creationId xmlns:a16="http://schemas.microsoft.com/office/drawing/2014/main" id="{BA1C7046-986D-48A2-B249-D45F66BBAC10}"/>
            </a:ext>
          </a:extLst>
        </xdr:cNvPr>
        <xdr:cNvSpPr txBox="1"/>
      </xdr:nvSpPr>
      <xdr:spPr>
        <a:xfrm>
          <a:off x="22199600"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86360</xdr:rowOff>
    </xdr:from>
    <xdr:to>
      <xdr:col>112</xdr:col>
      <xdr:colOff>38100</xdr:colOff>
      <xdr:row>61</xdr:row>
      <xdr:rowOff>16510</xdr:rowOff>
    </xdr:to>
    <xdr:sp macro="" textlink="">
      <xdr:nvSpPr>
        <xdr:cNvPr id="612" name="楕円 611">
          <a:extLst>
            <a:ext uri="{FF2B5EF4-FFF2-40B4-BE49-F238E27FC236}">
              <a16:creationId xmlns:a16="http://schemas.microsoft.com/office/drawing/2014/main" id="{88A5D326-3BD0-4C9E-9084-B48C5E8B75EF}"/>
            </a:ext>
          </a:extLst>
        </xdr:cNvPr>
        <xdr:cNvSpPr/>
      </xdr:nvSpPr>
      <xdr:spPr>
        <a:xfrm>
          <a:off x="2127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129540</xdr:rowOff>
    </xdr:from>
    <xdr:to>
      <xdr:col>116</xdr:col>
      <xdr:colOff>63500</xdr:colOff>
      <xdr:row>60</xdr:row>
      <xdr:rowOff>137160</xdr:rowOff>
    </xdr:to>
    <xdr:cxnSp macro="">
      <xdr:nvCxnSpPr>
        <xdr:cNvPr id="613" name="直線コネクタ 612">
          <a:extLst>
            <a:ext uri="{FF2B5EF4-FFF2-40B4-BE49-F238E27FC236}">
              <a16:creationId xmlns:a16="http://schemas.microsoft.com/office/drawing/2014/main" id="{51A70C30-9B00-4A08-BA39-31132D4E0C9F}"/>
            </a:ext>
          </a:extLst>
        </xdr:cNvPr>
        <xdr:cNvCxnSpPr/>
      </xdr:nvCxnSpPr>
      <xdr:spPr>
        <a:xfrm flipV="1">
          <a:off x="21323300" y="10416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93980</xdr:rowOff>
    </xdr:from>
    <xdr:to>
      <xdr:col>107</xdr:col>
      <xdr:colOff>101600</xdr:colOff>
      <xdr:row>61</xdr:row>
      <xdr:rowOff>24130</xdr:rowOff>
    </xdr:to>
    <xdr:sp macro="" textlink="">
      <xdr:nvSpPr>
        <xdr:cNvPr id="614" name="楕円 613">
          <a:extLst>
            <a:ext uri="{FF2B5EF4-FFF2-40B4-BE49-F238E27FC236}">
              <a16:creationId xmlns:a16="http://schemas.microsoft.com/office/drawing/2014/main" id="{8749D8B5-1663-415C-AFBD-DCA9E45A909A}"/>
            </a:ext>
          </a:extLst>
        </xdr:cNvPr>
        <xdr:cNvSpPr/>
      </xdr:nvSpPr>
      <xdr:spPr>
        <a:xfrm>
          <a:off x="20383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137160</xdr:rowOff>
    </xdr:from>
    <xdr:to>
      <xdr:col>111</xdr:col>
      <xdr:colOff>177800</xdr:colOff>
      <xdr:row>60</xdr:row>
      <xdr:rowOff>144780</xdr:rowOff>
    </xdr:to>
    <xdr:cxnSp macro="">
      <xdr:nvCxnSpPr>
        <xdr:cNvPr id="615" name="直線コネクタ 614">
          <a:extLst>
            <a:ext uri="{FF2B5EF4-FFF2-40B4-BE49-F238E27FC236}">
              <a16:creationId xmlns:a16="http://schemas.microsoft.com/office/drawing/2014/main" id="{F96E83A4-54FF-4560-80C9-B6F008552F04}"/>
            </a:ext>
          </a:extLst>
        </xdr:cNvPr>
        <xdr:cNvCxnSpPr/>
      </xdr:nvCxnSpPr>
      <xdr:spPr>
        <a:xfrm flipV="1">
          <a:off x="20434300" y="10424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616" name="楕円 615">
          <a:extLst>
            <a:ext uri="{FF2B5EF4-FFF2-40B4-BE49-F238E27FC236}">
              <a16:creationId xmlns:a16="http://schemas.microsoft.com/office/drawing/2014/main" id="{B4153E98-539D-42F2-B604-5463D48DC688}"/>
            </a:ext>
          </a:extLst>
        </xdr:cNvPr>
        <xdr:cNvSpPr/>
      </xdr:nvSpPr>
      <xdr:spPr>
        <a:xfrm>
          <a:off x="19494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144780</xdr:rowOff>
    </xdr:from>
    <xdr:to>
      <xdr:col>107</xdr:col>
      <xdr:colOff>50800</xdr:colOff>
      <xdr:row>60</xdr:row>
      <xdr:rowOff>152400</xdr:rowOff>
    </xdr:to>
    <xdr:cxnSp macro="">
      <xdr:nvCxnSpPr>
        <xdr:cNvPr id="617" name="直線コネクタ 616">
          <a:extLst>
            <a:ext uri="{FF2B5EF4-FFF2-40B4-BE49-F238E27FC236}">
              <a16:creationId xmlns:a16="http://schemas.microsoft.com/office/drawing/2014/main" id="{D408D251-CF01-45B3-AA12-CF6D81F6CD78}"/>
            </a:ext>
          </a:extLst>
        </xdr:cNvPr>
        <xdr:cNvCxnSpPr/>
      </xdr:nvCxnSpPr>
      <xdr:spPr>
        <a:xfrm flipV="1">
          <a:off x="19545300" y="10431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109220</xdr:rowOff>
    </xdr:from>
    <xdr:to>
      <xdr:col>98</xdr:col>
      <xdr:colOff>38100</xdr:colOff>
      <xdr:row>61</xdr:row>
      <xdr:rowOff>39370</xdr:rowOff>
    </xdr:to>
    <xdr:sp macro="" textlink="">
      <xdr:nvSpPr>
        <xdr:cNvPr id="618" name="楕円 617">
          <a:extLst>
            <a:ext uri="{FF2B5EF4-FFF2-40B4-BE49-F238E27FC236}">
              <a16:creationId xmlns:a16="http://schemas.microsoft.com/office/drawing/2014/main" id="{64B0584A-AC82-4D88-A5CA-A126DA5B6A1C}"/>
            </a:ext>
          </a:extLst>
        </xdr:cNvPr>
        <xdr:cNvSpPr/>
      </xdr:nvSpPr>
      <xdr:spPr>
        <a:xfrm>
          <a:off x="18605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152400</xdr:rowOff>
    </xdr:from>
    <xdr:to>
      <xdr:col>102</xdr:col>
      <xdr:colOff>114300</xdr:colOff>
      <xdr:row>60</xdr:row>
      <xdr:rowOff>160020</xdr:rowOff>
    </xdr:to>
    <xdr:cxnSp macro="">
      <xdr:nvCxnSpPr>
        <xdr:cNvPr id="619" name="直線コネクタ 618">
          <a:extLst>
            <a:ext uri="{FF2B5EF4-FFF2-40B4-BE49-F238E27FC236}">
              <a16:creationId xmlns:a16="http://schemas.microsoft.com/office/drawing/2014/main" id="{B493A55C-ADCF-4D16-95A7-5779424A2EBB}"/>
            </a:ext>
          </a:extLst>
        </xdr:cNvPr>
        <xdr:cNvCxnSpPr/>
      </xdr:nvCxnSpPr>
      <xdr:spPr>
        <a:xfrm flipV="1">
          <a:off x="18656300" y="1043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620" name="n_1aveValue【保健センター・保健所】&#10;一人当たり面積">
          <a:extLst>
            <a:ext uri="{FF2B5EF4-FFF2-40B4-BE49-F238E27FC236}">
              <a16:creationId xmlns:a16="http://schemas.microsoft.com/office/drawing/2014/main" id="{4D561732-9503-4FF8-86C0-EBF98D381597}"/>
            </a:ext>
          </a:extLst>
        </xdr:cNvPr>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125747</xdr:rowOff>
    </xdr:from>
    <xdr:ext cx="469744" cy="259045"/>
    <xdr:sp macro="" textlink="">
      <xdr:nvSpPr>
        <xdr:cNvPr id="621" name="n_2aveValue【保健センター・保健所】&#10;一人当たり面積">
          <a:extLst>
            <a:ext uri="{FF2B5EF4-FFF2-40B4-BE49-F238E27FC236}">
              <a16:creationId xmlns:a16="http://schemas.microsoft.com/office/drawing/2014/main" id="{4EAE95CC-3F37-4F2D-9381-2117410FB431}"/>
            </a:ext>
          </a:extLst>
        </xdr:cNvPr>
        <xdr:cNvSpPr txBox="1"/>
      </xdr:nvSpPr>
      <xdr:spPr>
        <a:xfrm>
          <a:off x="20199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125747</xdr:rowOff>
    </xdr:from>
    <xdr:ext cx="469744" cy="259045"/>
    <xdr:sp macro="" textlink="">
      <xdr:nvSpPr>
        <xdr:cNvPr id="622" name="n_3aveValue【保健センター・保健所】&#10;一人当たり面積">
          <a:extLst>
            <a:ext uri="{FF2B5EF4-FFF2-40B4-BE49-F238E27FC236}">
              <a16:creationId xmlns:a16="http://schemas.microsoft.com/office/drawing/2014/main" id="{AA03639F-976A-4185-850B-C5208ADC309E}"/>
            </a:ext>
          </a:extLst>
        </xdr:cNvPr>
        <xdr:cNvSpPr txBox="1"/>
      </xdr:nvSpPr>
      <xdr:spPr>
        <a:xfrm>
          <a:off x="19310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133367</xdr:rowOff>
    </xdr:from>
    <xdr:ext cx="469744" cy="259045"/>
    <xdr:sp macro="" textlink="">
      <xdr:nvSpPr>
        <xdr:cNvPr id="623" name="n_4aveValue【保健センター・保健所】&#10;一人当たり面積">
          <a:extLst>
            <a:ext uri="{FF2B5EF4-FFF2-40B4-BE49-F238E27FC236}">
              <a16:creationId xmlns:a16="http://schemas.microsoft.com/office/drawing/2014/main" id="{71C0119D-1C74-4A0C-9C6A-A71A053956CD}"/>
            </a:ext>
          </a:extLst>
        </xdr:cNvPr>
        <xdr:cNvSpPr txBox="1"/>
      </xdr:nvSpPr>
      <xdr:spPr>
        <a:xfrm>
          <a:off x="18421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33037</xdr:rowOff>
    </xdr:from>
    <xdr:ext cx="469744" cy="259045"/>
    <xdr:sp macro="" textlink="">
      <xdr:nvSpPr>
        <xdr:cNvPr id="624" name="n_1mainValue【保健センター・保健所】&#10;一人当たり面積">
          <a:extLst>
            <a:ext uri="{FF2B5EF4-FFF2-40B4-BE49-F238E27FC236}">
              <a16:creationId xmlns:a16="http://schemas.microsoft.com/office/drawing/2014/main" id="{1C6821A9-8950-427E-B6CA-27964FD07D04}"/>
            </a:ext>
          </a:extLst>
        </xdr:cNvPr>
        <xdr:cNvSpPr txBox="1"/>
      </xdr:nvSpPr>
      <xdr:spPr>
        <a:xfrm>
          <a:off x="210757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40657</xdr:rowOff>
    </xdr:from>
    <xdr:ext cx="469744" cy="259045"/>
    <xdr:sp macro="" textlink="">
      <xdr:nvSpPr>
        <xdr:cNvPr id="625" name="n_2mainValue【保健センター・保健所】&#10;一人当たり面積">
          <a:extLst>
            <a:ext uri="{FF2B5EF4-FFF2-40B4-BE49-F238E27FC236}">
              <a16:creationId xmlns:a16="http://schemas.microsoft.com/office/drawing/2014/main" id="{6F35BB65-E72E-4625-836C-1649E3AB0471}"/>
            </a:ext>
          </a:extLst>
        </xdr:cNvPr>
        <xdr:cNvSpPr txBox="1"/>
      </xdr:nvSpPr>
      <xdr:spPr>
        <a:xfrm>
          <a:off x="201994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626" name="n_3mainValue【保健センター・保健所】&#10;一人当たり面積">
          <a:extLst>
            <a:ext uri="{FF2B5EF4-FFF2-40B4-BE49-F238E27FC236}">
              <a16:creationId xmlns:a16="http://schemas.microsoft.com/office/drawing/2014/main" id="{76F8132C-806A-4914-B006-660597845571}"/>
            </a:ext>
          </a:extLst>
        </xdr:cNvPr>
        <xdr:cNvSpPr txBox="1"/>
      </xdr:nvSpPr>
      <xdr:spPr>
        <a:xfrm>
          <a:off x="19310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55897</xdr:rowOff>
    </xdr:from>
    <xdr:ext cx="469744" cy="259045"/>
    <xdr:sp macro="" textlink="">
      <xdr:nvSpPr>
        <xdr:cNvPr id="627" name="n_4mainValue【保健センター・保健所】&#10;一人当たり面積">
          <a:extLst>
            <a:ext uri="{FF2B5EF4-FFF2-40B4-BE49-F238E27FC236}">
              <a16:creationId xmlns:a16="http://schemas.microsoft.com/office/drawing/2014/main" id="{58437026-D523-465D-9EFE-870D6C9A84C0}"/>
            </a:ext>
          </a:extLst>
        </xdr:cNvPr>
        <xdr:cNvSpPr txBox="1"/>
      </xdr:nvSpPr>
      <xdr:spPr>
        <a:xfrm>
          <a:off x="18421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D1FA74A7-2DD0-4E1A-8A47-B8A661BBEB3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F1D4C6A6-7CEA-4216-8CD5-2D170ED737F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2EDC3DDE-0ABF-44C1-A318-AAE17A5F94C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5D3687E3-A176-4470-90E4-739AD0ECCB6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146386C9-5A0D-48C4-AC1E-87180F7D009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952EC8F-B98B-42C8-AC69-72AE91ED93A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E3C60CD4-8816-46E6-938D-7AD6D9CF299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34D2C07F-0C7C-4354-A9F5-AAC3ADB631C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B9FF5B6C-A3AE-4DB6-B554-EECF708F30F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D6EC8691-E29E-4524-84BE-C6CC794D861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D1066C71-D19C-4261-8360-904AC619E1D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id="{DF21F134-8DE6-47AC-91D0-91226AD54BB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id="{7647D670-1E0F-4358-A001-CAB8F6DF6B4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id="{0022F34E-9CE5-46DC-B180-BD97C4451EF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id="{E4E998B1-90FF-4912-8E5B-E3D87CCB386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id="{87BB7E24-EEEC-4A53-99D5-7AC9FEF226C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id="{51E15D74-C2B4-4AA4-8B30-4B6CC730221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id="{2B5A9B68-15DC-4694-9A9F-BA6E8B4CA33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id="{583CE3B6-BD35-4502-8B20-B31CDE857A5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id="{474577B7-433A-4406-B037-2A8623EE60A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id="{EACB0907-3E6A-4845-861B-9839B4F43CE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id="{6EC87F8B-FFAA-4E3F-82A0-6359FE50AAA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id="{2F1AAEA0-D582-4080-BAF6-ACFD3F7044D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031ED6EB-EE73-4D46-B513-A8CA9B811EB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a:extLst>
            <a:ext uri="{FF2B5EF4-FFF2-40B4-BE49-F238E27FC236}">
              <a16:creationId xmlns:a16="http://schemas.microsoft.com/office/drawing/2014/main" id="{6813E7DD-5767-4949-954E-6E8D7EF0CE2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653" name="直線コネクタ 652">
          <a:extLst>
            <a:ext uri="{FF2B5EF4-FFF2-40B4-BE49-F238E27FC236}">
              <a16:creationId xmlns:a16="http://schemas.microsoft.com/office/drawing/2014/main" id="{3BE83ABD-55C1-41A7-A6E7-EB95A08C0897}"/>
            </a:ext>
          </a:extLst>
        </xdr:cNvPr>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654" name="【消防施設】&#10;有形固定資産減価償却率最小値テキスト">
          <a:extLst>
            <a:ext uri="{FF2B5EF4-FFF2-40B4-BE49-F238E27FC236}">
              <a16:creationId xmlns:a16="http://schemas.microsoft.com/office/drawing/2014/main" id="{D056B349-94A5-4D77-953B-97F656F1B3E2}"/>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655" name="直線コネクタ 654">
          <a:extLst>
            <a:ext uri="{FF2B5EF4-FFF2-40B4-BE49-F238E27FC236}">
              <a16:creationId xmlns:a16="http://schemas.microsoft.com/office/drawing/2014/main" id="{085EFB9A-4657-46E0-A935-182CB1D195D9}"/>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656" name="【消防施設】&#10;有形固定資産減価償却率最大値テキスト">
          <a:extLst>
            <a:ext uri="{FF2B5EF4-FFF2-40B4-BE49-F238E27FC236}">
              <a16:creationId xmlns:a16="http://schemas.microsoft.com/office/drawing/2014/main" id="{B3BE89B4-2E78-456E-9B4D-5548DFBBC5D5}"/>
            </a:ext>
          </a:extLst>
        </xdr:cNvPr>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657" name="直線コネクタ 656">
          <a:extLst>
            <a:ext uri="{FF2B5EF4-FFF2-40B4-BE49-F238E27FC236}">
              <a16:creationId xmlns:a16="http://schemas.microsoft.com/office/drawing/2014/main" id="{98AC4CEB-AD58-4DFD-9413-6E4D8E16AFA8}"/>
            </a:ext>
          </a:extLst>
        </xdr:cNvPr>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658" name="【消防施設】&#10;有形固定資産減価償却率平均値テキスト">
          <a:extLst>
            <a:ext uri="{FF2B5EF4-FFF2-40B4-BE49-F238E27FC236}">
              <a16:creationId xmlns:a16="http://schemas.microsoft.com/office/drawing/2014/main" id="{E95FF1BB-05B2-42CF-A9EC-C7BA2AF44D73}"/>
            </a:ext>
          </a:extLst>
        </xdr:cNvPr>
        <xdr:cNvSpPr txBox="1"/>
      </xdr:nvSpPr>
      <xdr:spPr>
        <a:xfrm>
          <a:off x="163576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659" name="フローチャート: 判断 658">
          <a:extLst>
            <a:ext uri="{FF2B5EF4-FFF2-40B4-BE49-F238E27FC236}">
              <a16:creationId xmlns:a16="http://schemas.microsoft.com/office/drawing/2014/main" id="{08C38754-6882-4763-9528-6F82A195D233}"/>
            </a:ext>
          </a:extLst>
        </xdr:cNvPr>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660" name="フローチャート: 判断 659">
          <a:extLst>
            <a:ext uri="{FF2B5EF4-FFF2-40B4-BE49-F238E27FC236}">
              <a16:creationId xmlns:a16="http://schemas.microsoft.com/office/drawing/2014/main" id="{0B97F213-5817-42B5-A393-50158D43E313}"/>
            </a:ext>
          </a:extLst>
        </xdr:cNvPr>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166914</xdr:rowOff>
    </xdr:from>
    <xdr:to>
      <xdr:col>76</xdr:col>
      <xdr:colOff>165100</xdr:colOff>
      <xdr:row>82</xdr:row>
      <xdr:rowOff>97064</xdr:rowOff>
    </xdr:to>
    <xdr:sp macro="" textlink="">
      <xdr:nvSpPr>
        <xdr:cNvPr id="661" name="フローチャート: 判断 660">
          <a:extLst>
            <a:ext uri="{FF2B5EF4-FFF2-40B4-BE49-F238E27FC236}">
              <a16:creationId xmlns:a16="http://schemas.microsoft.com/office/drawing/2014/main" id="{EF3E3ECD-C936-457E-BD56-897D450F04DA}"/>
            </a:ext>
          </a:extLst>
        </xdr:cNvPr>
        <xdr:cNvSpPr/>
      </xdr:nvSpPr>
      <xdr:spPr>
        <a:xfrm>
          <a:off x="14541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8527</xdr:rowOff>
    </xdr:from>
    <xdr:to>
      <xdr:col>72</xdr:col>
      <xdr:colOff>38100</xdr:colOff>
      <xdr:row>82</xdr:row>
      <xdr:rowOff>110127</xdr:rowOff>
    </xdr:to>
    <xdr:sp macro="" textlink="">
      <xdr:nvSpPr>
        <xdr:cNvPr id="662" name="フローチャート: 判断 661">
          <a:extLst>
            <a:ext uri="{FF2B5EF4-FFF2-40B4-BE49-F238E27FC236}">
              <a16:creationId xmlns:a16="http://schemas.microsoft.com/office/drawing/2014/main" id="{CEC9F248-0493-4956-BE79-618FFBF835DB}"/>
            </a:ext>
          </a:extLst>
        </xdr:cNvPr>
        <xdr:cNvSpPr/>
      </xdr:nvSpPr>
      <xdr:spPr>
        <a:xfrm>
          <a:off x="13652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11793</xdr:rowOff>
    </xdr:from>
    <xdr:to>
      <xdr:col>67</xdr:col>
      <xdr:colOff>101600</xdr:colOff>
      <xdr:row>82</xdr:row>
      <xdr:rowOff>113393</xdr:rowOff>
    </xdr:to>
    <xdr:sp macro="" textlink="">
      <xdr:nvSpPr>
        <xdr:cNvPr id="663" name="フローチャート: 判断 662">
          <a:extLst>
            <a:ext uri="{FF2B5EF4-FFF2-40B4-BE49-F238E27FC236}">
              <a16:creationId xmlns:a16="http://schemas.microsoft.com/office/drawing/2014/main" id="{72A34C89-2901-4F13-AB61-DB403F072BCB}"/>
            </a:ext>
          </a:extLst>
        </xdr:cNvPr>
        <xdr:cNvSpPr/>
      </xdr:nvSpPr>
      <xdr:spPr>
        <a:xfrm>
          <a:off x="12763500" y="140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748AE92-1F6D-46EE-A030-0314845EAAC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EDE4BF7D-85F4-49B3-9C6B-42158C5042C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A68A05F1-8260-4B2E-B324-A659E8919C8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F785A912-8501-4974-B6B6-5039C5B700B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E53A6AAE-2818-48EB-85AE-0A46D15A350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80373</xdr:rowOff>
    </xdr:from>
    <xdr:to>
      <xdr:col>85</xdr:col>
      <xdr:colOff>177800</xdr:colOff>
      <xdr:row>83</xdr:row>
      <xdr:rowOff>10523</xdr:rowOff>
    </xdr:to>
    <xdr:sp macro="" textlink="">
      <xdr:nvSpPr>
        <xdr:cNvPr id="669" name="楕円 668">
          <a:extLst>
            <a:ext uri="{FF2B5EF4-FFF2-40B4-BE49-F238E27FC236}">
              <a16:creationId xmlns:a16="http://schemas.microsoft.com/office/drawing/2014/main" id="{2048F9CF-FE71-460A-B695-C7D19F59B69D}"/>
            </a:ext>
          </a:extLst>
        </xdr:cNvPr>
        <xdr:cNvSpPr/>
      </xdr:nvSpPr>
      <xdr:spPr>
        <a:xfrm>
          <a:off x="162687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103250</xdr:rowOff>
    </xdr:from>
    <xdr:ext cx="405111" cy="259045"/>
    <xdr:sp macro="" textlink="">
      <xdr:nvSpPr>
        <xdr:cNvPr id="670" name="【消防施設】&#10;有形固定資産減価償却率該当値テキスト">
          <a:extLst>
            <a:ext uri="{FF2B5EF4-FFF2-40B4-BE49-F238E27FC236}">
              <a16:creationId xmlns:a16="http://schemas.microsoft.com/office/drawing/2014/main" id="{3C1F8865-F215-479E-81AC-F8C040256534}"/>
            </a:ext>
          </a:extLst>
        </xdr:cNvPr>
        <xdr:cNvSpPr txBox="1"/>
      </xdr:nvSpPr>
      <xdr:spPr>
        <a:xfrm>
          <a:off x="16357600" y="1399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64044</xdr:rowOff>
    </xdr:from>
    <xdr:to>
      <xdr:col>81</xdr:col>
      <xdr:colOff>101600</xdr:colOff>
      <xdr:row>82</xdr:row>
      <xdr:rowOff>165644</xdr:rowOff>
    </xdr:to>
    <xdr:sp macro="" textlink="">
      <xdr:nvSpPr>
        <xdr:cNvPr id="671" name="楕円 670">
          <a:extLst>
            <a:ext uri="{FF2B5EF4-FFF2-40B4-BE49-F238E27FC236}">
              <a16:creationId xmlns:a16="http://schemas.microsoft.com/office/drawing/2014/main" id="{6DD46A27-5746-4244-9DB3-34164B85DD98}"/>
            </a:ext>
          </a:extLst>
        </xdr:cNvPr>
        <xdr:cNvSpPr/>
      </xdr:nvSpPr>
      <xdr:spPr>
        <a:xfrm>
          <a:off x="15430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114844</xdr:rowOff>
    </xdr:from>
    <xdr:to>
      <xdr:col>85</xdr:col>
      <xdr:colOff>127000</xdr:colOff>
      <xdr:row>82</xdr:row>
      <xdr:rowOff>131173</xdr:rowOff>
    </xdr:to>
    <xdr:cxnSp macro="">
      <xdr:nvCxnSpPr>
        <xdr:cNvPr id="672" name="直線コネクタ 671">
          <a:extLst>
            <a:ext uri="{FF2B5EF4-FFF2-40B4-BE49-F238E27FC236}">
              <a16:creationId xmlns:a16="http://schemas.microsoft.com/office/drawing/2014/main" id="{9301DCDE-C339-4EEC-955F-977D0717B74D}"/>
            </a:ext>
          </a:extLst>
        </xdr:cNvPr>
        <xdr:cNvCxnSpPr/>
      </xdr:nvCxnSpPr>
      <xdr:spPr>
        <a:xfrm>
          <a:off x="15481300" y="1417374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73842</xdr:rowOff>
    </xdr:from>
    <xdr:to>
      <xdr:col>76</xdr:col>
      <xdr:colOff>165100</xdr:colOff>
      <xdr:row>83</xdr:row>
      <xdr:rowOff>3992</xdr:rowOff>
    </xdr:to>
    <xdr:sp macro="" textlink="">
      <xdr:nvSpPr>
        <xdr:cNvPr id="673" name="楕円 672">
          <a:extLst>
            <a:ext uri="{FF2B5EF4-FFF2-40B4-BE49-F238E27FC236}">
              <a16:creationId xmlns:a16="http://schemas.microsoft.com/office/drawing/2014/main" id="{82B1BC45-5376-42D9-B98F-8736CBEA8F71}"/>
            </a:ext>
          </a:extLst>
        </xdr:cNvPr>
        <xdr:cNvSpPr/>
      </xdr:nvSpPr>
      <xdr:spPr>
        <a:xfrm>
          <a:off x="14541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114844</xdr:rowOff>
    </xdr:from>
    <xdr:to>
      <xdr:col>81</xdr:col>
      <xdr:colOff>50800</xdr:colOff>
      <xdr:row>82</xdr:row>
      <xdr:rowOff>124642</xdr:rowOff>
    </xdr:to>
    <xdr:cxnSp macro="">
      <xdr:nvCxnSpPr>
        <xdr:cNvPr id="674" name="直線コネクタ 673">
          <a:extLst>
            <a:ext uri="{FF2B5EF4-FFF2-40B4-BE49-F238E27FC236}">
              <a16:creationId xmlns:a16="http://schemas.microsoft.com/office/drawing/2014/main" id="{6FF09802-00F1-4A2A-AB8D-259E6232C36A}"/>
            </a:ext>
          </a:extLst>
        </xdr:cNvPr>
        <xdr:cNvCxnSpPr/>
      </xdr:nvCxnSpPr>
      <xdr:spPr>
        <a:xfrm flipV="1">
          <a:off x="14592300" y="1417374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85271</xdr:rowOff>
    </xdr:from>
    <xdr:to>
      <xdr:col>72</xdr:col>
      <xdr:colOff>38100</xdr:colOff>
      <xdr:row>83</xdr:row>
      <xdr:rowOff>15421</xdr:rowOff>
    </xdr:to>
    <xdr:sp macro="" textlink="">
      <xdr:nvSpPr>
        <xdr:cNvPr id="675" name="楕円 674">
          <a:extLst>
            <a:ext uri="{FF2B5EF4-FFF2-40B4-BE49-F238E27FC236}">
              <a16:creationId xmlns:a16="http://schemas.microsoft.com/office/drawing/2014/main" id="{2D4E9A94-F189-4908-B948-498347F314FF}"/>
            </a:ext>
          </a:extLst>
        </xdr:cNvPr>
        <xdr:cNvSpPr/>
      </xdr:nvSpPr>
      <xdr:spPr>
        <a:xfrm>
          <a:off x="13652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124642</xdr:rowOff>
    </xdr:from>
    <xdr:to>
      <xdr:col>76</xdr:col>
      <xdr:colOff>114300</xdr:colOff>
      <xdr:row>82</xdr:row>
      <xdr:rowOff>136071</xdr:rowOff>
    </xdr:to>
    <xdr:cxnSp macro="">
      <xdr:nvCxnSpPr>
        <xdr:cNvPr id="676" name="直線コネクタ 675">
          <a:extLst>
            <a:ext uri="{FF2B5EF4-FFF2-40B4-BE49-F238E27FC236}">
              <a16:creationId xmlns:a16="http://schemas.microsoft.com/office/drawing/2014/main" id="{D743A1CC-E86E-47C4-8AD9-754DAA75618D}"/>
            </a:ext>
          </a:extLst>
        </xdr:cNvPr>
        <xdr:cNvCxnSpPr/>
      </xdr:nvCxnSpPr>
      <xdr:spPr>
        <a:xfrm flipV="1">
          <a:off x="13703300" y="1418354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145687</xdr:rowOff>
    </xdr:from>
    <xdr:to>
      <xdr:col>67</xdr:col>
      <xdr:colOff>101600</xdr:colOff>
      <xdr:row>83</xdr:row>
      <xdr:rowOff>75837</xdr:rowOff>
    </xdr:to>
    <xdr:sp macro="" textlink="">
      <xdr:nvSpPr>
        <xdr:cNvPr id="677" name="楕円 676">
          <a:extLst>
            <a:ext uri="{FF2B5EF4-FFF2-40B4-BE49-F238E27FC236}">
              <a16:creationId xmlns:a16="http://schemas.microsoft.com/office/drawing/2014/main" id="{5A5BA50C-BFFD-4A14-9199-CC7B26057EB3}"/>
            </a:ext>
          </a:extLst>
        </xdr:cNvPr>
        <xdr:cNvSpPr/>
      </xdr:nvSpPr>
      <xdr:spPr>
        <a:xfrm>
          <a:off x="12763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136071</xdr:rowOff>
    </xdr:from>
    <xdr:to>
      <xdr:col>71</xdr:col>
      <xdr:colOff>177800</xdr:colOff>
      <xdr:row>83</xdr:row>
      <xdr:rowOff>25037</xdr:rowOff>
    </xdr:to>
    <xdr:cxnSp macro="">
      <xdr:nvCxnSpPr>
        <xdr:cNvPr id="678" name="直線コネクタ 677">
          <a:extLst>
            <a:ext uri="{FF2B5EF4-FFF2-40B4-BE49-F238E27FC236}">
              <a16:creationId xmlns:a16="http://schemas.microsoft.com/office/drawing/2014/main" id="{7E4583CD-E084-4468-A283-666751DEE264}"/>
            </a:ext>
          </a:extLst>
        </xdr:cNvPr>
        <xdr:cNvCxnSpPr/>
      </xdr:nvCxnSpPr>
      <xdr:spPr>
        <a:xfrm flipV="1">
          <a:off x="12814300" y="14194971"/>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679" name="n_1aveValue【消防施設】&#10;有形固定資産減価償却率">
          <a:extLst>
            <a:ext uri="{FF2B5EF4-FFF2-40B4-BE49-F238E27FC236}">
              <a16:creationId xmlns:a16="http://schemas.microsoft.com/office/drawing/2014/main" id="{DFC535D0-6E7B-4BAB-B9BC-FCF7F4C2BB7A}"/>
            </a:ext>
          </a:extLst>
        </xdr:cNvPr>
        <xdr:cNvSpPr txBox="1"/>
      </xdr:nvSpPr>
      <xdr:spPr>
        <a:xfrm>
          <a:off x="15266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113591</xdr:rowOff>
    </xdr:from>
    <xdr:ext cx="405111" cy="259045"/>
    <xdr:sp macro="" textlink="">
      <xdr:nvSpPr>
        <xdr:cNvPr id="680" name="n_2aveValue【消防施設】&#10;有形固定資産減価償却率">
          <a:extLst>
            <a:ext uri="{FF2B5EF4-FFF2-40B4-BE49-F238E27FC236}">
              <a16:creationId xmlns:a16="http://schemas.microsoft.com/office/drawing/2014/main" id="{72A6014B-7831-4487-B324-AC915AFCA408}"/>
            </a:ext>
          </a:extLst>
        </xdr:cNvPr>
        <xdr:cNvSpPr txBox="1"/>
      </xdr:nvSpPr>
      <xdr:spPr>
        <a:xfrm>
          <a:off x="14389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126654</xdr:rowOff>
    </xdr:from>
    <xdr:ext cx="405111" cy="259045"/>
    <xdr:sp macro="" textlink="">
      <xdr:nvSpPr>
        <xdr:cNvPr id="681" name="n_3aveValue【消防施設】&#10;有形固定資産減価償却率">
          <a:extLst>
            <a:ext uri="{FF2B5EF4-FFF2-40B4-BE49-F238E27FC236}">
              <a16:creationId xmlns:a16="http://schemas.microsoft.com/office/drawing/2014/main" id="{FA970FB8-7C6E-4DFB-83EF-3787EA3AC653}"/>
            </a:ext>
          </a:extLst>
        </xdr:cNvPr>
        <xdr:cNvSpPr txBox="1"/>
      </xdr:nvSpPr>
      <xdr:spPr>
        <a:xfrm>
          <a:off x="13500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129920</xdr:rowOff>
    </xdr:from>
    <xdr:ext cx="405111" cy="259045"/>
    <xdr:sp macro="" textlink="">
      <xdr:nvSpPr>
        <xdr:cNvPr id="682" name="n_4aveValue【消防施設】&#10;有形固定資産減価償却率">
          <a:extLst>
            <a:ext uri="{FF2B5EF4-FFF2-40B4-BE49-F238E27FC236}">
              <a16:creationId xmlns:a16="http://schemas.microsoft.com/office/drawing/2014/main" id="{6DD1547A-E269-413B-969C-F21592427905}"/>
            </a:ext>
          </a:extLst>
        </xdr:cNvPr>
        <xdr:cNvSpPr txBox="1"/>
      </xdr:nvSpPr>
      <xdr:spPr>
        <a:xfrm>
          <a:off x="126117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156771</xdr:rowOff>
    </xdr:from>
    <xdr:ext cx="405111" cy="259045"/>
    <xdr:sp macro="" textlink="">
      <xdr:nvSpPr>
        <xdr:cNvPr id="683" name="n_1mainValue【消防施設】&#10;有形固定資産減価償却率">
          <a:extLst>
            <a:ext uri="{FF2B5EF4-FFF2-40B4-BE49-F238E27FC236}">
              <a16:creationId xmlns:a16="http://schemas.microsoft.com/office/drawing/2014/main" id="{EB356796-8FD8-475A-8826-DAF5B2A4661F}"/>
            </a:ext>
          </a:extLst>
        </xdr:cNvPr>
        <xdr:cNvSpPr txBox="1"/>
      </xdr:nvSpPr>
      <xdr:spPr>
        <a:xfrm>
          <a:off x="15266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166569</xdr:rowOff>
    </xdr:from>
    <xdr:ext cx="405111" cy="259045"/>
    <xdr:sp macro="" textlink="">
      <xdr:nvSpPr>
        <xdr:cNvPr id="684" name="n_2mainValue【消防施設】&#10;有形固定資産減価償却率">
          <a:extLst>
            <a:ext uri="{FF2B5EF4-FFF2-40B4-BE49-F238E27FC236}">
              <a16:creationId xmlns:a16="http://schemas.microsoft.com/office/drawing/2014/main" id="{BC93267F-BD15-4E7F-9B87-B20B4138E8BA}"/>
            </a:ext>
          </a:extLst>
        </xdr:cNvPr>
        <xdr:cNvSpPr txBox="1"/>
      </xdr:nvSpPr>
      <xdr:spPr>
        <a:xfrm>
          <a:off x="14389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6548</xdr:rowOff>
    </xdr:from>
    <xdr:ext cx="405111" cy="259045"/>
    <xdr:sp macro="" textlink="">
      <xdr:nvSpPr>
        <xdr:cNvPr id="685" name="n_3mainValue【消防施設】&#10;有形固定資産減価償却率">
          <a:extLst>
            <a:ext uri="{FF2B5EF4-FFF2-40B4-BE49-F238E27FC236}">
              <a16:creationId xmlns:a16="http://schemas.microsoft.com/office/drawing/2014/main" id="{AE0BB1BD-D94E-424F-BEF7-A529D0F26EAC}"/>
            </a:ext>
          </a:extLst>
        </xdr:cNvPr>
        <xdr:cNvSpPr txBox="1"/>
      </xdr:nvSpPr>
      <xdr:spPr>
        <a:xfrm>
          <a:off x="13500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66964</xdr:rowOff>
    </xdr:from>
    <xdr:ext cx="405111" cy="259045"/>
    <xdr:sp macro="" textlink="">
      <xdr:nvSpPr>
        <xdr:cNvPr id="686" name="n_4mainValue【消防施設】&#10;有形固定資産減価償却率">
          <a:extLst>
            <a:ext uri="{FF2B5EF4-FFF2-40B4-BE49-F238E27FC236}">
              <a16:creationId xmlns:a16="http://schemas.microsoft.com/office/drawing/2014/main" id="{F127AF49-1E55-4F92-AF51-D4D3468DCC3B}"/>
            </a:ext>
          </a:extLst>
        </xdr:cNvPr>
        <xdr:cNvSpPr txBox="1"/>
      </xdr:nvSpPr>
      <xdr:spPr>
        <a:xfrm>
          <a:off x="12611744"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B043F799-629B-4D7C-8F13-5D73DCEEB23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85554A0D-94CB-430F-8EFD-47649F45E42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59C88C2A-3DF5-4967-80E1-342266E1064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CE96CF5F-85B4-4244-B8AD-9842F1A8C14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F6B1B426-310B-4086-BA63-F9CC8ED19E5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BD458D1C-34F2-45FE-9892-79B573B55F0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B78A0973-1F1A-4460-8BF1-D2D3E1B7C4D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FADC827D-EFDD-4A81-A9BF-5794902B194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2D0C76F1-35BE-447C-ABD4-564FD7DBB84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8D552C98-5311-4709-89D2-3F45A36D096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7" name="直線コネクタ 696">
          <a:extLst>
            <a:ext uri="{FF2B5EF4-FFF2-40B4-BE49-F238E27FC236}">
              <a16:creationId xmlns:a16="http://schemas.microsoft.com/office/drawing/2014/main" id="{121A2C46-5402-4134-B86C-7A7E45F7069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8" name="テキスト ボックス 697">
          <a:extLst>
            <a:ext uri="{FF2B5EF4-FFF2-40B4-BE49-F238E27FC236}">
              <a16:creationId xmlns:a16="http://schemas.microsoft.com/office/drawing/2014/main" id="{AE20BB32-E918-4F53-ACEF-1428A0E3691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9" name="直線コネクタ 698">
          <a:extLst>
            <a:ext uri="{FF2B5EF4-FFF2-40B4-BE49-F238E27FC236}">
              <a16:creationId xmlns:a16="http://schemas.microsoft.com/office/drawing/2014/main" id="{295743EF-D0DD-4E97-9639-A53A11B10A4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0" name="テキスト ボックス 699">
          <a:extLst>
            <a:ext uri="{FF2B5EF4-FFF2-40B4-BE49-F238E27FC236}">
              <a16:creationId xmlns:a16="http://schemas.microsoft.com/office/drawing/2014/main" id="{D67976AE-DD51-44A5-AEEC-74753E2E9F2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1" name="直線コネクタ 700">
          <a:extLst>
            <a:ext uri="{FF2B5EF4-FFF2-40B4-BE49-F238E27FC236}">
              <a16:creationId xmlns:a16="http://schemas.microsoft.com/office/drawing/2014/main" id="{A1B85A3B-4974-45BB-9E6D-E8F2E975B8E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2" name="テキスト ボックス 701">
          <a:extLst>
            <a:ext uri="{FF2B5EF4-FFF2-40B4-BE49-F238E27FC236}">
              <a16:creationId xmlns:a16="http://schemas.microsoft.com/office/drawing/2014/main" id="{F610A542-DB09-47E2-A71F-E2F4CD47D36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3" name="直線コネクタ 702">
          <a:extLst>
            <a:ext uri="{FF2B5EF4-FFF2-40B4-BE49-F238E27FC236}">
              <a16:creationId xmlns:a16="http://schemas.microsoft.com/office/drawing/2014/main" id="{A3EAC1C9-DD29-4063-AF6C-0DD9241A7B6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4" name="テキスト ボックス 703">
          <a:extLst>
            <a:ext uri="{FF2B5EF4-FFF2-40B4-BE49-F238E27FC236}">
              <a16:creationId xmlns:a16="http://schemas.microsoft.com/office/drawing/2014/main" id="{25E68B90-D37A-429F-B6E2-3B5C0687607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5" name="直線コネクタ 704">
          <a:extLst>
            <a:ext uri="{FF2B5EF4-FFF2-40B4-BE49-F238E27FC236}">
              <a16:creationId xmlns:a16="http://schemas.microsoft.com/office/drawing/2014/main" id="{A85CF6DA-2682-4A02-86B1-C476B6A6E2C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6" name="テキスト ボックス 705">
          <a:extLst>
            <a:ext uri="{FF2B5EF4-FFF2-40B4-BE49-F238E27FC236}">
              <a16:creationId xmlns:a16="http://schemas.microsoft.com/office/drawing/2014/main" id="{B24B383E-B237-49FC-BF86-C8A25449DAC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5C14AE75-7EC5-46A0-9C2B-7186ADDE43E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0F857011-A4DA-4F53-B065-D38FA8156D4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a:extLst>
            <a:ext uri="{FF2B5EF4-FFF2-40B4-BE49-F238E27FC236}">
              <a16:creationId xmlns:a16="http://schemas.microsoft.com/office/drawing/2014/main" id="{DAF7168B-A842-4B29-9E07-C8181A6EAC2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710" name="直線コネクタ 709">
          <a:extLst>
            <a:ext uri="{FF2B5EF4-FFF2-40B4-BE49-F238E27FC236}">
              <a16:creationId xmlns:a16="http://schemas.microsoft.com/office/drawing/2014/main" id="{7BD07CAE-A00A-4C08-A873-3F2DCF36C6E3}"/>
            </a:ext>
          </a:extLst>
        </xdr:cNvPr>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11" name="【消防施設】&#10;一人当たり面積最小値テキスト">
          <a:extLst>
            <a:ext uri="{FF2B5EF4-FFF2-40B4-BE49-F238E27FC236}">
              <a16:creationId xmlns:a16="http://schemas.microsoft.com/office/drawing/2014/main" id="{A8867EE5-0FAA-4465-B1CB-3829968AB275}"/>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12" name="直線コネクタ 711">
          <a:extLst>
            <a:ext uri="{FF2B5EF4-FFF2-40B4-BE49-F238E27FC236}">
              <a16:creationId xmlns:a16="http://schemas.microsoft.com/office/drawing/2014/main" id="{2B65CF37-4AFA-4E7E-AD1C-B559B4B83836}"/>
            </a:ext>
          </a:extLst>
        </xdr:cNvPr>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13" name="【消防施設】&#10;一人当たり面積最大値テキスト">
          <a:extLst>
            <a:ext uri="{FF2B5EF4-FFF2-40B4-BE49-F238E27FC236}">
              <a16:creationId xmlns:a16="http://schemas.microsoft.com/office/drawing/2014/main" id="{CF21559D-050F-4875-8CF5-DF821A3D3E5E}"/>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14" name="直線コネクタ 713">
          <a:extLst>
            <a:ext uri="{FF2B5EF4-FFF2-40B4-BE49-F238E27FC236}">
              <a16:creationId xmlns:a16="http://schemas.microsoft.com/office/drawing/2014/main" id="{4BA89EC5-436E-4F38-949F-1DC5D19B5AE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715" name="【消防施設】&#10;一人当たり面積平均値テキスト">
          <a:extLst>
            <a:ext uri="{FF2B5EF4-FFF2-40B4-BE49-F238E27FC236}">
              <a16:creationId xmlns:a16="http://schemas.microsoft.com/office/drawing/2014/main" id="{B43AE1F5-3FC9-46F0-8373-7E73A12ADD46}"/>
            </a:ext>
          </a:extLst>
        </xdr:cNvPr>
        <xdr:cNvSpPr txBox="1"/>
      </xdr:nvSpPr>
      <xdr:spPr>
        <a:xfrm>
          <a:off x="2219960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716" name="フローチャート: 判断 715">
          <a:extLst>
            <a:ext uri="{FF2B5EF4-FFF2-40B4-BE49-F238E27FC236}">
              <a16:creationId xmlns:a16="http://schemas.microsoft.com/office/drawing/2014/main" id="{376E4A13-5D29-43D9-9011-E493C0C04F60}"/>
            </a:ext>
          </a:extLst>
        </xdr:cNvPr>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113030</xdr:rowOff>
    </xdr:from>
    <xdr:to>
      <xdr:col>112</xdr:col>
      <xdr:colOff>38100</xdr:colOff>
      <xdr:row>82</xdr:row>
      <xdr:rowOff>43180</xdr:rowOff>
    </xdr:to>
    <xdr:sp macro="" textlink="">
      <xdr:nvSpPr>
        <xdr:cNvPr id="717" name="フローチャート: 判断 716">
          <a:extLst>
            <a:ext uri="{FF2B5EF4-FFF2-40B4-BE49-F238E27FC236}">
              <a16:creationId xmlns:a16="http://schemas.microsoft.com/office/drawing/2014/main" id="{6F102A72-92C8-4D8F-9052-EB0C5FF20DCC}"/>
            </a:ext>
          </a:extLst>
        </xdr:cNvPr>
        <xdr:cNvSpPr/>
      </xdr:nvSpPr>
      <xdr:spPr>
        <a:xfrm>
          <a:off x="2127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718" name="フローチャート: 判断 717">
          <a:extLst>
            <a:ext uri="{FF2B5EF4-FFF2-40B4-BE49-F238E27FC236}">
              <a16:creationId xmlns:a16="http://schemas.microsoft.com/office/drawing/2014/main" id="{961E2357-5900-4C3A-9FCA-9AE0D2EA993B}"/>
            </a:ext>
          </a:extLst>
        </xdr:cNvPr>
        <xdr:cNvSpPr/>
      </xdr:nvSpPr>
      <xdr:spPr>
        <a:xfrm>
          <a:off x="20383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151130</xdr:rowOff>
    </xdr:from>
    <xdr:to>
      <xdr:col>102</xdr:col>
      <xdr:colOff>165100</xdr:colOff>
      <xdr:row>82</xdr:row>
      <xdr:rowOff>81280</xdr:rowOff>
    </xdr:to>
    <xdr:sp macro="" textlink="">
      <xdr:nvSpPr>
        <xdr:cNvPr id="719" name="フローチャート: 判断 718">
          <a:extLst>
            <a:ext uri="{FF2B5EF4-FFF2-40B4-BE49-F238E27FC236}">
              <a16:creationId xmlns:a16="http://schemas.microsoft.com/office/drawing/2014/main" id="{B010A50B-E0F6-42ED-9F2D-684544E054EA}"/>
            </a:ext>
          </a:extLst>
        </xdr:cNvPr>
        <xdr:cNvSpPr/>
      </xdr:nvSpPr>
      <xdr:spPr>
        <a:xfrm>
          <a:off x="19494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10161</xdr:rowOff>
    </xdr:from>
    <xdr:to>
      <xdr:col>98</xdr:col>
      <xdr:colOff>38100</xdr:colOff>
      <xdr:row>82</xdr:row>
      <xdr:rowOff>111761</xdr:rowOff>
    </xdr:to>
    <xdr:sp macro="" textlink="">
      <xdr:nvSpPr>
        <xdr:cNvPr id="720" name="フローチャート: 判断 719">
          <a:extLst>
            <a:ext uri="{FF2B5EF4-FFF2-40B4-BE49-F238E27FC236}">
              <a16:creationId xmlns:a16="http://schemas.microsoft.com/office/drawing/2014/main" id="{975E9BC5-EB44-4DE7-8F5B-8F12DAAACF03}"/>
            </a:ext>
          </a:extLst>
        </xdr:cNvPr>
        <xdr:cNvSpPr/>
      </xdr:nvSpPr>
      <xdr:spPr>
        <a:xfrm>
          <a:off x="18605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3A17052B-BD5C-46FE-A6C5-8D5071C8BF4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B072DEB0-967E-4FF9-B8C6-6E126B94FF1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EB556BA5-F263-4DAF-B318-34B67FE4BD4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61C1EE55-CD7C-4D34-8F77-E59C4E0246A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FE25DF69-265B-478F-99C7-FA62728BBF6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97789</xdr:rowOff>
    </xdr:from>
    <xdr:to>
      <xdr:col>116</xdr:col>
      <xdr:colOff>114300</xdr:colOff>
      <xdr:row>82</xdr:row>
      <xdr:rowOff>27939</xdr:rowOff>
    </xdr:to>
    <xdr:sp macro="" textlink="">
      <xdr:nvSpPr>
        <xdr:cNvPr id="726" name="楕円 725">
          <a:extLst>
            <a:ext uri="{FF2B5EF4-FFF2-40B4-BE49-F238E27FC236}">
              <a16:creationId xmlns:a16="http://schemas.microsoft.com/office/drawing/2014/main" id="{055D6718-4610-4466-B669-95920447F2D5}"/>
            </a:ext>
          </a:extLst>
        </xdr:cNvPr>
        <xdr:cNvSpPr/>
      </xdr:nvSpPr>
      <xdr:spPr>
        <a:xfrm>
          <a:off x="221107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76216</xdr:rowOff>
    </xdr:from>
    <xdr:ext cx="469744" cy="259045"/>
    <xdr:sp macro="" textlink="">
      <xdr:nvSpPr>
        <xdr:cNvPr id="727" name="【消防施設】&#10;一人当たり面積該当値テキスト">
          <a:extLst>
            <a:ext uri="{FF2B5EF4-FFF2-40B4-BE49-F238E27FC236}">
              <a16:creationId xmlns:a16="http://schemas.microsoft.com/office/drawing/2014/main" id="{87EFE6AC-8A15-49BA-B014-F669AC4895F4}"/>
            </a:ext>
          </a:extLst>
        </xdr:cNvPr>
        <xdr:cNvSpPr txBox="1"/>
      </xdr:nvSpPr>
      <xdr:spPr>
        <a:xfrm>
          <a:off x="22199600" y="1396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113030</xdr:rowOff>
    </xdr:from>
    <xdr:to>
      <xdr:col>112</xdr:col>
      <xdr:colOff>38100</xdr:colOff>
      <xdr:row>82</xdr:row>
      <xdr:rowOff>43180</xdr:rowOff>
    </xdr:to>
    <xdr:sp macro="" textlink="">
      <xdr:nvSpPr>
        <xdr:cNvPr id="728" name="楕円 727">
          <a:extLst>
            <a:ext uri="{FF2B5EF4-FFF2-40B4-BE49-F238E27FC236}">
              <a16:creationId xmlns:a16="http://schemas.microsoft.com/office/drawing/2014/main" id="{49D81927-F9B0-486C-A73F-149F9F705C1C}"/>
            </a:ext>
          </a:extLst>
        </xdr:cNvPr>
        <xdr:cNvSpPr/>
      </xdr:nvSpPr>
      <xdr:spPr>
        <a:xfrm>
          <a:off x="21272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148589</xdr:rowOff>
    </xdr:from>
    <xdr:to>
      <xdr:col>116</xdr:col>
      <xdr:colOff>63500</xdr:colOff>
      <xdr:row>81</xdr:row>
      <xdr:rowOff>163830</xdr:rowOff>
    </xdr:to>
    <xdr:cxnSp macro="">
      <xdr:nvCxnSpPr>
        <xdr:cNvPr id="729" name="直線コネクタ 728">
          <a:extLst>
            <a:ext uri="{FF2B5EF4-FFF2-40B4-BE49-F238E27FC236}">
              <a16:creationId xmlns:a16="http://schemas.microsoft.com/office/drawing/2014/main" id="{DFCCDFA7-5CE7-4011-BC15-19A367F4E6F0}"/>
            </a:ext>
          </a:extLst>
        </xdr:cNvPr>
        <xdr:cNvCxnSpPr/>
      </xdr:nvCxnSpPr>
      <xdr:spPr>
        <a:xfrm flipV="1">
          <a:off x="21323300" y="140360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128270</xdr:rowOff>
    </xdr:from>
    <xdr:to>
      <xdr:col>107</xdr:col>
      <xdr:colOff>101600</xdr:colOff>
      <xdr:row>82</xdr:row>
      <xdr:rowOff>58420</xdr:rowOff>
    </xdr:to>
    <xdr:sp macro="" textlink="">
      <xdr:nvSpPr>
        <xdr:cNvPr id="730" name="楕円 729">
          <a:extLst>
            <a:ext uri="{FF2B5EF4-FFF2-40B4-BE49-F238E27FC236}">
              <a16:creationId xmlns:a16="http://schemas.microsoft.com/office/drawing/2014/main" id="{1B9E83D8-2E13-4F89-A5AB-A03E5C56C95A}"/>
            </a:ext>
          </a:extLst>
        </xdr:cNvPr>
        <xdr:cNvSpPr/>
      </xdr:nvSpPr>
      <xdr:spPr>
        <a:xfrm>
          <a:off x="20383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163830</xdr:rowOff>
    </xdr:from>
    <xdr:to>
      <xdr:col>111</xdr:col>
      <xdr:colOff>177800</xdr:colOff>
      <xdr:row>82</xdr:row>
      <xdr:rowOff>7620</xdr:rowOff>
    </xdr:to>
    <xdr:cxnSp macro="">
      <xdr:nvCxnSpPr>
        <xdr:cNvPr id="731" name="直線コネクタ 730">
          <a:extLst>
            <a:ext uri="{FF2B5EF4-FFF2-40B4-BE49-F238E27FC236}">
              <a16:creationId xmlns:a16="http://schemas.microsoft.com/office/drawing/2014/main" id="{BE67699D-D1E1-4FD0-939D-757A0ECDE985}"/>
            </a:ext>
          </a:extLst>
        </xdr:cNvPr>
        <xdr:cNvCxnSpPr/>
      </xdr:nvCxnSpPr>
      <xdr:spPr>
        <a:xfrm flipV="1">
          <a:off x="20434300" y="14051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143511</xdr:rowOff>
    </xdr:from>
    <xdr:to>
      <xdr:col>102</xdr:col>
      <xdr:colOff>165100</xdr:colOff>
      <xdr:row>82</xdr:row>
      <xdr:rowOff>73661</xdr:rowOff>
    </xdr:to>
    <xdr:sp macro="" textlink="">
      <xdr:nvSpPr>
        <xdr:cNvPr id="732" name="楕円 731">
          <a:extLst>
            <a:ext uri="{FF2B5EF4-FFF2-40B4-BE49-F238E27FC236}">
              <a16:creationId xmlns:a16="http://schemas.microsoft.com/office/drawing/2014/main" id="{97F3DB27-3B8E-4A9A-B6C2-B1475A62061B}"/>
            </a:ext>
          </a:extLst>
        </xdr:cNvPr>
        <xdr:cNvSpPr/>
      </xdr:nvSpPr>
      <xdr:spPr>
        <a:xfrm>
          <a:off x="19494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7620</xdr:rowOff>
    </xdr:from>
    <xdr:to>
      <xdr:col>107</xdr:col>
      <xdr:colOff>50800</xdr:colOff>
      <xdr:row>82</xdr:row>
      <xdr:rowOff>22861</xdr:rowOff>
    </xdr:to>
    <xdr:cxnSp macro="">
      <xdr:nvCxnSpPr>
        <xdr:cNvPr id="733" name="直線コネクタ 732">
          <a:extLst>
            <a:ext uri="{FF2B5EF4-FFF2-40B4-BE49-F238E27FC236}">
              <a16:creationId xmlns:a16="http://schemas.microsoft.com/office/drawing/2014/main" id="{29C4B028-BBE3-4123-BFAF-0276B4FFED7C}"/>
            </a:ext>
          </a:extLst>
        </xdr:cNvPr>
        <xdr:cNvCxnSpPr/>
      </xdr:nvCxnSpPr>
      <xdr:spPr>
        <a:xfrm flipV="1">
          <a:off x="19545300" y="14066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2539</xdr:rowOff>
    </xdr:from>
    <xdr:to>
      <xdr:col>98</xdr:col>
      <xdr:colOff>38100</xdr:colOff>
      <xdr:row>82</xdr:row>
      <xdr:rowOff>104139</xdr:rowOff>
    </xdr:to>
    <xdr:sp macro="" textlink="">
      <xdr:nvSpPr>
        <xdr:cNvPr id="734" name="楕円 733">
          <a:extLst>
            <a:ext uri="{FF2B5EF4-FFF2-40B4-BE49-F238E27FC236}">
              <a16:creationId xmlns:a16="http://schemas.microsoft.com/office/drawing/2014/main" id="{13FF50E0-EF1B-4844-9E50-43B5C95E1D54}"/>
            </a:ext>
          </a:extLst>
        </xdr:cNvPr>
        <xdr:cNvSpPr/>
      </xdr:nvSpPr>
      <xdr:spPr>
        <a:xfrm>
          <a:off x="18605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22861</xdr:rowOff>
    </xdr:from>
    <xdr:to>
      <xdr:col>102</xdr:col>
      <xdr:colOff>114300</xdr:colOff>
      <xdr:row>82</xdr:row>
      <xdr:rowOff>53339</xdr:rowOff>
    </xdr:to>
    <xdr:cxnSp macro="">
      <xdr:nvCxnSpPr>
        <xdr:cNvPr id="735" name="直線コネクタ 734">
          <a:extLst>
            <a:ext uri="{FF2B5EF4-FFF2-40B4-BE49-F238E27FC236}">
              <a16:creationId xmlns:a16="http://schemas.microsoft.com/office/drawing/2014/main" id="{8202DCBF-DC92-4117-BAFB-BCF6EE0B47C0}"/>
            </a:ext>
          </a:extLst>
        </xdr:cNvPr>
        <xdr:cNvCxnSpPr/>
      </xdr:nvCxnSpPr>
      <xdr:spPr>
        <a:xfrm flipV="1">
          <a:off x="18656300" y="14081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34307</xdr:rowOff>
    </xdr:from>
    <xdr:ext cx="469744" cy="259045"/>
    <xdr:sp macro="" textlink="">
      <xdr:nvSpPr>
        <xdr:cNvPr id="736" name="n_1aveValue【消防施設】&#10;一人当たり面積">
          <a:extLst>
            <a:ext uri="{FF2B5EF4-FFF2-40B4-BE49-F238E27FC236}">
              <a16:creationId xmlns:a16="http://schemas.microsoft.com/office/drawing/2014/main" id="{A4C0F9CB-981D-48D3-A06B-0C7DD8EDD713}"/>
            </a:ext>
          </a:extLst>
        </xdr:cNvPr>
        <xdr:cNvSpPr txBox="1"/>
      </xdr:nvSpPr>
      <xdr:spPr>
        <a:xfrm>
          <a:off x="2107572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737" name="n_2aveValue【消防施設】&#10;一人当たり面積">
          <a:extLst>
            <a:ext uri="{FF2B5EF4-FFF2-40B4-BE49-F238E27FC236}">
              <a16:creationId xmlns:a16="http://schemas.microsoft.com/office/drawing/2014/main" id="{2CD9E07B-93FA-47E2-943F-5A6A3B57F851}"/>
            </a:ext>
          </a:extLst>
        </xdr:cNvPr>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72407</xdr:rowOff>
    </xdr:from>
    <xdr:ext cx="469744" cy="259045"/>
    <xdr:sp macro="" textlink="">
      <xdr:nvSpPr>
        <xdr:cNvPr id="738" name="n_3aveValue【消防施設】&#10;一人当たり面積">
          <a:extLst>
            <a:ext uri="{FF2B5EF4-FFF2-40B4-BE49-F238E27FC236}">
              <a16:creationId xmlns:a16="http://schemas.microsoft.com/office/drawing/2014/main" id="{E17D62B9-3353-4103-8F54-833D49FC079A}"/>
            </a:ext>
          </a:extLst>
        </xdr:cNvPr>
        <xdr:cNvSpPr txBox="1"/>
      </xdr:nvSpPr>
      <xdr:spPr>
        <a:xfrm>
          <a:off x="1931042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102888</xdr:rowOff>
    </xdr:from>
    <xdr:ext cx="469744" cy="259045"/>
    <xdr:sp macro="" textlink="">
      <xdr:nvSpPr>
        <xdr:cNvPr id="739" name="n_4aveValue【消防施設】&#10;一人当たり面積">
          <a:extLst>
            <a:ext uri="{FF2B5EF4-FFF2-40B4-BE49-F238E27FC236}">
              <a16:creationId xmlns:a16="http://schemas.microsoft.com/office/drawing/2014/main" id="{A97FA3D2-F00D-487A-BA6D-35C02284E5B2}"/>
            </a:ext>
          </a:extLst>
        </xdr:cNvPr>
        <xdr:cNvSpPr txBox="1"/>
      </xdr:nvSpPr>
      <xdr:spPr>
        <a:xfrm>
          <a:off x="184214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59707</xdr:rowOff>
    </xdr:from>
    <xdr:ext cx="469744" cy="259045"/>
    <xdr:sp macro="" textlink="">
      <xdr:nvSpPr>
        <xdr:cNvPr id="740" name="n_1mainValue【消防施設】&#10;一人当たり面積">
          <a:extLst>
            <a:ext uri="{FF2B5EF4-FFF2-40B4-BE49-F238E27FC236}">
              <a16:creationId xmlns:a16="http://schemas.microsoft.com/office/drawing/2014/main" id="{3FE35D4D-D850-408F-93CB-861CD2CA7D14}"/>
            </a:ext>
          </a:extLst>
        </xdr:cNvPr>
        <xdr:cNvSpPr txBox="1"/>
      </xdr:nvSpPr>
      <xdr:spPr>
        <a:xfrm>
          <a:off x="210757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49547</xdr:rowOff>
    </xdr:from>
    <xdr:ext cx="469744" cy="259045"/>
    <xdr:sp macro="" textlink="">
      <xdr:nvSpPr>
        <xdr:cNvPr id="741" name="n_2mainValue【消防施設】&#10;一人当たり面積">
          <a:extLst>
            <a:ext uri="{FF2B5EF4-FFF2-40B4-BE49-F238E27FC236}">
              <a16:creationId xmlns:a16="http://schemas.microsoft.com/office/drawing/2014/main" id="{B1B31785-178F-4108-BB21-5E04DEE2C4CC}"/>
            </a:ext>
          </a:extLst>
        </xdr:cNvPr>
        <xdr:cNvSpPr txBox="1"/>
      </xdr:nvSpPr>
      <xdr:spPr>
        <a:xfrm>
          <a:off x="201994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90188</xdr:rowOff>
    </xdr:from>
    <xdr:ext cx="469744" cy="259045"/>
    <xdr:sp macro="" textlink="">
      <xdr:nvSpPr>
        <xdr:cNvPr id="742" name="n_3mainValue【消防施設】&#10;一人当たり面積">
          <a:extLst>
            <a:ext uri="{FF2B5EF4-FFF2-40B4-BE49-F238E27FC236}">
              <a16:creationId xmlns:a16="http://schemas.microsoft.com/office/drawing/2014/main" id="{19DDF07F-8038-455F-8829-D2AE16D3B8CC}"/>
            </a:ext>
          </a:extLst>
        </xdr:cNvPr>
        <xdr:cNvSpPr txBox="1"/>
      </xdr:nvSpPr>
      <xdr:spPr>
        <a:xfrm>
          <a:off x="19310427" y="138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120666</xdr:rowOff>
    </xdr:from>
    <xdr:ext cx="469744" cy="259045"/>
    <xdr:sp macro="" textlink="">
      <xdr:nvSpPr>
        <xdr:cNvPr id="743" name="n_4mainValue【消防施設】&#10;一人当たり面積">
          <a:extLst>
            <a:ext uri="{FF2B5EF4-FFF2-40B4-BE49-F238E27FC236}">
              <a16:creationId xmlns:a16="http://schemas.microsoft.com/office/drawing/2014/main" id="{491B05B9-94A0-47DA-A17C-4D12D24D920B}"/>
            </a:ext>
          </a:extLst>
        </xdr:cNvPr>
        <xdr:cNvSpPr txBox="1"/>
      </xdr:nvSpPr>
      <xdr:spPr>
        <a:xfrm>
          <a:off x="18421427"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DE9329FB-EFCD-47A7-94E9-C86935D4A87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50F31879-89D3-4FF8-816C-AFA9F174BEE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83EA6492-E8E7-4F9A-BBE5-7B004E6AC1C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C7FF61EA-6C1F-4300-8674-AFF307D9253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D6173F3B-1E04-451E-A87A-1E9E4817F39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36528DA3-2D05-49EC-9D88-65CFD2939EF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D24274EA-9E84-4AC6-932C-6FAC1BFEADE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C5489336-5DB9-4437-B44D-DF0CF0C62D1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7E000E3E-C6FF-44A4-9781-AE44CF4AF04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8EE4B24C-AB78-4F30-B087-24CB9E9395F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56CAF4E3-2137-4F68-8DE6-F49C8AE02F5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a:extLst>
            <a:ext uri="{FF2B5EF4-FFF2-40B4-BE49-F238E27FC236}">
              <a16:creationId xmlns:a16="http://schemas.microsoft.com/office/drawing/2014/main" id="{D1C18AB6-F5CA-41FC-8FF3-0DDA117253B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a:extLst>
            <a:ext uri="{FF2B5EF4-FFF2-40B4-BE49-F238E27FC236}">
              <a16:creationId xmlns:a16="http://schemas.microsoft.com/office/drawing/2014/main" id="{0AB05512-947C-4908-9503-CF18624E2B7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a:extLst>
            <a:ext uri="{FF2B5EF4-FFF2-40B4-BE49-F238E27FC236}">
              <a16:creationId xmlns:a16="http://schemas.microsoft.com/office/drawing/2014/main" id="{27B112FD-8CA3-4BC1-AE58-D3FADC26506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a:extLst>
            <a:ext uri="{FF2B5EF4-FFF2-40B4-BE49-F238E27FC236}">
              <a16:creationId xmlns:a16="http://schemas.microsoft.com/office/drawing/2014/main" id="{A61FEC86-7B0C-4E27-BC28-DAF91E3A7B9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a:extLst>
            <a:ext uri="{FF2B5EF4-FFF2-40B4-BE49-F238E27FC236}">
              <a16:creationId xmlns:a16="http://schemas.microsoft.com/office/drawing/2014/main" id="{0A4023EC-93AB-482B-8106-6B397F27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a:extLst>
            <a:ext uri="{FF2B5EF4-FFF2-40B4-BE49-F238E27FC236}">
              <a16:creationId xmlns:a16="http://schemas.microsoft.com/office/drawing/2014/main" id="{FF13AD2C-AAD9-4AC3-85FE-60664362C03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a:extLst>
            <a:ext uri="{FF2B5EF4-FFF2-40B4-BE49-F238E27FC236}">
              <a16:creationId xmlns:a16="http://schemas.microsoft.com/office/drawing/2014/main" id="{41395078-980F-402C-AE36-47625258D90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a:extLst>
            <a:ext uri="{FF2B5EF4-FFF2-40B4-BE49-F238E27FC236}">
              <a16:creationId xmlns:a16="http://schemas.microsoft.com/office/drawing/2014/main" id="{02A610DB-55FA-4F02-8A15-BE46BC2FAB0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a:extLst>
            <a:ext uri="{FF2B5EF4-FFF2-40B4-BE49-F238E27FC236}">
              <a16:creationId xmlns:a16="http://schemas.microsoft.com/office/drawing/2014/main" id="{CF9E5FD4-DC61-47D4-8D76-AEA6075113D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4" name="テキスト ボックス 763">
          <a:extLst>
            <a:ext uri="{FF2B5EF4-FFF2-40B4-BE49-F238E27FC236}">
              <a16:creationId xmlns:a16="http://schemas.microsoft.com/office/drawing/2014/main" id="{B686E6A4-3C8C-425D-A29D-02359BAFAAB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2B1A5286-F977-49DE-AA69-D90939A6770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6" name="テキスト ボックス 765">
          <a:extLst>
            <a:ext uri="{FF2B5EF4-FFF2-40B4-BE49-F238E27FC236}">
              <a16:creationId xmlns:a16="http://schemas.microsoft.com/office/drawing/2014/main" id="{849AD431-537E-4361-AD6B-7F321F9B501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a:extLst>
            <a:ext uri="{FF2B5EF4-FFF2-40B4-BE49-F238E27FC236}">
              <a16:creationId xmlns:a16="http://schemas.microsoft.com/office/drawing/2014/main" id="{EEE998AC-93BC-4A9E-9EC3-CC035FAEEFA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768" name="直線コネクタ 767">
          <a:extLst>
            <a:ext uri="{FF2B5EF4-FFF2-40B4-BE49-F238E27FC236}">
              <a16:creationId xmlns:a16="http://schemas.microsoft.com/office/drawing/2014/main" id="{AD512C0D-5146-41AE-8024-124151E99097}"/>
            </a:ext>
          </a:extLst>
        </xdr:cNvPr>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769" name="【庁舎】&#10;有形固定資産減価償却率最小値テキスト">
          <a:extLst>
            <a:ext uri="{FF2B5EF4-FFF2-40B4-BE49-F238E27FC236}">
              <a16:creationId xmlns:a16="http://schemas.microsoft.com/office/drawing/2014/main" id="{66CF76A6-365A-48D7-871A-FF30F9B7B35C}"/>
            </a:ext>
          </a:extLst>
        </xdr:cNvPr>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770" name="直線コネクタ 769">
          <a:extLst>
            <a:ext uri="{FF2B5EF4-FFF2-40B4-BE49-F238E27FC236}">
              <a16:creationId xmlns:a16="http://schemas.microsoft.com/office/drawing/2014/main" id="{66F34E13-080E-4C30-86D8-9C271B687512}"/>
            </a:ext>
          </a:extLst>
        </xdr:cNvPr>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771" name="【庁舎】&#10;有形固定資産減価償却率最大値テキスト">
          <a:extLst>
            <a:ext uri="{FF2B5EF4-FFF2-40B4-BE49-F238E27FC236}">
              <a16:creationId xmlns:a16="http://schemas.microsoft.com/office/drawing/2014/main" id="{8BB6945D-7AE3-4A9E-BF7B-B323E47CDDBE}"/>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772" name="直線コネクタ 771">
          <a:extLst>
            <a:ext uri="{FF2B5EF4-FFF2-40B4-BE49-F238E27FC236}">
              <a16:creationId xmlns:a16="http://schemas.microsoft.com/office/drawing/2014/main" id="{55E1918B-300F-41C8-8D67-9041AA5D6995}"/>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773" name="【庁舎】&#10;有形固定資産減価償却率平均値テキスト">
          <a:extLst>
            <a:ext uri="{FF2B5EF4-FFF2-40B4-BE49-F238E27FC236}">
              <a16:creationId xmlns:a16="http://schemas.microsoft.com/office/drawing/2014/main" id="{69B09FA8-8864-4FE8-AC95-C047C045FAB9}"/>
            </a:ext>
          </a:extLst>
        </xdr:cNvPr>
        <xdr:cNvSpPr txBox="1"/>
      </xdr:nvSpPr>
      <xdr:spPr>
        <a:xfrm>
          <a:off x="16357600" y="17383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774" name="フローチャート: 判断 773">
          <a:extLst>
            <a:ext uri="{FF2B5EF4-FFF2-40B4-BE49-F238E27FC236}">
              <a16:creationId xmlns:a16="http://schemas.microsoft.com/office/drawing/2014/main" id="{92B017FF-A38F-4D68-9008-7457CC48E4D6}"/>
            </a:ext>
          </a:extLst>
        </xdr:cNvPr>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101</xdr:row>
      <xdr:rowOff>109220</xdr:rowOff>
    </xdr:from>
    <xdr:to>
      <xdr:col>81</xdr:col>
      <xdr:colOff>101600</xdr:colOff>
      <xdr:row>102</xdr:row>
      <xdr:rowOff>39370</xdr:rowOff>
    </xdr:to>
    <xdr:sp macro="" textlink="">
      <xdr:nvSpPr>
        <xdr:cNvPr id="775" name="フローチャート: 判断 774">
          <a:extLst>
            <a:ext uri="{FF2B5EF4-FFF2-40B4-BE49-F238E27FC236}">
              <a16:creationId xmlns:a16="http://schemas.microsoft.com/office/drawing/2014/main" id="{867C76DA-A20A-41B4-92BD-4CF426B924BB}"/>
            </a:ext>
          </a:extLst>
        </xdr:cNvPr>
        <xdr:cNvSpPr/>
      </xdr:nvSpPr>
      <xdr:spPr>
        <a:xfrm>
          <a:off x="15430500" y="1742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44450</xdr:rowOff>
    </xdr:from>
    <xdr:to>
      <xdr:col>76</xdr:col>
      <xdr:colOff>165100</xdr:colOff>
      <xdr:row>102</xdr:row>
      <xdr:rowOff>146050</xdr:rowOff>
    </xdr:to>
    <xdr:sp macro="" textlink="">
      <xdr:nvSpPr>
        <xdr:cNvPr id="776" name="フローチャート: 判断 775">
          <a:extLst>
            <a:ext uri="{FF2B5EF4-FFF2-40B4-BE49-F238E27FC236}">
              <a16:creationId xmlns:a16="http://schemas.microsoft.com/office/drawing/2014/main" id="{E65E6A15-CFB4-43D6-946F-4418492A6E80}"/>
            </a:ext>
          </a:extLst>
        </xdr:cNvPr>
        <xdr:cNvSpPr/>
      </xdr:nvSpPr>
      <xdr:spPr>
        <a:xfrm>
          <a:off x="145415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10161</xdr:rowOff>
    </xdr:from>
    <xdr:to>
      <xdr:col>72</xdr:col>
      <xdr:colOff>38100</xdr:colOff>
      <xdr:row>102</xdr:row>
      <xdr:rowOff>111761</xdr:rowOff>
    </xdr:to>
    <xdr:sp macro="" textlink="">
      <xdr:nvSpPr>
        <xdr:cNvPr id="777" name="フローチャート: 判断 776">
          <a:extLst>
            <a:ext uri="{FF2B5EF4-FFF2-40B4-BE49-F238E27FC236}">
              <a16:creationId xmlns:a16="http://schemas.microsoft.com/office/drawing/2014/main" id="{604AAA1D-A60C-4837-B7F7-6611FD5DE9CA}"/>
            </a:ext>
          </a:extLst>
        </xdr:cNvPr>
        <xdr:cNvSpPr/>
      </xdr:nvSpPr>
      <xdr:spPr>
        <a:xfrm>
          <a:off x="13652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88264</xdr:rowOff>
    </xdr:from>
    <xdr:to>
      <xdr:col>67</xdr:col>
      <xdr:colOff>101600</xdr:colOff>
      <xdr:row>103</xdr:row>
      <xdr:rowOff>18414</xdr:rowOff>
    </xdr:to>
    <xdr:sp macro="" textlink="">
      <xdr:nvSpPr>
        <xdr:cNvPr id="778" name="フローチャート: 判断 777">
          <a:extLst>
            <a:ext uri="{FF2B5EF4-FFF2-40B4-BE49-F238E27FC236}">
              <a16:creationId xmlns:a16="http://schemas.microsoft.com/office/drawing/2014/main" id="{174B5824-D93A-4729-989B-021B8CEB52AD}"/>
            </a:ext>
          </a:extLst>
        </xdr:cNvPr>
        <xdr:cNvSpPr/>
      </xdr:nvSpPr>
      <xdr:spPr>
        <a:xfrm>
          <a:off x="12763500" y="175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DDBFC0B7-9276-4D94-94FB-377A5764E3C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4EFA555B-6626-40F1-8122-01611963C19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7749AADF-7B64-4ECA-AAD2-38C02CF6E9B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4A870A95-F7BD-4A7B-ABD9-6E67273CCFB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EB422F35-17BD-4FE1-BBCC-A5D924D64EF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784" name="楕円 783">
          <a:extLst>
            <a:ext uri="{FF2B5EF4-FFF2-40B4-BE49-F238E27FC236}">
              <a16:creationId xmlns:a16="http://schemas.microsoft.com/office/drawing/2014/main" id="{38CD4BD3-A87B-407D-AD0B-1852012BB4B8}"/>
            </a:ext>
          </a:extLst>
        </xdr:cNvPr>
        <xdr:cNvSpPr/>
      </xdr:nvSpPr>
      <xdr:spPr>
        <a:xfrm>
          <a:off x="162687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133366</xdr:rowOff>
    </xdr:from>
    <xdr:ext cx="405111" cy="259045"/>
    <xdr:sp macro="" textlink="">
      <xdr:nvSpPr>
        <xdr:cNvPr id="785" name="【庁舎】&#10;有形固定資産減価償却率該当値テキスト">
          <a:extLst>
            <a:ext uri="{FF2B5EF4-FFF2-40B4-BE49-F238E27FC236}">
              <a16:creationId xmlns:a16="http://schemas.microsoft.com/office/drawing/2014/main" id="{5111A712-565D-4D60-A7BA-5DFCA52385CB}"/>
            </a:ext>
          </a:extLst>
        </xdr:cNvPr>
        <xdr:cNvSpPr txBox="1"/>
      </xdr:nvSpPr>
      <xdr:spPr>
        <a:xfrm>
          <a:off x="16357600"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118745</xdr:rowOff>
    </xdr:from>
    <xdr:to>
      <xdr:col>81</xdr:col>
      <xdr:colOff>101600</xdr:colOff>
      <xdr:row>104</xdr:row>
      <xdr:rowOff>48895</xdr:rowOff>
    </xdr:to>
    <xdr:sp macro="" textlink="">
      <xdr:nvSpPr>
        <xdr:cNvPr id="786" name="楕円 785">
          <a:extLst>
            <a:ext uri="{FF2B5EF4-FFF2-40B4-BE49-F238E27FC236}">
              <a16:creationId xmlns:a16="http://schemas.microsoft.com/office/drawing/2014/main" id="{3558F08D-8A44-453F-8ED8-84ECA575147A}"/>
            </a:ext>
          </a:extLst>
        </xdr:cNvPr>
        <xdr:cNvSpPr/>
      </xdr:nvSpPr>
      <xdr:spPr>
        <a:xfrm>
          <a:off x="15430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169545</xdr:rowOff>
    </xdr:from>
    <xdr:to>
      <xdr:col>85</xdr:col>
      <xdr:colOff>127000</xdr:colOff>
      <xdr:row>104</xdr:row>
      <xdr:rowOff>34289</xdr:rowOff>
    </xdr:to>
    <xdr:cxnSp macro="">
      <xdr:nvCxnSpPr>
        <xdr:cNvPr id="787" name="直線コネクタ 786">
          <a:extLst>
            <a:ext uri="{FF2B5EF4-FFF2-40B4-BE49-F238E27FC236}">
              <a16:creationId xmlns:a16="http://schemas.microsoft.com/office/drawing/2014/main" id="{7C5E56A4-7ABB-4C87-896A-689F2B112C05}"/>
            </a:ext>
          </a:extLst>
        </xdr:cNvPr>
        <xdr:cNvCxnSpPr/>
      </xdr:nvCxnSpPr>
      <xdr:spPr>
        <a:xfrm>
          <a:off x="15481300" y="178288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84455</xdr:rowOff>
    </xdr:from>
    <xdr:to>
      <xdr:col>76</xdr:col>
      <xdr:colOff>165100</xdr:colOff>
      <xdr:row>104</xdr:row>
      <xdr:rowOff>14605</xdr:rowOff>
    </xdr:to>
    <xdr:sp macro="" textlink="">
      <xdr:nvSpPr>
        <xdr:cNvPr id="788" name="楕円 787">
          <a:extLst>
            <a:ext uri="{FF2B5EF4-FFF2-40B4-BE49-F238E27FC236}">
              <a16:creationId xmlns:a16="http://schemas.microsoft.com/office/drawing/2014/main" id="{6EBF9C4D-F353-4EF5-ACAB-11836548DD4E}"/>
            </a:ext>
          </a:extLst>
        </xdr:cNvPr>
        <xdr:cNvSpPr/>
      </xdr:nvSpPr>
      <xdr:spPr>
        <a:xfrm>
          <a:off x="14541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135255</xdr:rowOff>
    </xdr:from>
    <xdr:to>
      <xdr:col>81</xdr:col>
      <xdr:colOff>50800</xdr:colOff>
      <xdr:row>103</xdr:row>
      <xdr:rowOff>169545</xdr:rowOff>
    </xdr:to>
    <xdr:cxnSp macro="">
      <xdr:nvCxnSpPr>
        <xdr:cNvPr id="789" name="直線コネクタ 788">
          <a:extLst>
            <a:ext uri="{FF2B5EF4-FFF2-40B4-BE49-F238E27FC236}">
              <a16:creationId xmlns:a16="http://schemas.microsoft.com/office/drawing/2014/main" id="{B2522E64-F138-4BD7-A2B3-56B21BE97C75}"/>
            </a:ext>
          </a:extLst>
        </xdr:cNvPr>
        <xdr:cNvCxnSpPr/>
      </xdr:nvCxnSpPr>
      <xdr:spPr>
        <a:xfrm>
          <a:off x="14592300" y="177946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48261</xdr:rowOff>
    </xdr:from>
    <xdr:to>
      <xdr:col>72</xdr:col>
      <xdr:colOff>38100</xdr:colOff>
      <xdr:row>103</xdr:row>
      <xdr:rowOff>149861</xdr:rowOff>
    </xdr:to>
    <xdr:sp macro="" textlink="">
      <xdr:nvSpPr>
        <xdr:cNvPr id="790" name="楕円 789">
          <a:extLst>
            <a:ext uri="{FF2B5EF4-FFF2-40B4-BE49-F238E27FC236}">
              <a16:creationId xmlns:a16="http://schemas.microsoft.com/office/drawing/2014/main" id="{61EB016A-D3BA-456A-A265-D61D68DA1439}"/>
            </a:ext>
          </a:extLst>
        </xdr:cNvPr>
        <xdr:cNvSpPr/>
      </xdr:nvSpPr>
      <xdr:spPr>
        <a:xfrm>
          <a:off x="13652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99061</xdr:rowOff>
    </xdr:from>
    <xdr:to>
      <xdr:col>76</xdr:col>
      <xdr:colOff>114300</xdr:colOff>
      <xdr:row>103</xdr:row>
      <xdr:rowOff>135255</xdr:rowOff>
    </xdr:to>
    <xdr:cxnSp macro="">
      <xdr:nvCxnSpPr>
        <xdr:cNvPr id="791" name="直線コネクタ 790">
          <a:extLst>
            <a:ext uri="{FF2B5EF4-FFF2-40B4-BE49-F238E27FC236}">
              <a16:creationId xmlns:a16="http://schemas.microsoft.com/office/drawing/2014/main" id="{C51DA2D0-2627-4953-BA4B-9ABED4152451}"/>
            </a:ext>
          </a:extLst>
        </xdr:cNvPr>
        <xdr:cNvCxnSpPr/>
      </xdr:nvCxnSpPr>
      <xdr:spPr>
        <a:xfrm>
          <a:off x="13703300" y="177584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12064</xdr:rowOff>
    </xdr:from>
    <xdr:to>
      <xdr:col>67</xdr:col>
      <xdr:colOff>101600</xdr:colOff>
      <xdr:row>103</xdr:row>
      <xdr:rowOff>113664</xdr:rowOff>
    </xdr:to>
    <xdr:sp macro="" textlink="">
      <xdr:nvSpPr>
        <xdr:cNvPr id="792" name="楕円 791">
          <a:extLst>
            <a:ext uri="{FF2B5EF4-FFF2-40B4-BE49-F238E27FC236}">
              <a16:creationId xmlns:a16="http://schemas.microsoft.com/office/drawing/2014/main" id="{16048973-A1EA-4050-AC15-7B5E80B58A81}"/>
            </a:ext>
          </a:extLst>
        </xdr:cNvPr>
        <xdr:cNvSpPr/>
      </xdr:nvSpPr>
      <xdr:spPr>
        <a:xfrm>
          <a:off x="127635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62864</xdr:rowOff>
    </xdr:from>
    <xdr:to>
      <xdr:col>71</xdr:col>
      <xdr:colOff>177800</xdr:colOff>
      <xdr:row>103</xdr:row>
      <xdr:rowOff>99061</xdr:rowOff>
    </xdr:to>
    <xdr:cxnSp macro="">
      <xdr:nvCxnSpPr>
        <xdr:cNvPr id="793" name="直線コネクタ 792">
          <a:extLst>
            <a:ext uri="{FF2B5EF4-FFF2-40B4-BE49-F238E27FC236}">
              <a16:creationId xmlns:a16="http://schemas.microsoft.com/office/drawing/2014/main" id="{F69F3FC1-3180-4317-BA0A-BBCAFBC67035}"/>
            </a:ext>
          </a:extLst>
        </xdr:cNvPr>
        <xdr:cNvCxnSpPr/>
      </xdr:nvCxnSpPr>
      <xdr:spPr>
        <a:xfrm>
          <a:off x="12814300" y="177222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55897</xdr:rowOff>
    </xdr:from>
    <xdr:ext cx="405111" cy="259045"/>
    <xdr:sp macro="" textlink="">
      <xdr:nvSpPr>
        <xdr:cNvPr id="794" name="n_1aveValue【庁舎】&#10;有形固定資産減価償却率">
          <a:extLst>
            <a:ext uri="{FF2B5EF4-FFF2-40B4-BE49-F238E27FC236}">
              <a16:creationId xmlns:a16="http://schemas.microsoft.com/office/drawing/2014/main" id="{6FC1178C-D44B-47BA-9871-586F17049CE6}"/>
            </a:ext>
          </a:extLst>
        </xdr:cNvPr>
        <xdr:cNvSpPr txBox="1"/>
      </xdr:nvSpPr>
      <xdr:spPr>
        <a:xfrm>
          <a:off x="15266044" y="1720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162577</xdr:rowOff>
    </xdr:from>
    <xdr:ext cx="405111" cy="259045"/>
    <xdr:sp macro="" textlink="">
      <xdr:nvSpPr>
        <xdr:cNvPr id="795" name="n_2aveValue【庁舎】&#10;有形固定資産減価償却率">
          <a:extLst>
            <a:ext uri="{FF2B5EF4-FFF2-40B4-BE49-F238E27FC236}">
              <a16:creationId xmlns:a16="http://schemas.microsoft.com/office/drawing/2014/main" id="{7114C5E0-7313-4C28-90DA-8C9E33D8A46B}"/>
            </a:ext>
          </a:extLst>
        </xdr:cNvPr>
        <xdr:cNvSpPr txBox="1"/>
      </xdr:nvSpPr>
      <xdr:spPr>
        <a:xfrm>
          <a:off x="14389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128288</xdr:rowOff>
    </xdr:from>
    <xdr:ext cx="405111" cy="259045"/>
    <xdr:sp macro="" textlink="">
      <xdr:nvSpPr>
        <xdr:cNvPr id="796" name="n_3aveValue【庁舎】&#10;有形固定資産減価償却率">
          <a:extLst>
            <a:ext uri="{FF2B5EF4-FFF2-40B4-BE49-F238E27FC236}">
              <a16:creationId xmlns:a16="http://schemas.microsoft.com/office/drawing/2014/main" id="{89BB7D52-F6CD-43E5-A6E7-919244B7A90D}"/>
            </a:ext>
          </a:extLst>
        </xdr:cNvPr>
        <xdr:cNvSpPr txBox="1"/>
      </xdr:nvSpPr>
      <xdr:spPr>
        <a:xfrm>
          <a:off x="135007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34941</xdr:rowOff>
    </xdr:from>
    <xdr:ext cx="405111" cy="259045"/>
    <xdr:sp macro="" textlink="">
      <xdr:nvSpPr>
        <xdr:cNvPr id="797" name="n_4aveValue【庁舎】&#10;有形固定資産減価償却率">
          <a:extLst>
            <a:ext uri="{FF2B5EF4-FFF2-40B4-BE49-F238E27FC236}">
              <a16:creationId xmlns:a16="http://schemas.microsoft.com/office/drawing/2014/main" id="{9CDE1337-D946-4D8C-B55B-4A3352E874AA}"/>
            </a:ext>
          </a:extLst>
        </xdr:cNvPr>
        <xdr:cNvSpPr txBox="1"/>
      </xdr:nvSpPr>
      <xdr:spPr>
        <a:xfrm>
          <a:off x="12611744"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40022</xdr:rowOff>
    </xdr:from>
    <xdr:ext cx="405111" cy="259045"/>
    <xdr:sp macro="" textlink="">
      <xdr:nvSpPr>
        <xdr:cNvPr id="798" name="n_1mainValue【庁舎】&#10;有形固定資産減価償却率">
          <a:extLst>
            <a:ext uri="{FF2B5EF4-FFF2-40B4-BE49-F238E27FC236}">
              <a16:creationId xmlns:a16="http://schemas.microsoft.com/office/drawing/2014/main" id="{8DB89647-55FF-4A68-8B2B-561258F73BA8}"/>
            </a:ext>
          </a:extLst>
        </xdr:cNvPr>
        <xdr:cNvSpPr txBox="1"/>
      </xdr:nvSpPr>
      <xdr:spPr>
        <a:xfrm>
          <a:off x="15266044"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5732</xdr:rowOff>
    </xdr:from>
    <xdr:ext cx="405111" cy="259045"/>
    <xdr:sp macro="" textlink="">
      <xdr:nvSpPr>
        <xdr:cNvPr id="799" name="n_2mainValue【庁舎】&#10;有形固定資産減価償却率">
          <a:extLst>
            <a:ext uri="{FF2B5EF4-FFF2-40B4-BE49-F238E27FC236}">
              <a16:creationId xmlns:a16="http://schemas.microsoft.com/office/drawing/2014/main" id="{1D510D08-1B48-4769-B38C-92272165DEB2}"/>
            </a:ext>
          </a:extLst>
        </xdr:cNvPr>
        <xdr:cNvSpPr txBox="1"/>
      </xdr:nvSpPr>
      <xdr:spPr>
        <a:xfrm>
          <a:off x="14389744" y="178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140988</xdr:rowOff>
    </xdr:from>
    <xdr:ext cx="405111" cy="259045"/>
    <xdr:sp macro="" textlink="">
      <xdr:nvSpPr>
        <xdr:cNvPr id="800" name="n_3mainValue【庁舎】&#10;有形固定資産減価償却率">
          <a:extLst>
            <a:ext uri="{FF2B5EF4-FFF2-40B4-BE49-F238E27FC236}">
              <a16:creationId xmlns:a16="http://schemas.microsoft.com/office/drawing/2014/main" id="{D167938A-C828-496D-8AB6-14557CF2498F}"/>
            </a:ext>
          </a:extLst>
        </xdr:cNvPr>
        <xdr:cNvSpPr txBox="1"/>
      </xdr:nvSpPr>
      <xdr:spPr>
        <a:xfrm>
          <a:off x="135007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104791</xdr:rowOff>
    </xdr:from>
    <xdr:ext cx="405111" cy="259045"/>
    <xdr:sp macro="" textlink="">
      <xdr:nvSpPr>
        <xdr:cNvPr id="801" name="n_4mainValue【庁舎】&#10;有形固定資産減価償却率">
          <a:extLst>
            <a:ext uri="{FF2B5EF4-FFF2-40B4-BE49-F238E27FC236}">
              <a16:creationId xmlns:a16="http://schemas.microsoft.com/office/drawing/2014/main" id="{8FD0F119-1C2F-4805-9ED0-B6994D0E641E}"/>
            </a:ext>
          </a:extLst>
        </xdr:cNvPr>
        <xdr:cNvSpPr txBox="1"/>
      </xdr:nvSpPr>
      <xdr:spPr>
        <a:xfrm>
          <a:off x="12611744" y="177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68178B0C-60CE-49B3-AEFB-2CDEEDFD7D3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8E3CB1E2-AD2F-4B32-81DF-C8A5AA18ECD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B7E9B1E2-1555-42FE-AB50-0AB1A628621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288216E2-8FBF-4950-86E0-4588FD29C9A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E0929824-5B13-4DE1-A971-4E52D374843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DB6DBA90-449B-41C6-8B00-8F298C022AD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888CE6B6-9512-4869-A88F-CFEB0552EF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2438B008-CEE9-4E76-A8D3-35F494AB55E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0BBE5007-4537-4400-B502-6AB8C4A8AFE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F4253104-47D7-4F49-99BF-70DABD1820A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2" name="直線コネクタ 811">
          <a:extLst>
            <a:ext uri="{FF2B5EF4-FFF2-40B4-BE49-F238E27FC236}">
              <a16:creationId xmlns:a16="http://schemas.microsoft.com/office/drawing/2014/main" id="{1E38FB0F-F3FD-47ED-A01A-BF43BAB34AA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3" name="テキスト ボックス 812">
          <a:extLst>
            <a:ext uri="{FF2B5EF4-FFF2-40B4-BE49-F238E27FC236}">
              <a16:creationId xmlns:a16="http://schemas.microsoft.com/office/drawing/2014/main" id="{B9C54B44-5CBA-401D-92B0-CEC9A7DD519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4" name="直線コネクタ 813">
          <a:extLst>
            <a:ext uri="{FF2B5EF4-FFF2-40B4-BE49-F238E27FC236}">
              <a16:creationId xmlns:a16="http://schemas.microsoft.com/office/drawing/2014/main" id="{70034240-6B00-4A56-963D-A0EFC519275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5" name="テキスト ボックス 814">
          <a:extLst>
            <a:ext uri="{FF2B5EF4-FFF2-40B4-BE49-F238E27FC236}">
              <a16:creationId xmlns:a16="http://schemas.microsoft.com/office/drawing/2014/main" id="{EA56759A-48A3-471A-A532-6470F8EBFF3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6" name="直線コネクタ 815">
          <a:extLst>
            <a:ext uri="{FF2B5EF4-FFF2-40B4-BE49-F238E27FC236}">
              <a16:creationId xmlns:a16="http://schemas.microsoft.com/office/drawing/2014/main" id="{91E58F5F-08A2-4A6D-855D-8C9C14F34E5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7" name="テキスト ボックス 816">
          <a:extLst>
            <a:ext uri="{FF2B5EF4-FFF2-40B4-BE49-F238E27FC236}">
              <a16:creationId xmlns:a16="http://schemas.microsoft.com/office/drawing/2014/main" id="{C844F1BB-DF35-4B81-A512-10DF28C1CFD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8" name="直線コネクタ 817">
          <a:extLst>
            <a:ext uri="{FF2B5EF4-FFF2-40B4-BE49-F238E27FC236}">
              <a16:creationId xmlns:a16="http://schemas.microsoft.com/office/drawing/2014/main" id="{B096FFA5-4D11-443B-B222-6B804BD709C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9" name="テキスト ボックス 818">
          <a:extLst>
            <a:ext uri="{FF2B5EF4-FFF2-40B4-BE49-F238E27FC236}">
              <a16:creationId xmlns:a16="http://schemas.microsoft.com/office/drawing/2014/main" id="{21CCF8E0-237D-4C4C-88D6-1869140100F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2DF91BCB-3F18-4A58-AECE-2751615113A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64F77881-9BFE-4663-ACC8-BE2D515F1F6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4C8EAC24-517E-4600-9442-2D04479CE96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823" name="直線コネクタ 822">
          <a:extLst>
            <a:ext uri="{FF2B5EF4-FFF2-40B4-BE49-F238E27FC236}">
              <a16:creationId xmlns:a16="http://schemas.microsoft.com/office/drawing/2014/main" id="{80746F12-9B2C-4548-A508-228ED0FB14AD}"/>
            </a:ext>
          </a:extLst>
        </xdr:cNvPr>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24" name="【庁舎】&#10;一人当たり面積最小値テキスト">
          <a:extLst>
            <a:ext uri="{FF2B5EF4-FFF2-40B4-BE49-F238E27FC236}">
              <a16:creationId xmlns:a16="http://schemas.microsoft.com/office/drawing/2014/main" id="{B80B10E1-DABD-47CA-A34E-F8CAD5EEEDEC}"/>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25" name="直線コネクタ 824">
          <a:extLst>
            <a:ext uri="{FF2B5EF4-FFF2-40B4-BE49-F238E27FC236}">
              <a16:creationId xmlns:a16="http://schemas.microsoft.com/office/drawing/2014/main" id="{083B6D1A-5817-4DBA-AC48-E09D65198044}"/>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26" name="【庁舎】&#10;一人当たり面積最大値テキスト">
          <a:extLst>
            <a:ext uri="{FF2B5EF4-FFF2-40B4-BE49-F238E27FC236}">
              <a16:creationId xmlns:a16="http://schemas.microsoft.com/office/drawing/2014/main" id="{34969753-A0DD-452B-BD2A-3BEAC7371101}"/>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27" name="直線コネクタ 826">
          <a:extLst>
            <a:ext uri="{FF2B5EF4-FFF2-40B4-BE49-F238E27FC236}">
              <a16:creationId xmlns:a16="http://schemas.microsoft.com/office/drawing/2014/main" id="{719DB9D7-87BE-4B89-8EC9-905E846E96BA}"/>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161562</xdr:rowOff>
    </xdr:from>
    <xdr:ext cx="469744" cy="259045"/>
    <xdr:sp macro="" textlink="">
      <xdr:nvSpPr>
        <xdr:cNvPr id="828" name="【庁舎】&#10;一人当たり面積平均値テキスト">
          <a:extLst>
            <a:ext uri="{FF2B5EF4-FFF2-40B4-BE49-F238E27FC236}">
              <a16:creationId xmlns:a16="http://schemas.microsoft.com/office/drawing/2014/main" id="{0DF513E3-8CFB-4231-84B4-ED1A51C8EF1E}"/>
            </a:ext>
          </a:extLst>
        </xdr:cNvPr>
        <xdr:cNvSpPr txBox="1"/>
      </xdr:nvSpPr>
      <xdr:spPr>
        <a:xfrm>
          <a:off x="22199600" y="1782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829" name="フローチャート: 判断 828">
          <a:extLst>
            <a:ext uri="{FF2B5EF4-FFF2-40B4-BE49-F238E27FC236}">
              <a16:creationId xmlns:a16="http://schemas.microsoft.com/office/drawing/2014/main" id="{F41C1636-E89C-45B2-AB30-3AE3035AEEF5}"/>
            </a:ext>
          </a:extLst>
        </xdr:cNvPr>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50546</xdr:rowOff>
    </xdr:from>
    <xdr:to>
      <xdr:col>112</xdr:col>
      <xdr:colOff>38100</xdr:colOff>
      <xdr:row>104</xdr:row>
      <xdr:rowOff>152146</xdr:rowOff>
    </xdr:to>
    <xdr:sp macro="" textlink="">
      <xdr:nvSpPr>
        <xdr:cNvPr id="830" name="フローチャート: 判断 829">
          <a:extLst>
            <a:ext uri="{FF2B5EF4-FFF2-40B4-BE49-F238E27FC236}">
              <a16:creationId xmlns:a16="http://schemas.microsoft.com/office/drawing/2014/main" id="{BDA1A721-3361-4394-9FB4-3FFEB92B1799}"/>
            </a:ext>
          </a:extLst>
        </xdr:cNvPr>
        <xdr:cNvSpPr/>
      </xdr:nvSpPr>
      <xdr:spPr>
        <a:xfrm>
          <a:off x="212725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107696</xdr:rowOff>
    </xdr:from>
    <xdr:to>
      <xdr:col>107</xdr:col>
      <xdr:colOff>101600</xdr:colOff>
      <xdr:row>105</xdr:row>
      <xdr:rowOff>37846</xdr:rowOff>
    </xdr:to>
    <xdr:sp macro="" textlink="">
      <xdr:nvSpPr>
        <xdr:cNvPr id="831" name="フローチャート: 判断 830">
          <a:extLst>
            <a:ext uri="{FF2B5EF4-FFF2-40B4-BE49-F238E27FC236}">
              <a16:creationId xmlns:a16="http://schemas.microsoft.com/office/drawing/2014/main" id="{1BEE5ADB-6E24-4283-8BC8-A5749BB27597}"/>
            </a:ext>
          </a:extLst>
        </xdr:cNvPr>
        <xdr:cNvSpPr/>
      </xdr:nvSpPr>
      <xdr:spPr>
        <a:xfrm>
          <a:off x="20383500" y="179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832" name="フローチャート: 判断 831">
          <a:extLst>
            <a:ext uri="{FF2B5EF4-FFF2-40B4-BE49-F238E27FC236}">
              <a16:creationId xmlns:a16="http://schemas.microsoft.com/office/drawing/2014/main" id="{5F6183A4-B558-4785-A8F8-C9D98803F9D5}"/>
            </a:ext>
          </a:extLst>
        </xdr:cNvPr>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164846</xdr:rowOff>
    </xdr:from>
    <xdr:to>
      <xdr:col>98</xdr:col>
      <xdr:colOff>38100</xdr:colOff>
      <xdr:row>105</xdr:row>
      <xdr:rowOff>94996</xdr:rowOff>
    </xdr:to>
    <xdr:sp macro="" textlink="">
      <xdr:nvSpPr>
        <xdr:cNvPr id="833" name="フローチャート: 判断 832">
          <a:extLst>
            <a:ext uri="{FF2B5EF4-FFF2-40B4-BE49-F238E27FC236}">
              <a16:creationId xmlns:a16="http://schemas.microsoft.com/office/drawing/2014/main" id="{51AF47F4-2C32-4F93-B9B3-4941CF591F45}"/>
            </a:ext>
          </a:extLst>
        </xdr:cNvPr>
        <xdr:cNvSpPr/>
      </xdr:nvSpPr>
      <xdr:spPr>
        <a:xfrm>
          <a:off x="186055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7273C964-9AA4-4662-92AC-EF657FE1F4D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947BF73C-6B89-40F2-B9EC-CB2CE3AB02A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59103011-C3AD-4C5B-B24A-312F356CD0E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EDAB847A-6188-4686-9743-DA11C4F5953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E524D506-9A11-4E0B-8C68-7666E9D3CD8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64263</xdr:rowOff>
    </xdr:from>
    <xdr:to>
      <xdr:col>116</xdr:col>
      <xdr:colOff>114300</xdr:colOff>
      <xdr:row>102</xdr:row>
      <xdr:rowOff>165863</xdr:rowOff>
    </xdr:to>
    <xdr:sp macro="" textlink="">
      <xdr:nvSpPr>
        <xdr:cNvPr id="839" name="楕円 838">
          <a:extLst>
            <a:ext uri="{FF2B5EF4-FFF2-40B4-BE49-F238E27FC236}">
              <a16:creationId xmlns:a16="http://schemas.microsoft.com/office/drawing/2014/main" id="{46B40C99-9906-41FC-BA21-83DCF6D1E015}"/>
            </a:ext>
          </a:extLst>
        </xdr:cNvPr>
        <xdr:cNvSpPr/>
      </xdr:nvSpPr>
      <xdr:spPr>
        <a:xfrm>
          <a:off x="221107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87140</xdr:rowOff>
    </xdr:from>
    <xdr:ext cx="469744" cy="259045"/>
    <xdr:sp macro="" textlink="">
      <xdr:nvSpPr>
        <xdr:cNvPr id="840" name="【庁舎】&#10;一人当たり面積該当値テキスト">
          <a:extLst>
            <a:ext uri="{FF2B5EF4-FFF2-40B4-BE49-F238E27FC236}">
              <a16:creationId xmlns:a16="http://schemas.microsoft.com/office/drawing/2014/main" id="{9DCF25FF-DC60-4BF8-A241-7B822589BEC4}"/>
            </a:ext>
          </a:extLst>
        </xdr:cNvPr>
        <xdr:cNvSpPr txBox="1"/>
      </xdr:nvSpPr>
      <xdr:spPr>
        <a:xfrm>
          <a:off x="22199600" y="1740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77978</xdr:rowOff>
    </xdr:from>
    <xdr:to>
      <xdr:col>112</xdr:col>
      <xdr:colOff>38100</xdr:colOff>
      <xdr:row>103</xdr:row>
      <xdr:rowOff>8128</xdr:rowOff>
    </xdr:to>
    <xdr:sp macro="" textlink="">
      <xdr:nvSpPr>
        <xdr:cNvPr id="841" name="楕円 840">
          <a:extLst>
            <a:ext uri="{FF2B5EF4-FFF2-40B4-BE49-F238E27FC236}">
              <a16:creationId xmlns:a16="http://schemas.microsoft.com/office/drawing/2014/main" id="{719A89C4-2874-4B24-B509-BEF54AA17EF5}"/>
            </a:ext>
          </a:extLst>
        </xdr:cNvPr>
        <xdr:cNvSpPr/>
      </xdr:nvSpPr>
      <xdr:spPr>
        <a:xfrm>
          <a:off x="21272500" y="1756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115063</xdr:rowOff>
    </xdr:from>
    <xdr:to>
      <xdr:col>116</xdr:col>
      <xdr:colOff>63500</xdr:colOff>
      <xdr:row>102</xdr:row>
      <xdr:rowOff>128778</xdr:rowOff>
    </xdr:to>
    <xdr:cxnSp macro="">
      <xdr:nvCxnSpPr>
        <xdr:cNvPr id="842" name="直線コネクタ 841">
          <a:extLst>
            <a:ext uri="{FF2B5EF4-FFF2-40B4-BE49-F238E27FC236}">
              <a16:creationId xmlns:a16="http://schemas.microsoft.com/office/drawing/2014/main" id="{C03C49E2-E032-4208-9464-4E002574AE2F}"/>
            </a:ext>
          </a:extLst>
        </xdr:cNvPr>
        <xdr:cNvCxnSpPr/>
      </xdr:nvCxnSpPr>
      <xdr:spPr>
        <a:xfrm flipV="1">
          <a:off x="21323300" y="1760296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87122</xdr:rowOff>
    </xdr:from>
    <xdr:to>
      <xdr:col>107</xdr:col>
      <xdr:colOff>101600</xdr:colOff>
      <xdr:row>103</xdr:row>
      <xdr:rowOff>17272</xdr:rowOff>
    </xdr:to>
    <xdr:sp macro="" textlink="">
      <xdr:nvSpPr>
        <xdr:cNvPr id="843" name="楕円 842">
          <a:extLst>
            <a:ext uri="{FF2B5EF4-FFF2-40B4-BE49-F238E27FC236}">
              <a16:creationId xmlns:a16="http://schemas.microsoft.com/office/drawing/2014/main" id="{78956E78-2B2C-4CDE-A246-8341498473C0}"/>
            </a:ext>
          </a:extLst>
        </xdr:cNvPr>
        <xdr:cNvSpPr/>
      </xdr:nvSpPr>
      <xdr:spPr>
        <a:xfrm>
          <a:off x="20383500" y="1757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128778</xdr:rowOff>
    </xdr:from>
    <xdr:to>
      <xdr:col>111</xdr:col>
      <xdr:colOff>177800</xdr:colOff>
      <xdr:row>102</xdr:row>
      <xdr:rowOff>137922</xdr:rowOff>
    </xdr:to>
    <xdr:cxnSp macro="">
      <xdr:nvCxnSpPr>
        <xdr:cNvPr id="844" name="直線コネクタ 843">
          <a:extLst>
            <a:ext uri="{FF2B5EF4-FFF2-40B4-BE49-F238E27FC236}">
              <a16:creationId xmlns:a16="http://schemas.microsoft.com/office/drawing/2014/main" id="{BCE61736-8B83-4B36-92BB-1188A69A670A}"/>
            </a:ext>
          </a:extLst>
        </xdr:cNvPr>
        <xdr:cNvCxnSpPr/>
      </xdr:nvCxnSpPr>
      <xdr:spPr>
        <a:xfrm flipV="1">
          <a:off x="20434300" y="1761667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103124</xdr:rowOff>
    </xdr:from>
    <xdr:to>
      <xdr:col>102</xdr:col>
      <xdr:colOff>165100</xdr:colOff>
      <xdr:row>103</xdr:row>
      <xdr:rowOff>33274</xdr:rowOff>
    </xdr:to>
    <xdr:sp macro="" textlink="">
      <xdr:nvSpPr>
        <xdr:cNvPr id="845" name="楕円 844">
          <a:extLst>
            <a:ext uri="{FF2B5EF4-FFF2-40B4-BE49-F238E27FC236}">
              <a16:creationId xmlns:a16="http://schemas.microsoft.com/office/drawing/2014/main" id="{B01573E9-968F-41A5-8F67-D62D1EB37C92}"/>
            </a:ext>
          </a:extLst>
        </xdr:cNvPr>
        <xdr:cNvSpPr/>
      </xdr:nvSpPr>
      <xdr:spPr>
        <a:xfrm>
          <a:off x="19494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137922</xdr:rowOff>
    </xdr:from>
    <xdr:to>
      <xdr:col>107</xdr:col>
      <xdr:colOff>50800</xdr:colOff>
      <xdr:row>102</xdr:row>
      <xdr:rowOff>153924</xdr:rowOff>
    </xdr:to>
    <xdr:cxnSp macro="">
      <xdr:nvCxnSpPr>
        <xdr:cNvPr id="846" name="直線コネクタ 845">
          <a:extLst>
            <a:ext uri="{FF2B5EF4-FFF2-40B4-BE49-F238E27FC236}">
              <a16:creationId xmlns:a16="http://schemas.microsoft.com/office/drawing/2014/main" id="{47167C92-29D7-4AEE-9EDE-451FBCCB4EB1}"/>
            </a:ext>
          </a:extLst>
        </xdr:cNvPr>
        <xdr:cNvCxnSpPr/>
      </xdr:nvCxnSpPr>
      <xdr:spPr>
        <a:xfrm flipV="1">
          <a:off x="19545300" y="1762582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109982</xdr:rowOff>
    </xdr:from>
    <xdr:to>
      <xdr:col>98</xdr:col>
      <xdr:colOff>38100</xdr:colOff>
      <xdr:row>103</xdr:row>
      <xdr:rowOff>40132</xdr:rowOff>
    </xdr:to>
    <xdr:sp macro="" textlink="">
      <xdr:nvSpPr>
        <xdr:cNvPr id="847" name="楕円 846">
          <a:extLst>
            <a:ext uri="{FF2B5EF4-FFF2-40B4-BE49-F238E27FC236}">
              <a16:creationId xmlns:a16="http://schemas.microsoft.com/office/drawing/2014/main" id="{66175E9F-0659-47F3-8A73-C2EE6AB127A5}"/>
            </a:ext>
          </a:extLst>
        </xdr:cNvPr>
        <xdr:cNvSpPr/>
      </xdr:nvSpPr>
      <xdr:spPr>
        <a:xfrm>
          <a:off x="18605500" y="175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153924</xdr:rowOff>
    </xdr:from>
    <xdr:to>
      <xdr:col>102</xdr:col>
      <xdr:colOff>114300</xdr:colOff>
      <xdr:row>102</xdr:row>
      <xdr:rowOff>160782</xdr:rowOff>
    </xdr:to>
    <xdr:cxnSp macro="">
      <xdr:nvCxnSpPr>
        <xdr:cNvPr id="848" name="直線コネクタ 847">
          <a:extLst>
            <a:ext uri="{FF2B5EF4-FFF2-40B4-BE49-F238E27FC236}">
              <a16:creationId xmlns:a16="http://schemas.microsoft.com/office/drawing/2014/main" id="{25E96B49-40A6-4C44-97A4-FC996C16B3EE}"/>
            </a:ext>
          </a:extLst>
        </xdr:cNvPr>
        <xdr:cNvCxnSpPr/>
      </xdr:nvCxnSpPr>
      <xdr:spPr>
        <a:xfrm flipV="1">
          <a:off x="18656300" y="1764182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143273</xdr:rowOff>
    </xdr:from>
    <xdr:ext cx="469744" cy="259045"/>
    <xdr:sp macro="" textlink="">
      <xdr:nvSpPr>
        <xdr:cNvPr id="849" name="n_1aveValue【庁舎】&#10;一人当たり面積">
          <a:extLst>
            <a:ext uri="{FF2B5EF4-FFF2-40B4-BE49-F238E27FC236}">
              <a16:creationId xmlns:a16="http://schemas.microsoft.com/office/drawing/2014/main" id="{F7A82C27-4E94-469C-87B8-A6026668EFE7}"/>
            </a:ext>
          </a:extLst>
        </xdr:cNvPr>
        <xdr:cNvSpPr txBox="1"/>
      </xdr:nvSpPr>
      <xdr:spPr>
        <a:xfrm>
          <a:off x="21075727" y="179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28973</xdr:rowOff>
    </xdr:from>
    <xdr:ext cx="469744" cy="259045"/>
    <xdr:sp macro="" textlink="">
      <xdr:nvSpPr>
        <xdr:cNvPr id="850" name="n_2aveValue【庁舎】&#10;一人当たり面積">
          <a:extLst>
            <a:ext uri="{FF2B5EF4-FFF2-40B4-BE49-F238E27FC236}">
              <a16:creationId xmlns:a16="http://schemas.microsoft.com/office/drawing/2014/main" id="{5D1EBE14-B4B2-4347-9353-D5BFA570281E}"/>
            </a:ext>
          </a:extLst>
        </xdr:cNvPr>
        <xdr:cNvSpPr txBox="1"/>
      </xdr:nvSpPr>
      <xdr:spPr>
        <a:xfrm>
          <a:off x="20199427" y="1803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851" name="n_3aveValue【庁舎】&#10;一人当たり面積">
          <a:extLst>
            <a:ext uri="{FF2B5EF4-FFF2-40B4-BE49-F238E27FC236}">
              <a16:creationId xmlns:a16="http://schemas.microsoft.com/office/drawing/2014/main" id="{58E4E048-461D-4492-ADC4-29ACC533A909}"/>
            </a:ext>
          </a:extLst>
        </xdr:cNvPr>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86123</xdr:rowOff>
    </xdr:from>
    <xdr:ext cx="469744" cy="259045"/>
    <xdr:sp macro="" textlink="">
      <xdr:nvSpPr>
        <xdr:cNvPr id="852" name="n_4aveValue【庁舎】&#10;一人当たり面積">
          <a:extLst>
            <a:ext uri="{FF2B5EF4-FFF2-40B4-BE49-F238E27FC236}">
              <a16:creationId xmlns:a16="http://schemas.microsoft.com/office/drawing/2014/main" id="{A835BAB2-D5CE-46CD-A7EB-A22418CA07E4}"/>
            </a:ext>
          </a:extLst>
        </xdr:cNvPr>
        <xdr:cNvSpPr txBox="1"/>
      </xdr:nvSpPr>
      <xdr:spPr>
        <a:xfrm>
          <a:off x="18421427" y="1808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24655</xdr:rowOff>
    </xdr:from>
    <xdr:ext cx="469744" cy="259045"/>
    <xdr:sp macro="" textlink="">
      <xdr:nvSpPr>
        <xdr:cNvPr id="853" name="n_1mainValue【庁舎】&#10;一人当たり面積">
          <a:extLst>
            <a:ext uri="{FF2B5EF4-FFF2-40B4-BE49-F238E27FC236}">
              <a16:creationId xmlns:a16="http://schemas.microsoft.com/office/drawing/2014/main" id="{1D76CE9A-2838-461E-A968-D6F8EB3015FC}"/>
            </a:ext>
          </a:extLst>
        </xdr:cNvPr>
        <xdr:cNvSpPr txBox="1"/>
      </xdr:nvSpPr>
      <xdr:spPr>
        <a:xfrm>
          <a:off x="21075727" y="1734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33799</xdr:rowOff>
    </xdr:from>
    <xdr:ext cx="469744" cy="259045"/>
    <xdr:sp macro="" textlink="">
      <xdr:nvSpPr>
        <xdr:cNvPr id="854" name="n_2mainValue【庁舎】&#10;一人当たり面積">
          <a:extLst>
            <a:ext uri="{FF2B5EF4-FFF2-40B4-BE49-F238E27FC236}">
              <a16:creationId xmlns:a16="http://schemas.microsoft.com/office/drawing/2014/main" id="{5280B287-4A33-4329-BE2A-E0EA4D306A7B}"/>
            </a:ext>
          </a:extLst>
        </xdr:cNvPr>
        <xdr:cNvSpPr txBox="1"/>
      </xdr:nvSpPr>
      <xdr:spPr>
        <a:xfrm>
          <a:off x="20199427" y="1735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49801</xdr:rowOff>
    </xdr:from>
    <xdr:ext cx="469744" cy="259045"/>
    <xdr:sp macro="" textlink="">
      <xdr:nvSpPr>
        <xdr:cNvPr id="855" name="n_3mainValue【庁舎】&#10;一人当たり面積">
          <a:extLst>
            <a:ext uri="{FF2B5EF4-FFF2-40B4-BE49-F238E27FC236}">
              <a16:creationId xmlns:a16="http://schemas.microsoft.com/office/drawing/2014/main" id="{15110131-CDC9-4FD4-B3EF-1ED36D9D71B2}"/>
            </a:ext>
          </a:extLst>
        </xdr:cNvPr>
        <xdr:cNvSpPr txBox="1"/>
      </xdr:nvSpPr>
      <xdr:spPr>
        <a:xfrm>
          <a:off x="19310427" y="17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56659</xdr:rowOff>
    </xdr:from>
    <xdr:ext cx="469744" cy="259045"/>
    <xdr:sp macro="" textlink="">
      <xdr:nvSpPr>
        <xdr:cNvPr id="856" name="n_4mainValue【庁舎】&#10;一人当たり面積">
          <a:extLst>
            <a:ext uri="{FF2B5EF4-FFF2-40B4-BE49-F238E27FC236}">
              <a16:creationId xmlns:a16="http://schemas.microsoft.com/office/drawing/2014/main" id="{4C706EA0-85CC-4249-9C26-C6C77A9AC9DA}"/>
            </a:ext>
          </a:extLst>
        </xdr:cNvPr>
        <xdr:cNvSpPr txBox="1"/>
      </xdr:nvSpPr>
      <xdr:spPr>
        <a:xfrm>
          <a:off x="18421427" y="1737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C96E4182-D49C-422C-BF7C-1089525EE65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2156AC9E-F674-45F0-8E57-2CBA8F4C288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119F84DC-1834-4805-91A9-172D936D45A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類似団体と比較して特に有形固定資産減価償却率が高くなっている施設は、図書館、市民会館、庁舎である。特に、昭和４０年代に整備された市民会館については有形固定資産減価償却率が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82.3</a:t>
          </a:r>
          <a:r>
            <a:rPr kumimoji="1" lang="ja-JP" altLang="en-US" sz="1300">
              <a:latin typeface="ＭＳ Ｐゴシック" panose="020B0600070205080204" pitchFamily="50" charset="-128"/>
              <a:ea typeface="ＭＳ Ｐゴシック" panose="020B0600070205080204" pitchFamily="50" charset="-128"/>
            </a:rPr>
            <a:t>％と高くなっている。また、図書館については市内に２施設あるがどちらも築２０年以上経過しており、近い将来大規模改修が必要となることが見込まれる。体育館・プール、庁舎については、一人当たりの面積が類似団体と比較して高くなっているため、施設の統合や廃止等を検討に入れ、長期総合計画や公共施設等個別施設計画などの計画に基づき適正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52,892
52,541
344.42
37,900,804
35,411,568
2,132,836
17,496,933
33,330,971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8350" y="4478867"/>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基準財政需要額については、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地域の元気創造事業費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の増及び</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地域デジタル社会推進</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費の増（皆増）等により全体で前年比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の増となった。一方で、基準財政収入額については、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固定資産税</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の増等があるものの、市町村民税の減等により全体で前年比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。その結果、財政力指数（単年度）では前年度より低下し、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ヶ年平均で前年度比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も、物件費、補助費を中心とした事務事業の見直しによる経常経費の削減、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徴収業務の強化等による市税などの歳入の確保による行政基盤の安定確保に努める。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127000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505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127000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95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35</xdr:row>
      <xdr:rowOff>71664</xdr:rowOff>
    </xdr:from>
    <xdr:to>
      <xdr:col>19</xdr:col>
      <xdr:colOff>184150</xdr:colOff>
      <xdr:row>36</xdr:row>
      <xdr:rowOff>1814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07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11991</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584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161472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35</xdr:row>
      <xdr:rowOff>71664</xdr:rowOff>
    </xdr:from>
    <xdr:to>
      <xdr:col>15</xdr:col>
      <xdr:colOff>133350</xdr:colOff>
      <xdr:row>36</xdr:row>
      <xdr:rowOff>1814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07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11991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40</xdr:row>
      <xdr:rowOff>161472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35</xdr:row>
      <xdr:rowOff>106136</xdr:rowOff>
    </xdr:from>
    <xdr:to>
      <xdr:col>11</xdr:col>
      <xdr:colOff>82550</xdr:colOff>
      <xdr:row>36</xdr:row>
      <xdr:rowOff>36286</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1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46463</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106136</xdr:rowOff>
    </xdr:from>
    <xdr:to>
      <xdr:col>7</xdr:col>
      <xdr:colOff>31750</xdr:colOff>
      <xdr:row>36</xdr:row>
      <xdr:rowOff>36286</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1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46463</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128105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25599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より経常経費が前年比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となった。経常一般財源については地方税の増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、普通交付税の増の影響</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により全体で前年比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％の増となった。結果として経常収支比率は前年度比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新型コロナウイルス感染症対策で増加している交付金等の一般財源や、臨時財政対策債の減少が見込まれることから、義務的経費の抑制と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市政全般にわたる事業厳選と見直しを行い、限られた財源での効率的で効果的な事業を実施する。あわせて、歳入の安定確保、財政基盤の強化に努める。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62547</xdr:rowOff>
    </xdr:from>
    <xdr:to>
      <xdr:col>23</xdr:col>
      <xdr:colOff>133350</xdr:colOff>
      <xdr:row>64</xdr:row>
      <xdr:rowOff>9207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92447"/>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9207</xdr:rowOff>
    </xdr:from>
    <xdr:to>
      <xdr:col>19</xdr:col>
      <xdr:colOff>133350</xdr:colOff>
      <xdr:row>65</xdr:row>
      <xdr:rowOff>12700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82007"/>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75565</xdr:rowOff>
    </xdr:from>
    <xdr:to>
      <xdr:col>19</xdr:col>
      <xdr:colOff>184150</xdr:colOff>
      <xdr:row>64</xdr:row>
      <xdr:rowOff>5715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15892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65</xdr:row>
      <xdr:rowOff>12700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6391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126365</xdr:rowOff>
    </xdr:from>
    <xdr:to>
      <xdr:col>11</xdr:col>
      <xdr:colOff>31750</xdr:colOff>
      <xdr:row>63</xdr:row>
      <xdr:rowOff>162560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277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96203</xdr:rowOff>
    </xdr:from>
    <xdr:to>
      <xdr:col>11</xdr:col>
      <xdr:colOff>82550</xdr:colOff>
      <xdr:row>63</xdr:row>
      <xdr:rowOff>26353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36530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28274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8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129857</xdr:rowOff>
    </xdr:from>
    <xdr:to>
      <xdr:col>19</xdr:col>
      <xdr:colOff>184150</xdr:colOff>
      <xdr:row>64</xdr:row>
      <xdr:rowOff>60007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44784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1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スクール整備事業等の減により前年比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、人件費は前年比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等に加え、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人口が前年より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762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人減少したことから、人口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人当たり人件費・物件費等決算額は前年度と比較して増となり、類似団体平均値を上回っている。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今後、物件費となる除染関連事業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の終了により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、物件費は縮減される見込みであるが、加えて事務事業の見直しを行うことにより、全体的なコスト縮減に努める。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165100</xdr:rowOff>
    </xdr:from>
    <xdr:to>
      <xdr:col>23</xdr:col>
      <xdr:colOff>133350</xdr:colOff>
      <xdr:row>87</xdr:row>
      <xdr:rowOff>135448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052550"/>
          <a:ext cx="0" cy="999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107525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02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135448</xdr:rowOff>
    </xdr:from>
    <xdr:to>
      <xdr:col>24</xdr:col>
      <xdr:colOff>12700</xdr:colOff>
      <xdr:row>87</xdr:row>
      <xdr:rowOff>135448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05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80027</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165100</xdr:rowOff>
    </xdr:from>
    <xdr:to>
      <xdr:col>24</xdr:col>
      <xdr:colOff>12700</xdr:colOff>
      <xdr:row>81</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105521</xdr:rowOff>
    </xdr:from>
    <xdr:to>
      <xdr:col>23</xdr:col>
      <xdr:colOff>133350</xdr:colOff>
      <xdr:row>85</xdr:row>
      <xdr:rowOff>120566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678771"/>
          <a:ext cx="838200" cy="1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167980</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226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151453</xdr:rowOff>
    </xdr:from>
    <xdr:to>
      <xdr:col>23</xdr:col>
      <xdr:colOff>184150</xdr:colOff>
      <xdr:row>84</xdr:row>
      <xdr:rowOff>81603</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38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150844</xdr:rowOff>
    </xdr:from>
    <xdr:to>
      <xdr:col>19</xdr:col>
      <xdr:colOff>133350</xdr:colOff>
      <xdr:row>85</xdr:row>
      <xdr:rowOff>105521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552644"/>
          <a:ext cx="889000" cy="1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84130</xdr:rowOff>
    </xdr:from>
    <xdr:to>
      <xdr:col>19</xdr:col>
      <xdr:colOff>184150</xdr:colOff>
      <xdr:row>84</xdr:row>
      <xdr:rowOff>14280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3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24457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08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117315</xdr:rowOff>
    </xdr:from>
    <xdr:to>
      <xdr:col>15</xdr:col>
      <xdr:colOff>82550</xdr:colOff>
      <xdr:row>84</xdr:row>
      <xdr:rowOff>150844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519115"/>
          <a:ext cx="889000" cy="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1794</xdr:rowOff>
    </xdr:from>
    <xdr:to>
      <xdr:col>15</xdr:col>
      <xdr:colOff>133350</xdr:colOff>
      <xdr:row>83</xdr:row>
      <xdr:rowOff>103394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113571</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00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117315</xdr:rowOff>
    </xdr:from>
    <xdr:to>
      <xdr:col>11</xdr:col>
      <xdr:colOff>31750</xdr:colOff>
      <xdr:row>89</xdr:row>
      <xdr:rowOff>23490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519115"/>
          <a:ext cx="889000" cy="76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129519</xdr:rowOff>
    </xdr:from>
    <xdr:to>
      <xdr:col>11</xdr:col>
      <xdr:colOff>82550</xdr:colOff>
      <xdr:row>83</xdr:row>
      <xdr:rowOff>59669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1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69846</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95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169027</xdr:rowOff>
    </xdr:from>
    <xdr:to>
      <xdr:col>7</xdr:col>
      <xdr:colOff>31750</xdr:colOff>
      <xdr:row>83</xdr:row>
      <xdr:rowOff>99177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2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109354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99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69766</xdr:rowOff>
    </xdr:from>
    <xdr:to>
      <xdr:col>23</xdr:col>
      <xdr:colOff>184150</xdr:colOff>
      <xdr:row>85</xdr:row>
      <xdr:rowOff>171366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64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41843</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61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54721</xdr:rowOff>
    </xdr:from>
    <xdr:to>
      <xdr:col>19</xdr:col>
      <xdr:colOff>184150</xdr:colOff>
      <xdr:row>85</xdr:row>
      <xdr:rowOff>156321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6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141098</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714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100044</xdr:rowOff>
    </xdr:from>
    <xdr:to>
      <xdr:col>15</xdr:col>
      <xdr:colOff>133350</xdr:colOff>
      <xdr:row>85</xdr:row>
      <xdr:rowOff>30194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50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14971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58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66515</xdr:rowOff>
    </xdr:from>
    <xdr:to>
      <xdr:col>11</xdr:col>
      <xdr:colOff>82550</xdr:colOff>
      <xdr:row>84</xdr:row>
      <xdr:rowOff>168115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4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152892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55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144140</xdr:rowOff>
    </xdr:from>
    <xdr:to>
      <xdr:col>7</xdr:col>
      <xdr:colOff>31750</xdr:colOff>
      <xdr:row>89</xdr:row>
      <xdr:rowOff>74290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523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59067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531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前年の数値を上回った要因は、採用・退職等による職員構成や経験年数別階層の変動と考えられる。</a:t>
          </a:r>
        </a:p>
        <a:p>
          <a:r>
            <a:rPr kumimoji="1" lang="ja-JP" altLang="en-US" sz="1200">
              <a:latin typeface="ＭＳ Ｐゴシック" panose="020B0600070205080204" pitchFamily="50" charset="-128"/>
              <a:ea typeface="ＭＳ Ｐゴシック" panose="020B0600070205080204" pitchFamily="50" charset="-128"/>
            </a:rPr>
            <a:t>　今後も、地域の民間企業の状況を踏まえて給与水準を見直し、事務の簡素合理化を図るなど、より一層の給与適正化に努めていく。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136979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053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136979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9669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33564</xdr:rowOff>
    </xdr:from>
    <xdr:to>
      <xdr:col>77</xdr:col>
      <xdr:colOff>95250</xdr:colOff>
      <xdr:row>86</xdr:row>
      <xdr:rowOff>135164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145341</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4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50800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8807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170543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8807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33564</xdr:rowOff>
    </xdr:from>
    <xdr:to>
      <xdr:col>68</xdr:col>
      <xdr:colOff>203200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145341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月策定の定員管理計画において、「令和</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日現在の職員数を</a:t>
          </a:r>
          <a:r>
            <a:rPr kumimoji="1" lang="en-US" altLang="ja-JP" sz="1200">
              <a:latin typeface="ＭＳ Ｐゴシック" panose="020B0600070205080204" pitchFamily="50" charset="-128"/>
              <a:ea typeface="ＭＳ Ｐゴシック" panose="020B0600070205080204" pitchFamily="50" charset="-128"/>
            </a:rPr>
            <a:t>499</a:t>
          </a:r>
          <a:r>
            <a:rPr kumimoji="1" lang="ja-JP" altLang="en-US" sz="1200">
              <a:latin typeface="ＭＳ Ｐゴシック" panose="020B0600070205080204" pitchFamily="50" charset="-128"/>
              <a:ea typeface="ＭＳ Ｐゴシック" panose="020B0600070205080204" pitchFamily="50" charset="-128"/>
            </a:rPr>
            <a:t>人とする」目標を設定した。目標達成に向け、採用者数の抑制、組織の見直し等に取り組んでいるところである。（令和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年度当初職員数は</a:t>
          </a:r>
          <a:r>
            <a:rPr kumimoji="1" lang="en-US" altLang="ja-JP" sz="1200">
              <a:latin typeface="ＭＳ Ｐゴシック" panose="020B0600070205080204" pitchFamily="50" charset="-128"/>
              <a:ea typeface="ＭＳ Ｐゴシック" panose="020B0600070205080204" pitchFamily="50" charset="-128"/>
            </a:rPr>
            <a:t>500</a:t>
          </a:r>
          <a:r>
            <a:rPr kumimoji="1" lang="ja-JP" altLang="en-US" sz="1200">
              <a:latin typeface="ＭＳ Ｐゴシック" panose="020B0600070205080204" pitchFamily="50" charset="-128"/>
              <a:ea typeface="ＭＳ Ｐゴシック" panose="020B0600070205080204" pitchFamily="50" charset="-128"/>
            </a:rPr>
            <a:t>名となっている。）</a:t>
          </a:r>
        </a:p>
        <a:p>
          <a:r>
            <a:rPr kumimoji="1" lang="ja-JP" altLang="en-US" sz="1200">
              <a:latin typeface="ＭＳ Ｐゴシック" panose="020B0600070205080204" pitchFamily="50" charset="-128"/>
              <a:ea typeface="ＭＳ Ｐゴシック" panose="020B0600070205080204" pitchFamily="50" charset="-128"/>
            </a:rPr>
            <a:t>　適正な定員管理を継続するとともに、多様化する行政需要への柔軟な対応、サービスの維持・向上のため、事業見直しや組織の簡素・合理化、アウトソーシング等に取り組んでいく。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89505</xdr:rowOff>
    </xdr:from>
    <xdr:to>
      <xdr:col>81</xdr:col>
      <xdr:colOff>44450</xdr:colOff>
      <xdr:row>61</xdr:row>
      <xdr:rowOff>103294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47955"/>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84909</xdr:rowOff>
    </xdr:from>
    <xdr:to>
      <xdr:col>77</xdr:col>
      <xdr:colOff>44450</xdr:colOff>
      <xdr:row>61</xdr:row>
      <xdr:rowOff>89505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4335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138914</xdr:rowOff>
    </xdr:from>
    <xdr:to>
      <xdr:col>77</xdr:col>
      <xdr:colOff>95250</xdr:colOff>
      <xdr:row>61</xdr:row>
      <xdr:rowOff>69064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2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79241</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9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73418</xdr:rowOff>
    </xdr:from>
    <xdr:to>
      <xdr:col>72</xdr:col>
      <xdr:colOff>203200</xdr:colOff>
      <xdr:row>61</xdr:row>
      <xdr:rowOff>84909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3186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134317</xdr:rowOff>
    </xdr:from>
    <xdr:to>
      <xdr:col>73</xdr:col>
      <xdr:colOff>44450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74644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19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73418</xdr:rowOff>
    </xdr:from>
    <xdr:to>
      <xdr:col>68</xdr:col>
      <xdr:colOff>152400</xdr:colOff>
      <xdr:row>61</xdr:row>
      <xdr:rowOff>76865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53186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125125</xdr:rowOff>
    </xdr:from>
    <xdr:to>
      <xdr:col>68</xdr:col>
      <xdr:colOff>203200</xdr:colOff>
      <xdr:row>61</xdr:row>
      <xdr:rowOff>55275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1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65452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118231</xdr:rowOff>
    </xdr:from>
    <xdr:to>
      <xdr:col>64</xdr:col>
      <xdr:colOff>152400</xdr:colOff>
      <xdr:row>61</xdr:row>
      <xdr:rowOff>48381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0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58558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7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52494</xdr:rowOff>
    </xdr:from>
    <xdr:to>
      <xdr:col>81</xdr:col>
      <xdr:colOff>95250</xdr:colOff>
      <xdr:row>61</xdr:row>
      <xdr:rowOff>154094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69021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38705</xdr:rowOff>
    </xdr:from>
    <xdr:to>
      <xdr:col>77</xdr:col>
      <xdr:colOff>95250</xdr:colOff>
      <xdr:row>61</xdr:row>
      <xdr:rowOff>140305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125082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583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34109</xdr:rowOff>
    </xdr:from>
    <xdr:to>
      <xdr:col>73</xdr:col>
      <xdr:colOff>44450</xdr:colOff>
      <xdr:row>61</xdr:row>
      <xdr:rowOff>135709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120486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22618</xdr:rowOff>
    </xdr:from>
    <xdr:to>
      <xdr:col>68</xdr:col>
      <xdr:colOff>203200</xdr:colOff>
      <xdr:row>61</xdr:row>
      <xdr:rowOff>124218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26065</xdr:rowOff>
    </xdr:from>
    <xdr:to>
      <xdr:col>64</xdr:col>
      <xdr:colOff>152400</xdr:colOff>
      <xdr:row>61</xdr:row>
      <xdr:rowOff>127665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8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112442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組合等が起こした地方債の元利償還金に対する負担金等が減少</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した一方、元利償還金の額が増加したことにより分子となる額は増加した。また、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市民税及び固定資産税を主とする標準税収入額等が微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ものの普通交付税等が増加した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分母となる額においても分子同様増加したため、単年度においては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同程度の実質公債費比率となり、３カ年平均では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今後の実質公債費比率について</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は、頻発する災害に対する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災害復旧事業債の償還開始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により増加が見込まれるため、総合計画による事業の厳選と計画的な財政運営及び、公債費に準ずる債務負担行為の新規設定の抑制により更なる財政健全化に努める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1411</xdr:rowOff>
    </xdr:from>
    <xdr:to>
      <xdr:col>81</xdr:col>
      <xdr:colOff>44450</xdr:colOff>
      <xdr:row>43</xdr:row>
      <xdr:rowOff>55033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373761"/>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17938</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135467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4273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44</xdr:row>
      <xdr:rowOff>4233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38805</xdr:rowOff>
    </xdr:from>
    <xdr:to>
      <xdr:col>73</xdr:col>
      <xdr:colOff>44450</xdr:colOff>
      <xdr:row>41</xdr:row>
      <xdr:rowOff>140405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150582</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98072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54803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38805</xdr:rowOff>
    </xdr:from>
    <xdr:to>
      <xdr:col>64</xdr:col>
      <xdr:colOff>152400</xdr:colOff>
      <xdr:row>41</xdr:row>
      <xdr:rowOff>140405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150582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122061</xdr:rowOff>
    </xdr:from>
    <xdr:to>
      <xdr:col>81</xdr:col>
      <xdr:colOff>95250</xdr:colOff>
      <xdr:row>43</xdr:row>
      <xdr:rowOff>52211</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94138</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47272</xdr:rowOff>
    </xdr:from>
    <xdr:to>
      <xdr:col>64</xdr:col>
      <xdr:colOff>152400</xdr:colOff>
      <xdr:row>44</xdr:row>
      <xdr:rowOff>148872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133649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債務負担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行為に基づく支出予定額及び公営企業債等繰入見込額の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、充当可能基金の残高の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等により、前年比で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たが、なお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類似団体平均値を上回っている状況にある。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二本松</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駅南整備事業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や公立小中学校の長寿命化改修等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大規模</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事業により地方債残高の増加が見込まれることから、効果的な繰上償還を検討するとともに、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長期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総合計画による事業の厳選により、将来負担の抑制に努める。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65969</xdr:rowOff>
    </xdr:from>
    <xdr:to>
      <xdr:col>81</xdr:col>
      <xdr:colOff>44450</xdr:colOff>
      <xdr:row>18</xdr:row>
      <xdr:rowOff>51365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980619"/>
          <a:ext cx="8382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22030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22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169192</xdr:rowOff>
    </xdr:from>
    <xdr:to>
      <xdr:col>77</xdr:col>
      <xdr:colOff>44450</xdr:colOff>
      <xdr:row>18</xdr:row>
      <xdr:rowOff>51365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308384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106186</xdr:rowOff>
    </xdr:from>
    <xdr:to>
      <xdr:col>77</xdr:col>
      <xdr:colOff>95250</xdr:colOff>
      <xdr:row>17</xdr:row>
      <xdr:rowOff>36336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84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46513</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618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147743</xdr:rowOff>
    </xdr:from>
    <xdr:to>
      <xdr:col>72</xdr:col>
      <xdr:colOff>203200</xdr:colOff>
      <xdr:row>17</xdr:row>
      <xdr:rowOff>169192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3062393"/>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118251</xdr:rowOff>
    </xdr:from>
    <xdr:to>
      <xdr:col>73</xdr:col>
      <xdr:colOff>44450</xdr:colOff>
      <xdr:row>17</xdr:row>
      <xdr:rowOff>48401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58578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6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147743</xdr:rowOff>
    </xdr:from>
    <xdr:to>
      <xdr:col>68</xdr:col>
      <xdr:colOff>152400</xdr:colOff>
      <xdr:row>18</xdr:row>
      <xdr:rowOff>47343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062393"/>
          <a:ext cx="889000" cy="7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48542</xdr:rowOff>
    </xdr:from>
    <xdr:to>
      <xdr:col>68</xdr:col>
      <xdr:colOff>203200</xdr:colOff>
      <xdr:row>16</xdr:row>
      <xdr:rowOff>150142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160319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56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9666</xdr:rowOff>
    </xdr:from>
    <xdr:to>
      <xdr:col>64</xdr:col>
      <xdr:colOff>152400</xdr:colOff>
      <xdr:row>16</xdr:row>
      <xdr:rowOff>111266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5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121443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5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15169</xdr:rowOff>
    </xdr:from>
    <xdr:to>
      <xdr:col>81</xdr:col>
      <xdr:colOff>95250</xdr:colOff>
      <xdr:row>17</xdr:row>
      <xdr:rowOff>116769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9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158696</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90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565</xdr:rowOff>
    </xdr:from>
    <xdr:to>
      <xdr:col>77</xdr:col>
      <xdr:colOff>95250</xdr:colOff>
      <xdr:row>18</xdr:row>
      <xdr:rowOff>102165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0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86942</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173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118392</xdr:rowOff>
    </xdr:from>
    <xdr:to>
      <xdr:col>73</xdr:col>
      <xdr:colOff>44450</xdr:colOff>
      <xdr:row>18</xdr:row>
      <xdr:rowOff>48542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0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33319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11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96943</xdr:rowOff>
    </xdr:from>
    <xdr:to>
      <xdr:col>68</xdr:col>
      <xdr:colOff>203200</xdr:colOff>
      <xdr:row>18</xdr:row>
      <xdr:rowOff>27093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11870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09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167993</xdr:rowOff>
    </xdr:from>
    <xdr:to>
      <xdr:col>64</xdr:col>
      <xdr:colOff>152400</xdr:colOff>
      <xdr:row>18</xdr:row>
      <xdr:rowOff>98143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08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82920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16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52,892
52,541
344.42
37,900,804
35,411,568
2,132,836
17,496,933
33,330,971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人件費に係る経常収支比率については、前年度比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％となったが、全国・県・類似団体平均を下回っ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については類似団体平均を下回っている一方、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人件費に準ずる経費の人口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人当たりの決算額については類似団体平均を上回っていることから、引き続き定員管理・職員給与の適正化を図り、人件費関係経費全体の抑制に努める。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170434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4093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37</xdr:row>
      <xdr:rowOff>170434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0377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48768</xdr:rowOff>
    </xdr:from>
    <xdr:to>
      <xdr:col>20</xdr:col>
      <xdr:colOff>38100</xdr:colOff>
      <xdr:row>38</xdr:row>
      <xdr:rowOff>150368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6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135145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36</xdr:row>
      <xdr:rowOff>140716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37</xdr:row>
      <xdr:rowOff>5842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12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63009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3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119634</xdr:rowOff>
    </xdr:from>
    <xdr:to>
      <xdr:col>20</xdr:col>
      <xdr:colOff>38100</xdr:colOff>
      <xdr:row>38</xdr:row>
      <xdr:rowOff>49785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59961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232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物件費に係る経常収支比率については、前年度比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おり、全国平均並みとなっている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今後も引き続き、コストを意識した効率的で効果的な市民サービスの提供方法について検討し、物件費の抑制に努める。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18</xdr:row>
      <xdr:rowOff>7257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280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19</xdr:row>
      <xdr:rowOff>107950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93357"/>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19</xdr:row>
      <xdr:rowOff>35378</xdr:rowOff>
    </xdr:from>
    <xdr:to>
      <xdr:col>78</xdr:col>
      <xdr:colOff>120650</xdr:colOff>
      <xdr:row>19</xdr:row>
      <xdr:rowOff>136978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29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121755</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37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53522</xdr:rowOff>
    </xdr:from>
    <xdr:to>
      <xdr:col>73</xdr:col>
      <xdr:colOff>180975</xdr:colOff>
      <xdr:row>19</xdr:row>
      <xdr:rowOff>107950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11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133350</xdr:rowOff>
    </xdr:from>
    <xdr:to>
      <xdr:col>74</xdr:col>
      <xdr:colOff>31750</xdr:colOff>
      <xdr:row>20</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39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148771</xdr:rowOff>
    </xdr:from>
    <xdr:to>
      <xdr:col>69</xdr:col>
      <xdr:colOff>92075</xdr:colOff>
      <xdr:row>19</xdr:row>
      <xdr:rowOff>53522</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34871"/>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68036</xdr:rowOff>
    </xdr:from>
    <xdr:to>
      <xdr:col>69</xdr:col>
      <xdr:colOff>142875</xdr:colOff>
      <xdr:row>19</xdr:row>
      <xdr:rowOff>169636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325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154413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24493</xdr:rowOff>
    </xdr:from>
    <xdr:to>
      <xdr:col>65</xdr:col>
      <xdr:colOff>53975</xdr:colOff>
      <xdr:row>19</xdr:row>
      <xdr:rowOff>126093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28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110870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127907</xdr:rowOff>
    </xdr:from>
    <xdr:to>
      <xdr:col>78</xdr:col>
      <xdr:colOff>120650</xdr:colOff>
      <xdr:row>18</xdr:row>
      <xdr:rowOff>58057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68234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1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2722</xdr:rowOff>
    </xdr:from>
    <xdr:to>
      <xdr:col>69</xdr:col>
      <xdr:colOff>142875</xdr:colOff>
      <xdr:row>19</xdr:row>
      <xdr:rowOff>104322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114498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2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97971</xdr:rowOff>
    </xdr:from>
    <xdr:to>
      <xdr:col>65</xdr:col>
      <xdr:colOff>53975</xdr:colOff>
      <xdr:row>19</xdr:row>
      <xdr:rowOff>28122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38298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5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ポイントの減となり、全国・県・類似団体平均を下回っている。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今後も生活保護費をはじめ社会保障の増加が見込まれるため、資格審査の適正化など財政負担が過度にならないよう適正管理に努める。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8128</xdr:rowOff>
    </xdr:from>
    <xdr:to>
      <xdr:col>24</xdr:col>
      <xdr:colOff>25400</xdr:colOff>
      <xdr:row>54</xdr:row>
      <xdr:rowOff>35560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664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35560</xdr:rowOff>
    </xdr:from>
    <xdr:to>
      <xdr:col>19</xdr:col>
      <xdr:colOff>187325</xdr:colOff>
      <xdr:row>54</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93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60198</xdr:rowOff>
    </xdr:from>
    <xdr:to>
      <xdr:col>20</xdr:col>
      <xdr:colOff>38100</xdr:colOff>
      <xdr:row>55</xdr:row>
      <xdr:rowOff>161798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146575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76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72136</xdr:rowOff>
    </xdr:from>
    <xdr:to>
      <xdr:col>15</xdr:col>
      <xdr:colOff>98425</xdr:colOff>
      <xdr:row>54</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304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62992</xdr:rowOff>
    </xdr:from>
    <xdr:to>
      <xdr:col>11</xdr:col>
      <xdr:colOff>9525</xdr:colOff>
      <xdr:row>54</xdr:row>
      <xdr:rowOff>72136</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21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87630</xdr:rowOff>
    </xdr:from>
    <xdr:to>
      <xdr:col>11</xdr:col>
      <xdr:colOff>60325</xdr:colOff>
      <xdr:row>56</xdr:row>
      <xdr:rowOff>17780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2557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128778</xdr:rowOff>
    </xdr:from>
    <xdr:to>
      <xdr:col>24</xdr:col>
      <xdr:colOff>76200</xdr:colOff>
      <xdr:row>54</xdr:row>
      <xdr:rowOff>58928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145305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156210</xdr:rowOff>
    </xdr:from>
    <xdr:to>
      <xdr:col>20</xdr:col>
      <xdr:colOff>38100</xdr:colOff>
      <xdr:row>54</xdr:row>
      <xdr:rowOff>86360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96537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21336</xdr:rowOff>
    </xdr:from>
    <xdr:to>
      <xdr:col>11</xdr:col>
      <xdr:colOff>60325</xdr:colOff>
      <xdr:row>54</xdr:row>
      <xdr:rowOff>122936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133113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4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xdr:rowOff>
    </xdr:from>
    <xdr:to>
      <xdr:col>6</xdr:col>
      <xdr:colOff>171450</xdr:colOff>
      <xdr:row>54</xdr:row>
      <xdr:rowOff>113792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123969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繰出金が増加した一方、維持補修費が減少した影響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により全体で前年度比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公共施設等管理計画に基づき、効率的な施設管理を図り、維持補修費及び繰出金の抑制に努める。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29028</xdr:rowOff>
    </xdr:from>
    <xdr:to>
      <xdr:col>82</xdr:col>
      <xdr:colOff>107950</xdr:colOff>
      <xdr:row>56</xdr:row>
      <xdr:rowOff>94343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302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94343</xdr:rowOff>
    </xdr:from>
    <xdr:to>
      <xdr:col>78</xdr:col>
      <xdr:colOff>69850</xdr:colOff>
      <xdr:row>58</xdr:row>
      <xdr:rowOff>143328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95543"/>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45357</xdr:rowOff>
    </xdr:from>
    <xdr:to>
      <xdr:col>73</xdr:col>
      <xdr:colOff>180975</xdr:colOff>
      <xdr:row>58</xdr:row>
      <xdr:rowOff>143328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894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27215</xdr:rowOff>
    </xdr:from>
    <xdr:to>
      <xdr:col>74</xdr:col>
      <xdr:colOff>31750</xdr:colOff>
      <xdr:row>58</xdr:row>
      <xdr:rowOff>128815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138992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29028</xdr:rowOff>
    </xdr:from>
    <xdr:to>
      <xdr:col>69</xdr:col>
      <xdr:colOff>92075</xdr:colOff>
      <xdr:row>58</xdr:row>
      <xdr:rowOff>45357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731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149678</xdr:rowOff>
    </xdr:from>
    <xdr:to>
      <xdr:col>82</xdr:col>
      <xdr:colOff>158750</xdr:colOff>
      <xdr:row>56</xdr:row>
      <xdr:rowOff>79828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166205</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43543</xdr:rowOff>
    </xdr:from>
    <xdr:to>
      <xdr:col>78</xdr:col>
      <xdr:colOff>120650</xdr:colOff>
      <xdr:row>56</xdr:row>
      <xdr:rowOff>145143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129920</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92528</xdr:rowOff>
    </xdr:from>
    <xdr:to>
      <xdr:col>74</xdr:col>
      <xdr:colOff>31750</xdr:colOff>
      <xdr:row>59</xdr:row>
      <xdr:rowOff>22678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7455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166007</xdr:rowOff>
    </xdr:from>
    <xdr:to>
      <xdr:col>69</xdr:col>
      <xdr:colOff>142875</xdr:colOff>
      <xdr:row>58</xdr:row>
      <xdr:rowOff>96157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106334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類似団体平均を上回っている。これは、一部事務組合に対する負担金や補助金等が多額となっているためである。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今後も、補助制度における経費負担のあり方や事業効果の検証を行い、減額や廃止等の検討を行うとともに、新たな補助等の抑制に努める。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86995</xdr:rowOff>
    </xdr:from>
    <xdr:to>
      <xdr:col>82</xdr:col>
      <xdr:colOff>107950</xdr:colOff>
      <xdr:row>40</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77354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161290</xdr:rowOff>
    </xdr:from>
    <xdr:to>
      <xdr:col>78</xdr:col>
      <xdr:colOff>69850</xdr:colOff>
      <xdr:row>40</xdr:row>
      <xdr:rowOff>24130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8478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121920</xdr:rowOff>
    </xdr:from>
    <xdr:to>
      <xdr:col>78</xdr:col>
      <xdr:colOff>120650</xdr:colOff>
      <xdr:row>39</xdr:row>
      <xdr:rowOff>52070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62247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115570</xdr:rowOff>
    </xdr:from>
    <xdr:to>
      <xdr:col>73</xdr:col>
      <xdr:colOff>180975</xdr:colOff>
      <xdr:row>39</xdr:row>
      <xdr:rowOff>161290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802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156210</xdr:rowOff>
    </xdr:from>
    <xdr:to>
      <xdr:col>74</xdr:col>
      <xdr:colOff>31750</xdr:colOff>
      <xdr:row>38</xdr:row>
      <xdr:rowOff>86360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96537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115570</xdr:rowOff>
    </xdr:from>
    <xdr:to>
      <xdr:col>69</xdr:col>
      <xdr:colOff>92075</xdr:colOff>
      <xdr:row>39</xdr:row>
      <xdr:rowOff>138430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80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133350</xdr:rowOff>
    </xdr:from>
    <xdr:to>
      <xdr:col>69</xdr:col>
      <xdr:colOff>142875</xdr:colOff>
      <xdr:row>38</xdr:row>
      <xdr:rowOff>63500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73677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50817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36195</xdr:rowOff>
    </xdr:from>
    <xdr:to>
      <xdr:col>82</xdr:col>
      <xdr:colOff>158750</xdr:colOff>
      <xdr:row>39</xdr:row>
      <xdr:rowOff>137795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8272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69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144780</xdr:rowOff>
    </xdr:from>
    <xdr:to>
      <xdr:col>78</xdr:col>
      <xdr:colOff>120650</xdr:colOff>
      <xdr:row>40</xdr:row>
      <xdr:rowOff>74930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8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59707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91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110490</xdr:rowOff>
    </xdr:from>
    <xdr:to>
      <xdr:col>74</xdr:col>
      <xdr:colOff>31750</xdr:colOff>
      <xdr:row>40</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25417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64770</xdr:rowOff>
    </xdr:from>
    <xdr:to>
      <xdr:col>69</xdr:col>
      <xdr:colOff>142875</xdr:colOff>
      <xdr:row>39</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151147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87630</xdr:rowOff>
    </xdr:from>
    <xdr:to>
      <xdr:col>65</xdr:col>
      <xdr:colOff>53975</xdr:colOff>
      <xdr:row>40</xdr:row>
      <xdr:rowOff>17780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2557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公債費に係る経常収支比率については、前年度比で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し、全国・県・類似団体平均を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頻発する災害に対する災害復旧事業債の償還開始及び、実施予定の大規模事業により公債費は増える見込みであるため、総合計画に基づく事業の厳選等により新発債の発行の抑制に努める。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99786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0429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99786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119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97972</xdr:rowOff>
    </xdr:from>
    <xdr:to>
      <xdr:col>20</xdr:col>
      <xdr:colOff>38100</xdr:colOff>
      <xdr:row>75</xdr:row>
      <xdr:rowOff>28122</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38299</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55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1814</xdr:rowOff>
    </xdr:from>
    <xdr:to>
      <xdr:col>15</xdr:col>
      <xdr:colOff>98425</xdr:colOff>
      <xdr:row>76</xdr:row>
      <xdr:rowOff>88900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032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87085</xdr:rowOff>
    </xdr:from>
    <xdr:to>
      <xdr:col>15</xdr:col>
      <xdr:colOff>149225</xdr:colOff>
      <xdr:row>75</xdr:row>
      <xdr:rowOff>17235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27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27412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118835</xdr:rowOff>
    </xdr:from>
    <xdr:to>
      <xdr:col>11</xdr:col>
      <xdr:colOff>9525</xdr:colOff>
      <xdr:row>76</xdr:row>
      <xdr:rowOff>1814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2977585"/>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43543</xdr:rowOff>
    </xdr:from>
    <xdr:to>
      <xdr:col>11</xdr:col>
      <xdr:colOff>60325</xdr:colOff>
      <xdr:row>74</xdr:row>
      <xdr:rowOff>145143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27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155320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65315</xdr:rowOff>
    </xdr:from>
    <xdr:to>
      <xdr:col>6</xdr:col>
      <xdr:colOff>171450</xdr:colOff>
      <xdr:row>74</xdr:row>
      <xdr:rowOff>166915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275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5642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52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48986</xdr:rowOff>
    </xdr:from>
    <xdr:to>
      <xdr:col>20</xdr:col>
      <xdr:colOff>38100</xdr:colOff>
      <xdr:row>76</xdr:row>
      <xdr:rowOff>150586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135363</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124477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122465</xdr:rowOff>
    </xdr:from>
    <xdr:to>
      <xdr:col>11</xdr:col>
      <xdr:colOff>60325</xdr:colOff>
      <xdr:row>76</xdr:row>
      <xdr:rowOff>52614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37391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68035</xdr:rowOff>
    </xdr:from>
    <xdr:to>
      <xdr:col>6</xdr:col>
      <xdr:colOff>171450</xdr:colOff>
      <xdr:row>75</xdr:row>
      <xdr:rowOff>169636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154413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01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ポイント減となり、全国平均を下回っ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要因として、各費目の分析欄記載の他、経常一般財源等が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税の増等により増となったことも挙げられる。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今後は、経常一般財源等を構成する地方税及び普通交付税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は年により変動することを踏まえ、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物件費や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補助費等を中心に経費の節減・見直しを図り、より効率的な執行に努める。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79</xdr:row>
      <xdr:rowOff>100330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34008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58438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100330</xdr:rowOff>
    </xdr:from>
    <xdr:to>
      <xdr:col>78</xdr:col>
      <xdr:colOff>69850</xdr:colOff>
      <xdr:row>80</xdr:row>
      <xdr:rowOff>157480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6448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15239</xdr:rowOff>
    </xdr:from>
    <xdr:to>
      <xdr:col>78</xdr:col>
      <xdr:colOff>120650</xdr:colOff>
      <xdr:row>80</xdr:row>
      <xdr:rowOff>116839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101616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146050</xdr:rowOff>
    </xdr:from>
    <xdr:to>
      <xdr:col>73</xdr:col>
      <xdr:colOff>180975</xdr:colOff>
      <xdr:row>80</xdr:row>
      <xdr:rowOff>157480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6906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22861</xdr:rowOff>
    </xdr:from>
    <xdr:to>
      <xdr:col>74</xdr:col>
      <xdr:colOff>31750</xdr:colOff>
      <xdr:row>80</xdr:row>
      <xdr:rowOff>124461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73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134638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50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138430</xdr:rowOff>
    </xdr:from>
    <xdr:to>
      <xdr:col>69</xdr:col>
      <xdr:colOff>92075</xdr:colOff>
      <xdr:row>79</xdr:row>
      <xdr:rowOff>146050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68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34289</xdr:rowOff>
    </xdr:from>
    <xdr:to>
      <xdr:col>69</xdr:col>
      <xdr:colOff>142875</xdr:colOff>
      <xdr:row>79</xdr:row>
      <xdr:rowOff>135889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146066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34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xdr:rowOff>
    </xdr:from>
    <xdr:to>
      <xdr:col>65</xdr:col>
      <xdr:colOff>53975</xdr:colOff>
      <xdr:row>79</xdr:row>
      <xdr:rowOff>113030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123207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32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49530</xdr:rowOff>
    </xdr:from>
    <xdr:to>
      <xdr:col>78</xdr:col>
      <xdr:colOff>120650</xdr:colOff>
      <xdr:row>79</xdr:row>
      <xdr:rowOff>151130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161307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6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106680</xdr:rowOff>
    </xdr:from>
    <xdr:to>
      <xdr:col>74</xdr:col>
      <xdr:colOff>31750</xdr:colOff>
      <xdr:row>81</xdr:row>
      <xdr:rowOff>36830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21607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95250</xdr:rowOff>
    </xdr:from>
    <xdr:to>
      <xdr:col>69</xdr:col>
      <xdr:colOff>142875</xdr:colOff>
      <xdr:row>80</xdr:row>
      <xdr:rowOff>25400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67497</xdr:rowOff>
    </xdr:from>
    <xdr:to>
      <xdr:col>29</xdr:col>
      <xdr:colOff>127000</xdr:colOff>
      <xdr:row>16</xdr:row>
      <xdr:rowOff>85228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858322"/>
          <a:ext cx="647700" cy="17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52275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43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85228</xdr:rowOff>
    </xdr:from>
    <xdr:to>
      <xdr:col>26</xdr:col>
      <xdr:colOff>50800</xdr:colOff>
      <xdr:row>16</xdr:row>
      <xdr:rowOff>165667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76053"/>
          <a:ext cx="698500" cy="80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139556</xdr:rowOff>
    </xdr:from>
    <xdr:to>
      <xdr:col>26</xdr:col>
      <xdr:colOff>101600</xdr:colOff>
      <xdr:row>17</xdr:row>
      <xdr:rowOff>69706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0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54483</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16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165667</xdr:rowOff>
    </xdr:from>
    <xdr:to>
      <xdr:col>22</xdr:col>
      <xdr:colOff>114300</xdr:colOff>
      <xdr:row>17</xdr:row>
      <xdr:rowOff>5161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56492"/>
          <a:ext cx="698500" cy="10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31942</xdr:rowOff>
    </xdr:from>
    <xdr:to>
      <xdr:col>22</xdr:col>
      <xdr:colOff>165100</xdr:colOff>
      <xdr:row>17</xdr:row>
      <xdr:rowOff>133542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94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118319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8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5161</xdr:rowOff>
    </xdr:from>
    <xdr:to>
      <xdr:col>18</xdr:col>
      <xdr:colOff>177800</xdr:colOff>
      <xdr:row>17</xdr:row>
      <xdr:rowOff>12319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67436"/>
          <a:ext cx="698500" cy="7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56202</xdr:rowOff>
    </xdr:from>
    <xdr:to>
      <xdr:col>19</xdr:col>
      <xdr:colOff>38100</xdr:colOff>
      <xdr:row>17</xdr:row>
      <xdr:rowOff>157802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184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142579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65675</xdr:rowOff>
    </xdr:from>
    <xdr:to>
      <xdr:col>15</xdr:col>
      <xdr:colOff>101600</xdr:colOff>
      <xdr:row>17</xdr:row>
      <xdr:rowOff>167275</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279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152052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11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16697</xdr:rowOff>
    </xdr:from>
    <xdr:to>
      <xdr:col>29</xdr:col>
      <xdr:colOff>177800</xdr:colOff>
      <xdr:row>16</xdr:row>
      <xdr:rowOff>118297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07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33224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65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34428</xdr:rowOff>
    </xdr:from>
    <xdr:to>
      <xdr:col>26</xdr:col>
      <xdr:colOff>101600</xdr:colOff>
      <xdr:row>16</xdr:row>
      <xdr:rowOff>136028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25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146205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94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114867</xdr:rowOff>
    </xdr:from>
    <xdr:to>
      <xdr:col>22</xdr:col>
      <xdr:colOff>165100</xdr:colOff>
      <xdr:row>17</xdr:row>
      <xdr:rowOff>45017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05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55194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125811</xdr:rowOff>
    </xdr:from>
    <xdr:to>
      <xdr:col>19</xdr:col>
      <xdr:colOff>38100</xdr:colOff>
      <xdr:row>17</xdr:row>
      <xdr:rowOff>55961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16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66138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8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132969</xdr:rowOff>
    </xdr:from>
    <xdr:to>
      <xdr:col>15</xdr:col>
      <xdr:colOff>101600</xdr:colOff>
      <xdr:row>17</xdr:row>
      <xdr:rowOff>63119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23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73296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228172</xdr:rowOff>
    </xdr:from>
    <xdr:to>
      <xdr:col>29</xdr:col>
      <xdr:colOff>127000</xdr:colOff>
      <xdr:row>35</xdr:row>
      <xdr:rowOff>257628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838522"/>
          <a:ext cx="647700" cy="29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237133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47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190910</xdr:rowOff>
    </xdr:from>
    <xdr:to>
      <xdr:col>26</xdr:col>
      <xdr:colOff>50800</xdr:colOff>
      <xdr:row>35</xdr:row>
      <xdr:rowOff>257628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801260"/>
          <a:ext cx="698500" cy="66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118099</xdr:rowOff>
    </xdr:from>
    <xdr:to>
      <xdr:col>26</xdr:col>
      <xdr:colOff>101600</xdr:colOff>
      <xdr:row>37</xdr:row>
      <xdr:rowOff>48249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7071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33026</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157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190910</xdr:rowOff>
    </xdr:from>
    <xdr:to>
      <xdr:col>22</xdr:col>
      <xdr:colOff>114300</xdr:colOff>
      <xdr:row>35</xdr:row>
      <xdr:rowOff>195156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801260"/>
          <a:ext cx="698500" cy="4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61700</xdr:rowOff>
    </xdr:from>
    <xdr:to>
      <xdr:col>22</xdr:col>
      <xdr:colOff>165100</xdr:colOff>
      <xdr:row>36</xdr:row>
      <xdr:rowOff>163300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70149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148077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10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145549</xdr:rowOff>
    </xdr:from>
    <xdr:to>
      <xdr:col>18</xdr:col>
      <xdr:colOff>177800</xdr:colOff>
      <xdr:row>35</xdr:row>
      <xdr:rowOff>195156</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755899"/>
          <a:ext cx="698500" cy="49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36358</xdr:rowOff>
    </xdr:from>
    <xdr:to>
      <xdr:col>19</xdr:col>
      <xdr:colOff>38100</xdr:colOff>
      <xdr:row>36</xdr:row>
      <xdr:rowOff>137958</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89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122735</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7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102914</xdr:rowOff>
    </xdr:from>
    <xdr:to>
      <xdr:col>15</xdr:col>
      <xdr:colOff>101600</xdr:colOff>
      <xdr:row>37</xdr:row>
      <xdr:rowOff>33064</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70561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17841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14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177372</xdr:rowOff>
    </xdr:from>
    <xdr:to>
      <xdr:col>29</xdr:col>
      <xdr:colOff>177800</xdr:colOff>
      <xdr:row>35</xdr:row>
      <xdr:rowOff>278972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787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22449</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63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206828</xdr:rowOff>
    </xdr:from>
    <xdr:to>
      <xdr:col>26</xdr:col>
      <xdr:colOff>101600</xdr:colOff>
      <xdr:row>35</xdr:row>
      <xdr:rowOff>308428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817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318605</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586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140110</xdr:rowOff>
    </xdr:from>
    <xdr:to>
      <xdr:col>22</xdr:col>
      <xdr:colOff>165100</xdr:colOff>
      <xdr:row>35</xdr:row>
      <xdr:rowOff>241710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750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251887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51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144356</xdr:rowOff>
    </xdr:from>
    <xdr:to>
      <xdr:col>19</xdr:col>
      <xdr:colOff>38100</xdr:colOff>
      <xdr:row>35</xdr:row>
      <xdr:rowOff>245956</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75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256133</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5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94749</xdr:rowOff>
    </xdr:from>
    <xdr:to>
      <xdr:col>15</xdr:col>
      <xdr:colOff>101600</xdr:colOff>
      <xdr:row>35</xdr:row>
      <xdr:rowOff>196349</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705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206526</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47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52,892
52,541
344.42
37,900,804
35,411,568
2,132,836
17,496,933
33,330,971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28270</xdr:rowOff>
    </xdr:from>
    <xdr:to>
      <xdr:col>24</xdr:col>
      <xdr:colOff>63500</xdr:colOff>
      <xdr:row>35</xdr:row>
      <xdr:rowOff>53518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29020"/>
          <a:ext cx="8382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166387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53518</xdr:rowOff>
    </xdr:from>
    <xdr:to>
      <xdr:col>19</xdr:col>
      <xdr:colOff>177800</xdr:colOff>
      <xdr:row>36</xdr:row>
      <xdr:rowOff>42532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54268"/>
          <a:ext cx="889000" cy="16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106985</xdr:rowOff>
    </xdr:from>
    <xdr:to>
      <xdr:col>20</xdr:col>
      <xdr:colOff>38100</xdr:colOff>
      <xdr:row>36</xdr:row>
      <xdr:rowOff>37135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28262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0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22161</xdr:rowOff>
    </xdr:from>
    <xdr:to>
      <xdr:col>15</xdr:col>
      <xdr:colOff>50800</xdr:colOff>
      <xdr:row>36</xdr:row>
      <xdr:rowOff>42532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94361"/>
          <a:ext cx="889000" cy="2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44005</xdr:rowOff>
    </xdr:from>
    <xdr:to>
      <xdr:col>15</xdr:col>
      <xdr:colOff>101600</xdr:colOff>
      <xdr:row>36</xdr:row>
      <xdr:rowOff>145605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136732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8522</xdr:rowOff>
    </xdr:from>
    <xdr:to>
      <xdr:col>10</xdr:col>
      <xdr:colOff>114300</xdr:colOff>
      <xdr:row>36</xdr:row>
      <xdr:rowOff>22161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80722"/>
          <a:ext cx="8890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47308</xdr:rowOff>
    </xdr:from>
    <xdr:to>
      <xdr:col>10</xdr:col>
      <xdr:colOff>165100</xdr:colOff>
      <xdr:row>36</xdr:row>
      <xdr:rowOff>148908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1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140035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1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53048</xdr:rowOff>
    </xdr:from>
    <xdr:to>
      <xdr:col>6</xdr:col>
      <xdr:colOff>38100</xdr:colOff>
      <xdr:row>36</xdr:row>
      <xdr:rowOff>154648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145775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1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148920</xdr:rowOff>
    </xdr:from>
    <xdr:to>
      <xdr:col>24</xdr:col>
      <xdr:colOff>114300</xdr:colOff>
      <xdr:row>35</xdr:row>
      <xdr:rowOff>79070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127347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5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2718</xdr:rowOff>
    </xdr:from>
    <xdr:to>
      <xdr:col>20</xdr:col>
      <xdr:colOff>38100</xdr:colOff>
      <xdr:row>35</xdr:row>
      <xdr:rowOff>104318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120845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7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163182</xdr:rowOff>
    </xdr:from>
    <xdr:to>
      <xdr:col>15</xdr:col>
      <xdr:colOff>101600</xdr:colOff>
      <xdr:row>36</xdr:row>
      <xdr:rowOff>93332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6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109859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3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142811</xdr:rowOff>
    </xdr:from>
    <xdr:to>
      <xdr:col>10</xdr:col>
      <xdr:colOff>165100</xdr:colOff>
      <xdr:row>36</xdr:row>
      <xdr:rowOff>72961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89488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1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129172</xdr:rowOff>
    </xdr:from>
    <xdr:to>
      <xdr:col>6</xdr:col>
      <xdr:colOff>38100</xdr:colOff>
      <xdr:row>36</xdr:row>
      <xdr:rowOff>59322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75849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0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146657</xdr:rowOff>
    </xdr:from>
    <xdr:to>
      <xdr:col>24</xdr:col>
      <xdr:colOff>62865</xdr:colOff>
      <xdr:row>59</xdr:row>
      <xdr:rowOff>25918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9576407"/>
          <a:ext cx="1270" cy="56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29745</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25918</xdr:rowOff>
    </xdr:from>
    <xdr:to>
      <xdr:col>24</xdr:col>
      <xdr:colOff>152400</xdr:colOff>
      <xdr:row>59</xdr:row>
      <xdr:rowOff>25918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4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93334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935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146657</xdr:rowOff>
    </xdr:from>
    <xdr:to>
      <xdr:col>24</xdr:col>
      <xdr:colOff>152400</xdr:colOff>
      <xdr:row>55</xdr:row>
      <xdr:rowOff>146657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57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151899</xdr:rowOff>
    </xdr:from>
    <xdr:to>
      <xdr:col>24</xdr:col>
      <xdr:colOff>63500</xdr:colOff>
      <xdr:row>55</xdr:row>
      <xdr:rowOff>156106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81649"/>
          <a:ext cx="8382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76647</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49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98220</xdr:rowOff>
    </xdr:from>
    <xdr:to>
      <xdr:col>24</xdr:col>
      <xdr:colOff>114300</xdr:colOff>
      <xdr:row>58</xdr:row>
      <xdr:rowOff>28370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156106</xdr:rowOff>
    </xdr:from>
    <xdr:to>
      <xdr:col>19</xdr:col>
      <xdr:colOff>177800</xdr:colOff>
      <xdr:row>56</xdr:row>
      <xdr:rowOff>43208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85856"/>
          <a:ext cx="889000" cy="5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76495</xdr:rowOff>
    </xdr:from>
    <xdr:to>
      <xdr:col>20</xdr:col>
      <xdr:colOff>38100</xdr:colOff>
      <xdr:row>58</xdr:row>
      <xdr:rowOff>6645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169222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4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43208</xdr:rowOff>
    </xdr:from>
    <xdr:to>
      <xdr:col>15</xdr:col>
      <xdr:colOff>50800</xdr:colOff>
      <xdr:row>56</xdr:row>
      <xdr:rowOff>91938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44408"/>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118763</xdr:rowOff>
    </xdr:from>
    <xdr:to>
      <xdr:col>15</xdr:col>
      <xdr:colOff>101600</xdr:colOff>
      <xdr:row>58</xdr:row>
      <xdr:rowOff>48913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40040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8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165181</xdr:rowOff>
    </xdr:from>
    <xdr:to>
      <xdr:col>10</xdr:col>
      <xdr:colOff>114300</xdr:colOff>
      <xdr:row>56</xdr:row>
      <xdr:rowOff>91938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8737681"/>
          <a:ext cx="889000" cy="95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165938</xdr:rowOff>
    </xdr:from>
    <xdr:to>
      <xdr:col>10</xdr:col>
      <xdr:colOff>165100</xdr:colOff>
      <xdr:row>58</xdr:row>
      <xdr:rowOff>96088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3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87215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03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110381</xdr:rowOff>
    </xdr:from>
    <xdr:to>
      <xdr:col>6</xdr:col>
      <xdr:colOff>38100</xdr:colOff>
      <xdr:row>58</xdr:row>
      <xdr:rowOff>40531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31658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7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101099</xdr:rowOff>
    </xdr:from>
    <xdr:to>
      <xdr:col>24</xdr:col>
      <xdr:colOff>114300</xdr:colOff>
      <xdr:row>56</xdr:row>
      <xdr:rowOff>31249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3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48883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7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105306</xdr:rowOff>
    </xdr:from>
    <xdr:to>
      <xdr:col>20</xdr:col>
      <xdr:colOff>38100</xdr:colOff>
      <xdr:row>56</xdr:row>
      <xdr:rowOff>35456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3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51983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1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163858</xdr:rowOff>
    </xdr:from>
    <xdr:to>
      <xdr:col>15</xdr:col>
      <xdr:colOff>101600</xdr:colOff>
      <xdr:row>56</xdr:row>
      <xdr:rowOff>94008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110535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36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41138</xdr:rowOff>
    </xdr:from>
    <xdr:to>
      <xdr:col>10</xdr:col>
      <xdr:colOff>165100</xdr:colOff>
      <xdr:row>56</xdr:row>
      <xdr:rowOff>142738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4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159265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1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114381</xdr:rowOff>
    </xdr:from>
    <xdr:to>
      <xdr:col>6</xdr:col>
      <xdr:colOff>38100</xdr:colOff>
      <xdr:row>51</xdr:row>
      <xdr:rowOff>44531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86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61058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846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109982</xdr:rowOff>
    </xdr:from>
    <xdr:to>
      <xdr:col>24</xdr:col>
      <xdr:colOff>63500</xdr:colOff>
      <xdr:row>77</xdr:row>
      <xdr:rowOff>123850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11632"/>
          <a:ext cx="8382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109982</xdr:rowOff>
    </xdr:from>
    <xdr:to>
      <xdr:col>19</xdr:col>
      <xdr:colOff>177800</xdr:colOff>
      <xdr:row>77</xdr:row>
      <xdr:rowOff>119965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11632"/>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148946</xdr:rowOff>
    </xdr:from>
    <xdr:to>
      <xdr:col>20</xdr:col>
      <xdr:colOff>38100</xdr:colOff>
      <xdr:row>78</xdr:row>
      <xdr:rowOff>79096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70223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4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85979</xdr:rowOff>
    </xdr:from>
    <xdr:to>
      <xdr:col>15</xdr:col>
      <xdr:colOff>50800</xdr:colOff>
      <xdr:row>77</xdr:row>
      <xdr:rowOff>119965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87629"/>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126161</xdr:rowOff>
    </xdr:from>
    <xdr:to>
      <xdr:col>15</xdr:col>
      <xdr:colOff>101600</xdr:colOff>
      <xdr:row>78</xdr:row>
      <xdr:rowOff>56311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2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47438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4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53136</xdr:rowOff>
    </xdr:from>
    <xdr:to>
      <xdr:col>10</xdr:col>
      <xdr:colOff>114300</xdr:colOff>
      <xdr:row>77</xdr:row>
      <xdr:rowOff>85979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54786"/>
          <a:ext cx="8890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134620</xdr:rowOff>
    </xdr:from>
    <xdr:to>
      <xdr:col>10</xdr:col>
      <xdr:colOff>165100</xdr:colOff>
      <xdr:row>78</xdr:row>
      <xdr:rowOff>64770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3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55897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139573</xdr:rowOff>
    </xdr:from>
    <xdr:to>
      <xdr:col>6</xdr:col>
      <xdr:colOff>38100</xdr:colOff>
      <xdr:row>78</xdr:row>
      <xdr:rowOff>69723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41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60850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3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73050</xdr:rowOff>
    </xdr:from>
    <xdr:to>
      <xdr:col>24</xdr:col>
      <xdr:colOff>114300</xdr:colOff>
      <xdr:row>78</xdr:row>
      <xdr:rowOff>3200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51477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59182</xdr:rowOff>
    </xdr:from>
    <xdr:to>
      <xdr:col>20</xdr:col>
      <xdr:colOff>38100</xdr:colOff>
      <xdr:row>77</xdr:row>
      <xdr:rowOff>160782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5859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03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69165</xdr:rowOff>
    </xdr:from>
    <xdr:to>
      <xdr:col>15</xdr:col>
      <xdr:colOff>101600</xdr:colOff>
      <xdr:row>77</xdr:row>
      <xdr:rowOff>170765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15842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04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35179</xdr:rowOff>
    </xdr:from>
    <xdr:to>
      <xdr:col>10</xdr:col>
      <xdr:colOff>165100</xdr:colOff>
      <xdr:row>77</xdr:row>
      <xdr:rowOff>136779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153306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01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2336</xdr:rowOff>
    </xdr:from>
    <xdr:to>
      <xdr:col>6</xdr:col>
      <xdr:colOff>38100</xdr:colOff>
      <xdr:row>77</xdr:row>
      <xdr:rowOff>103936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0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120463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97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153090</xdr:rowOff>
    </xdr:from>
    <xdr:to>
      <xdr:col>24</xdr:col>
      <xdr:colOff>63500</xdr:colOff>
      <xdr:row>99</xdr:row>
      <xdr:rowOff>53409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83740"/>
          <a:ext cx="838200" cy="24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52908</xdr:rowOff>
    </xdr:from>
    <xdr:to>
      <xdr:col>19</xdr:col>
      <xdr:colOff>177800</xdr:colOff>
      <xdr:row>99</xdr:row>
      <xdr:rowOff>53409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7026458"/>
          <a:ext cx="889000" cy="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105021</xdr:rowOff>
    </xdr:from>
    <xdr:to>
      <xdr:col>20</xdr:col>
      <xdr:colOff>38100</xdr:colOff>
      <xdr:row>98</xdr:row>
      <xdr:rowOff>35171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3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51698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1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52908</xdr:rowOff>
    </xdr:from>
    <xdr:to>
      <xdr:col>15</xdr:col>
      <xdr:colOff>50800</xdr:colOff>
      <xdr:row>99</xdr:row>
      <xdr:rowOff>108012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7026458"/>
          <a:ext cx="889000" cy="5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132824</xdr:rowOff>
    </xdr:from>
    <xdr:to>
      <xdr:col>15</xdr:col>
      <xdr:colOff>101600</xdr:colOff>
      <xdr:row>98</xdr:row>
      <xdr:rowOff>62974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6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79501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3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107043</xdr:rowOff>
    </xdr:from>
    <xdr:to>
      <xdr:col>10</xdr:col>
      <xdr:colOff>114300</xdr:colOff>
      <xdr:row>99</xdr:row>
      <xdr:rowOff>108012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7080593"/>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16652</xdr:rowOff>
    </xdr:from>
    <xdr:to>
      <xdr:col>10</xdr:col>
      <xdr:colOff>165100</xdr:colOff>
      <xdr:row>98</xdr:row>
      <xdr:rowOff>118252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1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134779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9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24043</xdr:rowOff>
    </xdr:from>
    <xdr:to>
      <xdr:col>6</xdr:col>
      <xdr:colOff>38100</xdr:colOff>
      <xdr:row>98</xdr:row>
      <xdr:rowOff>125643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2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142170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60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102290</xdr:rowOff>
    </xdr:from>
    <xdr:to>
      <xdr:col>24</xdr:col>
      <xdr:colOff>114300</xdr:colOff>
      <xdr:row>98</xdr:row>
      <xdr:rowOff>32440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17217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4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2609</xdr:rowOff>
    </xdr:from>
    <xdr:to>
      <xdr:col>20</xdr:col>
      <xdr:colOff>38100</xdr:colOff>
      <xdr:row>99</xdr:row>
      <xdr:rowOff>104209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7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95336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06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2108</xdr:rowOff>
    </xdr:from>
    <xdr:to>
      <xdr:col>15</xdr:col>
      <xdr:colOff>101600</xdr:colOff>
      <xdr:row>99</xdr:row>
      <xdr:rowOff>103708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94835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6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57212</xdr:rowOff>
    </xdr:from>
    <xdr:to>
      <xdr:col>10</xdr:col>
      <xdr:colOff>165100</xdr:colOff>
      <xdr:row>99</xdr:row>
      <xdr:rowOff>158812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3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149939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2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56243</xdr:rowOff>
    </xdr:from>
    <xdr:to>
      <xdr:col>6</xdr:col>
      <xdr:colOff>38100</xdr:colOff>
      <xdr:row>99</xdr:row>
      <xdr:rowOff>157843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148970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2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87275</xdr:rowOff>
    </xdr:from>
    <xdr:to>
      <xdr:col>54</xdr:col>
      <xdr:colOff>189865</xdr:colOff>
      <xdr:row>38</xdr:row>
      <xdr:rowOff>5527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73675"/>
          <a:ext cx="1270" cy="94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9354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5527</xdr:rowOff>
    </xdr:from>
    <xdr:to>
      <xdr:col>55</xdr:col>
      <xdr:colOff>88900</xdr:colOff>
      <xdr:row>38</xdr:row>
      <xdr:rowOff>5527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2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33952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4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87275</xdr:rowOff>
    </xdr:from>
    <xdr:to>
      <xdr:col>55</xdr:col>
      <xdr:colOff>88900</xdr:colOff>
      <xdr:row>32</xdr:row>
      <xdr:rowOff>87275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44877</xdr:rowOff>
    </xdr:from>
    <xdr:to>
      <xdr:col>55</xdr:col>
      <xdr:colOff>0</xdr:colOff>
      <xdr:row>35</xdr:row>
      <xdr:rowOff>9413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188377"/>
          <a:ext cx="838200" cy="8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65315</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6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86888</xdr:rowOff>
    </xdr:from>
    <xdr:to>
      <xdr:col>55</xdr:col>
      <xdr:colOff>50800</xdr:colOff>
      <xdr:row>36</xdr:row>
      <xdr:rowOff>17038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44877</xdr:rowOff>
    </xdr:from>
    <xdr:to>
      <xdr:col>50</xdr:col>
      <xdr:colOff>114300</xdr:colOff>
      <xdr:row>35</xdr:row>
      <xdr:rowOff>103840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188377"/>
          <a:ext cx="889000" cy="91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180</xdr:rowOff>
    </xdr:from>
    <xdr:to>
      <xdr:col>50</xdr:col>
      <xdr:colOff>165100</xdr:colOff>
      <xdr:row>31</xdr:row>
      <xdr:rowOff>101780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3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92907</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4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103840</xdr:rowOff>
    </xdr:from>
    <xdr:to>
      <xdr:col>45</xdr:col>
      <xdr:colOff>177800</xdr:colOff>
      <xdr:row>35</xdr:row>
      <xdr:rowOff>110790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104590"/>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94485</xdr:rowOff>
    </xdr:from>
    <xdr:to>
      <xdr:col>46</xdr:col>
      <xdr:colOff>38100</xdr:colOff>
      <xdr:row>37</xdr:row>
      <xdr:rowOff>24635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6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15762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5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92113</xdr:rowOff>
    </xdr:from>
    <xdr:to>
      <xdr:col>41</xdr:col>
      <xdr:colOff>50800</xdr:colOff>
      <xdr:row>35</xdr:row>
      <xdr:rowOff>110790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092863"/>
          <a:ext cx="8890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104262</xdr:rowOff>
    </xdr:from>
    <xdr:to>
      <xdr:col>41</xdr:col>
      <xdr:colOff>101600</xdr:colOff>
      <xdr:row>37</xdr:row>
      <xdr:rowOff>34412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7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25539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6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125872</xdr:rowOff>
    </xdr:from>
    <xdr:to>
      <xdr:col>36</xdr:col>
      <xdr:colOff>165100</xdr:colOff>
      <xdr:row>37</xdr:row>
      <xdr:rowOff>56022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9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47149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130063</xdr:rowOff>
    </xdr:from>
    <xdr:to>
      <xdr:col>55</xdr:col>
      <xdr:colOff>50800</xdr:colOff>
      <xdr:row>35</xdr:row>
      <xdr:rowOff>60213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152940</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1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165527</xdr:rowOff>
    </xdr:from>
    <xdr:to>
      <xdr:col>50</xdr:col>
      <xdr:colOff>165100</xdr:colOff>
      <xdr:row>30</xdr:row>
      <xdr:rowOff>95677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13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112204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4912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53040</xdr:rowOff>
    </xdr:from>
    <xdr:to>
      <xdr:col>46</xdr:col>
      <xdr:colOff>38100</xdr:colOff>
      <xdr:row>35</xdr:row>
      <xdr:rowOff>154640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171167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82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59990</xdr:rowOff>
    </xdr:from>
    <xdr:to>
      <xdr:col>41</xdr:col>
      <xdr:colOff>101600</xdr:colOff>
      <xdr:row>35</xdr:row>
      <xdr:rowOff>161590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06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6667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8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41313</xdr:rowOff>
    </xdr:from>
    <xdr:to>
      <xdr:col>36</xdr:col>
      <xdr:colOff>165100</xdr:colOff>
      <xdr:row>35</xdr:row>
      <xdr:rowOff>142913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0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159440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81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37826</xdr:rowOff>
    </xdr:from>
    <xdr:to>
      <xdr:col>55</xdr:col>
      <xdr:colOff>0</xdr:colOff>
      <xdr:row>56</xdr:row>
      <xdr:rowOff>127908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639026"/>
          <a:ext cx="838200" cy="9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117197</xdr:rowOff>
    </xdr:from>
    <xdr:to>
      <xdr:col>50</xdr:col>
      <xdr:colOff>114300</xdr:colOff>
      <xdr:row>56</xdr:row>
      <xdr:rowOff>127908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18397"/>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125435</xdr:rowOff>
    </xdr:from>
    <xdr:to>
      <xdr:col>50</xdr:col>
      <xdr:colOff>165100</xdr:colOff>
      <xdr:row>57</xdr:row>
      <xdr:rowOff>55585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2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46712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1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7304</xdr:rowOff>
    </xdr:from>
    <xdr:to>
      <xdr:col>45</xdr:col>
      <xdr:colOff>177800</xdr:colOff>
      <xdr:row>56</xdr:row>
      <xdr:rowOff>117197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08504"/>
          <a:ext cx="889000" cy="10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104426</xdr:rowOff>
    </xdr:from>
    <xdr:to>
      <xdr:col>46</xdr:col>
      <xdr:colOff>38100</xdr:colOff>
      <xdr:row>57</xdr:row>
      <xdr:rowOff>34576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25703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79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118710</xdr:rowOff>
    </xdr:from>
    <xdr:to>
      <xdr:col>41</xdr:col>
      <xdr:colOff>50800</xdr:colOff>
      <xdr:row>56</xdr:row>
      <xdr:rowOff>7304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548460"/>
          <a:ext cx="889000" cy="6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69492</xdr:rowOff>
    </xdr:from>
    <xdr:to>
      <xdr:col>41</xdr:col>
      <xdr:colOff>101600</xdr:colOff>
      <xdr:row>56</xdr:row>
      <xdr:rowOff>171092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7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162219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76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145145</xdr:rowOff>
    </xdr:from>
    <xdr:to>
      <xdr:col>36</xdr:col>
      <xdr:colOff>165100</xdr:colOff>
      <xdr:row>57</xdr:row>
      <xdr:rowOff>75295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66422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158476</xdr:rowOff>
    </xdr:from>
    <xdr:to>
      <xdr:col>55</xdr:col>
      <xdr:colOff>50800</xdr:colOff>
      <xdr:row>56</xdr:row>
      <xdr:rowOff>88626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5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9903</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3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77108</xdr:rowOff>
    </xdr:from>
    <xdr:to>
      <xdr:col>50</xdr:col>
      <xdr:colOff>165100</xdr:colOff>
      <xdr:row>57</xdr:row>
      <xdr:rowOff>7258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23785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45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66397</xdr:rowOff>
    </xdr:from>
    <xdr:to>
      <xdr:col>46</xdr:col>
      <xdr:colOff>38100</xdr:colOff>
      <xdr:row>56</xdr:row>
      <xdr:rowOff>167997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6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13074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44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127954</xdr:rowOff>
    </xdr:from>
    <xdr:to>
      <xdr:col>41</xdr:col>
      <xdr:colOff>101600</xdr:colOff>
      <xdr:row>56</xdr:row>
      <xdr:rowOff>58104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5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74631</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33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67910</xdr:rowOff>
    </xdr:from>
    <xdr:to>
      <xdr:col>36</xdr:col>
      <xdr:colOff>165100</xdr:colOff>
      <xdr:row>55</xdr:row>
      <xdr:rowOff>169510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4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14587</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27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99301</xdr:rowOff>
    </xdr:from>
    <xdr:to>
      <xdr:col>55</xdr:col>
      <xdr:colOff>0</xdr:colOff>
      <xdr:row>77</xdr:row>
      <xdr:rowOff>17667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129501"/>
          <a:ext cx="838200" cy="8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150541</xdr:rowOff>
    </xdr:from>
    <xdr:to>
      <xdr:col>50</xdr:col>
      <xdr:colOff>114300</xdr:colOff>
      <xdr:row>77</xdr:row>
      <xdr:rowOff>17667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180741"/>
          <a:ext cx="889000" cy="3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21177</xdr:rowOff>
    </xdr:from>
    <xdr:to>
      <xdr:col>50</xdr:col>
      <xdr:colOff>165100</xdr:colOff>
      <xdr:row>77</xdr:row>
      <xdr:rowOff>122777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113904</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3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165131</xdr:rowOff>
    </xdr:from>
    <xdr:to>
      <xdr:col>45</xdr:col>
      <xdr:colOff>177800</xdr:colOff>
      <xdr:row>76</xdr:row>
      <xdr:rowOff>150541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023881"/>
          <a:ext cx="889000" cy="15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21955</xdr:rowOff>
    </xdr:from>
    <xdr:to>
      <xdr:col>46</xdr:col>
      <xdr:colOff>38100</xdr:colOff>
      <xdr:row>77</xdr:row>
      <xdr:rowOff>123555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22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114682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31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142043</xdr:rowOff>
    </xdr:from>
    <xdr:to>
      <xdr:col>41</xdr:col>
      <xdr:colOff>50800</xdr:colOff>
      <xdr:row>75</xdr:row>
      <xdr:rowOff>165131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000793"/>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139357</xdr:rowOff>
    </xdr:from>
    <xdr:to>
      <xdr:col>41</xdr:col>
      <xdr:colOff>101600</xdr:colOff>
      <xdr:row>77</xdr:row>
      <xdr:rowOff>69507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1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60634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6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5821</xdr:rowOff>
    </xdr:from>
    <xdr:to>
      <xdr:col>36</xdr:col>
      <xdr:colOff>165100</xdr:colOff>
      <xdr:row>77</xdr:row>
      <xdr:rowOff>107421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20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98548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30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48501</xdr:rowOff>
    </xdr:from>
    <xdr:to>
      <xdr:col>55</xdr:col>
      <xdr:colOff>50800</xdr:colOff>
      <xdr:row>76</xdr:row>
      <xdr:rowOff>150101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07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71378</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9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138317</xdr:rowOff>
    </xdr:from>
    <xdr:to>
      <xdr:col>50</xdr:col>
      <xdr:colOff>165100</xdr:colOff>
      <xdr:row>77</xdr:row>
      <xdr:rowOff>68467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84995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2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99741</xdr:rowOff>
    </xdr:from>
    <xdr:to>
      <xdr:col>46</xdr:col>
      <xdr:colOff>38100</xdr:colOff>
      <xdr:row>77</xdr:row>
      <xdr:rowOff>29891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12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46418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290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114332</xdr:rowOff>
    </xdr:from>
    <xdr:to>
      <xdr:col>41</xdr:col>
      <xdr:colOff>101600</xdr:colOff>
      <xdr:row>76</xdr:row>
      <xdr:rowOff>44481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9730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61009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74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91243</xdr:rowOff>
    </xdr:from>
    <xdr:to>
      <xdr:col>36</xdr:col>
      <xdr:colOff>165100</xdr:colOff>
      <xdr:row>76</xdr:row>
      <xdr:rowOff>21394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29499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37920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72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107074</xdr:rowOff>
    </xdr:from>
    <xdr:to>
      <xdr:col>55</xdr:col>
      <xdr:colOff>0</xdr:colOff>
      <xdr:row>96</xdr:row>
      <xdr:rowOff>143777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566274"/>
          <a:ext cx="838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158894</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7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143777</xdr:rowOff>
    </xdr:from>
    <xdr:to>
      <xdr:col>50</xdr:col>
      <xdr:colOff>114300</xdr:colOff>
      <xdr:row>96</xdr:row>
      <xdr:rowOff>167170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602977"/>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61519</xdr:rowOff>
    </xdr:from>
    <xdr:to>
      <xdr:col>50</xdr:col>
      <xdr:colOff>165100</xdr:colOff>
      <xdr:row>96</xdr:row>
      <xdr:rowOff>163119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2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8196</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2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167170</xdr:rowOff>
    </xdr:from>
    <xdr:to>
      <xdr:col>45</xdr:col>
      <xdr:colOff>177800</xdr:colOff>
      <xdr:row>97</xdr:row>
      <xdr:rowOff>52299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626370"/>
          <a:ext cx="889000" cy="5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3848</xdr:rowOff>
    </xdr:from>
    <xdr:to>
      <xdr:col>46</xdr:col>
      <xdr:colOff>38100</xdr:colOff>
      <xdr:row>96</xdr:row>
      <xdr:rowOff>105448</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4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121975</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2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22861</xdr:rowOff>
    </xdr:from>
    <xdr:to>
      <xdr:col>41</xdr:col>
      <xdr:colOff>50800</xdr:colOff>
      <xdr:row>97</xdr:row>
      <xdr:rowOff>52299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653511"/>
          <a:ext cx="889000" cy="2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39002</xdr:rowOff>
    </xdr:from>
    <xdr:to>
      <xdr:col>41</xdr:col>
      <xdr:colOff>101600</xdr:colOff>
      <xdr:row>96</xdr:row>
      <xdr:rowOff>140602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157129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2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166585</xdr:rowOff>
    </xdr:from>
    <xdr:to>
      <xdr:col>36</xdr:col>
      <xdr:colOff>165100</xdr:colOff>
      <xdr:row>97</xdr:row>
      <xdr:rowOff>96735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87862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7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56274</xdr:rowOff>
    </xdr:from>
    <xdr:to>
      <xdr:col>55</xdr:col>
      <xdr:colOff>50800</xdr:colOff>
      <xdr:row>96</xdr:row>
      <xdr:rowOff>157874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5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34701</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9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92977</xdr:rowOff>
    </xdr:from>
    <xdr:to>
      <xdr:col>50</xdr:col>
      <xdr:colOff>165100</xdr:colOff>
      <xdr:row>97</xdr:row>
      <xdr:rowOff>23127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55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14254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64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116370</xdr:rowOff>
    </xdr:from>
    <xdr:to>
      <xdr:col>46</xdr:col>
      <xdr:colOff>38100</xdr:colOff>
      <xdr:row>97</xdr:row>
      <xdr:rowOff>46520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5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37647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66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xdr:rowOff>
    </xdr:from>
    <xdr:to>
      <xdr:col>41</xdr:col>
      <xdr:colOff>101600</xdr:colOff>
      <xdr:row>97</xdr:row>
      <xdr:rowOff>103099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3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94226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72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143511</xdr:rowOff>
    </xdr:from>
    <xdr:to>
      <xdr:col>36</xdr:col>
      <xdr:colOff>165100</xdr:colOff>
      <xdr:row>97</xdr:row>
      <xdr:rowOff>73661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0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90188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37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89954</xdr:rowOff>
    </xdr:from>
    <xdr:to>
      <xdr:col>85</xdr:col>
      <xdr:colOff>127000</xdr:colOff>
      <xdr:row>37</xdr:row>
      <xdr:rowOff>1625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262154"/>
          <a:ext cx="838200" cy="8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16921</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32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89954</xdr:rowOff>
    </xdr:from>
    <xdr:to>
      <xdr:col>81</xdr:col>
      <xdr:colOff>50800</xdr:colOff>
      <xdr:row>38</xdr:row>
      <xdr:rowOff>56617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262154"/>
          <a:ext cx="889000" cy="30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84404</xdr:rowOff>
    </xdr:from>
    <xdr:to>
      <xdr:col>81</xdr:col>
      <xdr:colOff>101600</xdr:colOff>
      <xdr:row>39</xdr:row>
      <xdr:rowOff>14554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5681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69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56617</xdr:rowOff>
    </xdr:from>
    <xdr:to>
      <xdr:col>76</xdr:col>
      <xdr:colOff>114300</xdr:colOff>
      <xdr:row>39</xdr:row>
      <xdr:rowOff>7848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571717"/>
          <a:ext cx="889000" cy="12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119380</xdr:rowOff>
    </xdr:from>
    <xdr:to>
      <xdr:col>76</xdr:col>
      <xdr:colOff>165100</xdr:colOff>
      <xdr:row>39</xdr:row>
      <xdr:rowOff>49530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40657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169900</xdr:rowOff>
    </xdr:from>
    <xdr:to>
      <xdr:col>71</xdr:col>
      <xdr:colOff>177800</xdr:colOff>
      <xdr:row>39</xdr:row>
      <xdr:rowOff>7848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342100"/>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102883</xdr:rowOff>
    </xdr:from>
    <xdr:to>
      <xdr:col>72</xdr:col>
      <xdr:colOff>38100</xdr:colOff>
      <xdr:row>39</xdr:row>
      <xdr:rowOff>33033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1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49560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39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89421</xdr:rowOff>
    </xdr:from>
    <xdr:to>
      <xdr:col>67</xdr:col>
      <xdr:colOff>101600</xdr:colOff>
      <xdr:row>39</xdr:row>
      <xdr:rowOff>19571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04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10698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69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122275</xdr:rowOff>
    </xdr:from>
    <xdr:to>
      <xdr:col>85</xdr:col>
      <xdr:colOff>177800</xdr:colOff>
      <xdr:row>37</xdr:row>
      <xdr:rowOff>52425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2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145152</xdr:rowOff>
    </xdr:from>
    <xdr:ext cx="534377"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14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39154</xdr:rowOff>
    </xdr:from>
    <xdr:to>
      <xdr:col>81</xdr:col>
      <xdr:colOff>101600</xdr:colOff>
      <xdr:row>36</xdr:row>
      <xdr:rowOff>140754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21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157281</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14111" y="598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5817</xdr:rowOff>
    </xdr:from>
    <xdr:to>
      <xdr:col>76</xdr:col>
      <xdr:colOff>165100</xdr:colOff>
      <xdr:row>38</xdr:row>
      <xdr:rowOff>107417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123944</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629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128498</xdr:rowOff>
    </xdr:from>
    <xdr:to>
      <xdr:col>72</xdr:col>
      <xdr:colOff>38100</xdr:colOff>
      <xdr:row>39</xdr:row>
      <xdr:rowOff>58648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49775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73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119100</xdr:rowOff>
    </xdr:from>
    <xdr:to>
      <xdr:col>67</xdr:col>
      <xdr:colOff>101600</xdr:colOff>
      <xdr:row>37</xdr:row>
      <xdr:rowOff>49250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2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65777</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47111" y="60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101098</xdr:rowOff>
    </xdr:from>
    <xdr:to>
      <xdr:col>85</xdr:col>
      <xdr:colOff>127000</xdr:colOff>
      <xdr:row>76</xdr:row>
      <xdr:rowOff>113922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131298"/>
          <a:ext cx="8382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113922</xdr:rowOff>
    </xdr:from>
    <xdr:to>
      <xdr:col>81</xdr:col>
      <xdr:colOff>50800</xdr:colOff>
      <xdr:row>76</xdr:row>
      <xdr:rowOff>127051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144122"/>
          <a:ext cx="8890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3167</xdr:rowOff>
    </xdr:from>
    <xdr:to>
      <xdr:col>81</xdr:col>
      <xdr:colOff>101600</xdr:colOff>
      <xdr:row>77</xdr:row>
      <xdr:rowOff>104767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0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95894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29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127051</xdr:rowOff>
    </xdr:from>
    <xdr:to>
      <xdr:col>76</xdr:col>
      <xdr:colOff>114300</xdr:colOff>
      <xdr:row>76</xdr:row>
      <xdr:rowOff>137178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157251"/>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11108</xdr:rowOff>
    </xdr:from>
    <xdr:to>
      <xdr:col>76</xdr:col>
      <xdr:colOff>165100</xdr:colOff>
      <xdr:row>77</xdr:row>
      <xdr:rowOff>112708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103835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3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137178</xdr:rowOff>
    </xdr:from>
    <xdr:to>
      <xdr:col>71</xdr:col>
      <xdr:colOff>177800</xdr:colOff>
      <xdr:row>76</xdr:row>
      <xdr:rowOff>150619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167378"/>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13463</xdr:rowOff>
    </xdr:from>
    <xdr:to>
      <xdr:col>72</xdr:col>
      <xdr:colOff>38100</xdr:colOff>
      <xdr:row>77</xdr:row>
      <xdr:rowOff>115063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106190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7511</xdr:rowOff>
    </xdr:from>
    <xdr:to>
      <xdr:col>67</xdr:col>
      <xdr:colOff>101600</xdr:colOff>
      <xdr:row>77</xdr:row>
      <xdr:rowOff>109111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0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100238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30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50298</xdr:rowOff>
    </xdr:from>
    <xdr:to>
      <xdr:col>85</xdr:col>
      <xdr:colOff>177800</xdr:colOff>
      <xdr:row>76</xdr:row>
      <xdr:rowOff>151898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8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28725</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05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63122</xdr:rowOff>
    </xdr:from>
    <xdr:to>
      <xdr:col>81</xdr:col>
      <xdr:colOff>101600</xdr:colOff>
      <xdr:row>76</xdr:row>
      <xdr:rowOff>164722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09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9799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86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76251</xdr:rowOff>
    </xdr:from>
    <xdr:to>
      <xdr:col>76</xdr:col>
      <xdr:colOff>165100</xdr:colOff>
      <xdr:row>77</xdr:row>
      <xdr:rowOff>6401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0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22928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88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86378</xdr:rowOff>
    </xdr:from>
    <xdr:to>
      <xdr:col>72</xdr:col>
      <xdr:colOff>38100</xdr:colOff>
      <xdr:row>77</xdr:row>
      <xdr:rowOff>16528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1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33055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9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99819</xdr:rowOff>
    </xdr:from>
    <xdr:to>
      <xdr:col>67</xdr:col>
      <xdr:colOff>101600</xdr:colOff>
      <xdr:row>77</xdr:row>
      <xdr:rowOff>29969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3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46496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0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104877</xdr:rowOff>
    </xdr:from>
    <xdr:to>
      <xdr:col>85</xdr:col>
      <xdr:colOff>127000</xdr:colOff>
      <xdr:row>97</xdr:row>
      <xdr:rowOff>36525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564077"/>
          <a:ext cx="838200" cy="10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104877</xdr:rowOff>
    </xdr:from>
    <xdr:to>
      <xdr:col>81</xdr:col>
      <xdr:colOff>50800</xdr:colOff>
      <xdr:row>97</xdr:row>
      <xdr:rowOff>143929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564077"/>
          <a:ext cx="889000" cy="21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115582</xdr:rowOff>
    </xdr:from>
    <xdr:to>
      <xdr:col>81</xdr:col>
      <xdr:colOff>101600</xdr:colOff>
      <xdr:row>98</xdr:row>
      <xdr:rowOff>45732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4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36859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3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143929</xdr:rowOff>
    </xdr:from>
    <xdr:to>
      <xdr:col>76</xdr:col>
      <xdr:colOff>114300</xdr:colOff>
      <xdr:row>98</xdr:row>
      <xdr:rowOff>62992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774579"/>
          <a:ext cx="889000" cy="9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41250</xdr:rowOff>
    </xdr:from>
    <xdr:to>
      <xdr:col>76</xdr:col>
      <xdr:colOff>165100</xdr:colOff>
      <xdr:row>98</xdr:row>
      <xdr:rowOff>142850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84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133977</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93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137680</xdr:rowOff>
    </xdr:from>
    <xdr:to>
      <xdr:col>71</xdr:col>
      <xdr:colOff>177800</xdr:colOff>
      <xdr:row>98</xdr:row>
      <xdr:rowOff>62992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768330"/>
          <a:ext cx="889000" cy="9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21247</xdr:rowOff>
    </xdr:from>
    <xdr:to>
      <xdr:col>72</xdr:col>
      <xdr:colOff>38100</xdr:colOff>
      <xdr:row>98</xdr:row>
      <xdr:rowOff>122847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82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113974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91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763</xdr:rowOff>
    </xdr:from>
    <xdr:to>
      <xdr:col>67</xdr:col>
      <xdr:colOff>101600</xdr:colOff>
      <xdr:row>98</xdr:row>
      <xdr:rowOff>102363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80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93490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9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157175</xdr:rowOff>
    </xdr:from>
    <xdr:to>
      <xdr:col>85</xdr:col>
      <xdr:colOff>177800</xdr:colOff>
      <xdr:row>97</xdr:row>
      <xdr:rowOff>87325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135602</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9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54077</xdr:rowOff>
    </xdr:from>
    <xdr:to>
      <xdr:col>81</xdr:col>
      <xdr:colOff>101600</xdr:colOff>
      <xdr:row>96</xdr:row>
      <xdr:rowOff>155677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5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28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93129</xdr:rowOff>
    </xdr:from>
    <xdr:to>
      <xdr:col>76</xdr:col>
      <xdr:colOff>165100</xdr:colOff>
      <xdr:row>98</xdr:row>
      <xdr:rowOff>23279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39806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49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12192</xdr:rowOff>
    </xdr:from>
    <xdr:to>
      <xdr:col>72</xdr:col>
      <xdr:colOff>38100</xdr:colOff>
      <xdr:row>98</xdr:row>
      <xdr:rowOff>113792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1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130319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58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86880</xdr:rowOff>
    </xdr:from>
    <xdr:to>
      <xdr:col>67</xdr:col>
      <xdr:colOff>101600</xdr:colOff>
      <xdr:row>98</xdr:row>
      <xdr:rowOff>17030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33557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66456</xdr:rowOff>
    </xdr:from>
    <xdr:to>
      <xdr:col>116</xdr:col>
      <xdr:colOff>63500</xdr:colOff>
      <xdr:row>38</xdr:row>
      <xdr:rowOff>74092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581556"/>
          <a:ext cx="838200" cy="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74092</xdr:rowOff>
    </xdr:from>
    <xdr:to>
      <xdr:col>111</xdr:col>
      <xdr:colOff>177800</xdr:colOff>
      <xdr:row>38</xdr:row>
      <xdr:rowOff>103993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589192"/>
          <a:ext cx="889000" cy="2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135214</xdr:rowOff>
    </xdr:from>
    <xdr:to>
      <xdr:col>112</xdr:col>
      <xdr:colOff>38100</xdr:colOff>
      <xdr:row>38</xdr:row>
      <xdr:rowOff>65364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7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81891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5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91100</xdr:rowOff>
    </xdr:from>
    <xdr:to>
      <xdr:col>107</xdr:col>
      <xdr:colOff>50800</xdr:colOff>
      <xdr:row>38</xdr:row>
      <xdr:rowOff>103993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06200"/>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34768</xdr:rowOff>
    </xdr:from>
    <xdr:to>
      <xdr:col>107</xdr:col>
      <xdr:colOff>101600</xdr:colOff>
      <xdr:row>38</xdr:row>
      <xdr:rowOff>136368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152895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90277</xdr:rowOff>
    </xdr:from>
    <xdr:to>
      <xdr:col>102</xdr:col>
      <xdr:colOff>114300</xdr:colOff>
      <xdr:row>38</xdr:row>
      <xdr:rowOff>91100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0537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40117</xdr:rowOff>
    </xdr:from>
    <xdr:to>
      <xdr:col>102</xdr:col>
      <xdr:colOff>165100</xdr:colOff>
      <xdr:row>38</xdr:row>
      <xdr:rowOff>141717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158244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3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160132</xdr:rowOff>
    </xdr:from>
    <xdr:to>
      <xdr:col>98</xdr:col>
      <xdr:colOff>38100</xdr:colOff>
      <xdr:row>38</xdr:row>
      <xdr:rowOff>90282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0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106809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15656</xdr:rowOff>
    </xdr:from>
    <xdr:to>
      <xdr:col>116</xdr:col>
      <xdr:colOff>114300</xdr:colOff>
      <xdr:row>38</xdr:row>
      <xdr:rowOff>117256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3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102033</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4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23292</xdr:rowOff>
    </xdr:from>
    <xdr:to>
      <xdr:col>112</xdr:col>
      <xdr:colOff>38100</xdr:colOff>
      <xdr:row>38</xdr:row>
      <xdr:rowOff>124892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116019</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6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53193</xdr:rowOff>
    </xdr:from>
    <xdr:to>
      <xdr:col>107</xdr:col>
      <xdr:colOff>101600</xdr:colOff>
      <xdr:row>38</xdr:row>
      <xdr:rowOff>154793</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5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145920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661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40300</xdr:rowOff>
    </xdr:from>
    <xdr:to>
      <xdr:col>102</xdr:col>
      <xdr:colOff>165100</xdr:colOff>
      <xdr:row>38</xdr:row>
      <xdr:rowOff>141900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5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133027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64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39477</xdr:rowOff>
    </xdr:from>
    <xdr:to>
      <xdr:col>98</xdr:col>
      <xdr:colOff>38100</xdr:colOff>
      <xdr:row>38</xdr:row>
      <xdr:rowOff>141077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55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132204</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64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39756</xdr:rowOff>
    </xdr:from>
    <xdr:to>
      <xdr:col>116</xdr:col>
      <xdr:colOff>63500</xdr:colOff>
      <xdr:row>55</xdr:row>
      <xdr:rowOff>72034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469506"/>
          <a:ext cx="838200" cy="3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85889</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687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39756</xdr:rowOff>
    </xdr:from>
    <xdr:to>
      <xdr:col>111</xdr:col>
      <xdr:colOff>177800</xdr:colOff>
      <xdr:row>55</xdr:row>
      <xdr:rowOff>46248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469506"/>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118892</xdr:rowOff>
    </xdr:from>
    <xdr:to>
      <xdr:col>112</xdr:col>
      <xdr:colOff>38100</xdr:colOff>
      <xdr:row>57</xdr:row>
      <xdr:rowOff>49042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72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40169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1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46248</xdr:rowOff>
    </xdr:from>
    <xdr:to>
      <xdr:col>107</xdr:col>
      <xdr:colOff>50800</xdr:colOff>
      <xdr:row>55</xdr:row>
      <xdr:rowOff>57633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9475998"/>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935</xdr:rowOff>
    </xdr:from>
    <xdr:to>
      <xdr:col>107</xdr:col>
      <xdr:colOff>101600</xdr:colOff>
      <xdr:row>57</xdr:row>
      <xdr:rowOff>102535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93662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6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57633</xdr:rowOff>
    </xdr:from>
    <xdr:to>
      <xdr:col>102</xdr:col>
      <xdr:colOff>114300</xdr:colOff>
      <xdr:row>55</xdr:row>
      <xdr:rowOff>62250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9487383"/>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164933</xdr:rowOff>
    </xdr:from>
    <xdr:to>
      <xdr:col>102</xdr:col>
      <xdr:colOff>165100</xdr:colOff>
      <xdr:row>57</xdr:row>
      <xdr:rowOff>95083</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86210</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5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157160</xdr:rowOff>
    </xdr:from>
    <xdr:to>
      <xdr:col>98</xdr:col>
      <xdr:colOff>38100</xdr:colOff>
      <xdr:row>57</xdr:row>
      <xdr:rowOff>87310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78437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5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21234</xdr:rowOff>
    </xdr:from>
    <xdr:to>
      <xdr:col>116</xdr:col>
      <xdr:colOff>114300</xdr:colOff>
      <xdr:row>55</xdr:row>
      <xdr:rowOff>122834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4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44111</xdr:rowOff>
    </xdr:from>
    <xdr:ext cx="534377"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3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160406</xdr:rowOff>
    </xdr:from>
    <xdr:to>
      <xdr:col>112</xdr:col>
      <xdr:colOff>38100</xdr:colOff>
      <xdr:row>55</xdr:row>
      <xdr:rowOff>90556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41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107083</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56111" y="91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166898</xdr:rowOff>
    </xdr:from>
    <xdr:to>
      <xdr:col>107</xdr:col>
      <xdr:colOff>101600</xdr:colOff>
      <xdr:row>55</xdr:row>
      <xdr:rowOff>97048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42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113575</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67111" y="920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6833</xdr:rowOff>
    </xdr:from>
    <xdr:to>
      <xdr:col>102</xdr:col>
      <xdr:colOff>165100</xdr:colOff>
      <xdr:row>55</xdr:row>
      <xdr:rowOff>108433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43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124960</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9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11450</xdr:rowOff>
    </xdr:from>
    <xdr:to>
      <xdr:col>98</xdr:col>
      <xdr:colOff>38100</xdr:colOff>
      <xdr:row>55</xdr:row>
      <xdr:rowOff>113050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44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129577</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921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154063</xdr:rowOff>
    </xdr:from>
    <xdr:to>
      <xdr:col>116</xdr:col>
      <xdr:colOff>63500</xdr:colOff>
      <xdr:row>77</xdr:row>
      <xdr:rowOff>7341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84263"/>
          <a:ext cx="838200" cy="2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109720</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79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35801</xdr:rowOff>
    </xdr:from>
    <xdr:to>
      <xdr:col>111</xdr:col>
      <xdr:colOff>177800</xdr:colOff>
      <xdr:row>77</xdr:row>
      <xdr:rowOff>7341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894551"/>
          <a:ext cx="889000" cy="3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101740</xdr:rowOff>
    </xdr:from>
    <xdr:to>
      <xdr:col>112</xdr:col>
      <xdr:colOff>38100</xdr:colOff>
      <xdr:row>78</xdr:row>
      <xdr:rowOff>31890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23017</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39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35801</xdr:rowOff>
    </xdr:from>
    <xdr:to>
      <xdr:col>107</xdr:col>
      <xdr:colOff>50800</xdr:colOff>
      <xdr:row>75</xdr:row>
      <xdr:rowOff>120650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894551"/>
          <a:ext cx="889000" cy="8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45656</xdr:rowOff>
    </xdr:from>
    <xdr:to>
      <xdr:col>107</xdr:col>
      <xdr:colOff>101600</xdr:colOff>
      <xdr:row>75</xdr:row>
      <xdr:rowOff>147256</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138383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99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67576</xdr:rowOff>
    </xdr:from>
    <xdr:to>
      <xdr:col>102</xdr:col>
      <xdr:colOff>114300</xdr:colOff>
      <xdr:row>75</xdr:row>
      <xdr:rowOff>120650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2926326"/>
          <a:ext cx="889000" cy="5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64439</xdr:rowOff>
    </xdr:from>
    <xdr:to>
      <xdr:col>102</xdr:col>
      <xdr:colOff>165100</xdr:colOff>
      <xdr:row>75</xdr:row>
      <xdr:rowOff>166039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11116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6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63868</xdr:rowOff>
    </xdr:from>
    <xdr:to>
      <xdr:col>98</xdr:col>
      <xdr:colOff>38100</xdr:colOff>
      <xdr:row>75</xdr:row>
      <xdr:rowOff>165469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156596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0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103263</xdr:rowOff>
    </xdr:from>
    <xdr:to>
      <xdr:col>116</xdr:col>
      <xdr:colOff>114300</xdr:colOff>
      <xdr:row>77</xdr:row>
      <xdr:rowOff>33413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81690</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1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127991</xdr:rowOff>
    </xdr:from>
    <xdr:to>
      <xdr:col>112</xdr:col>
      <xdr:colOff>38100</xdr:colOff>
      <xdr:row>77</xdr:row>
      <xdr:rowOff>58141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74668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9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156451</xdr:rowOff>
    </xdr:from>
    <xdr:to>
      <xdr:col>107</xdr:col>
      <xdr:colOff>101600</xdr:colOff>
      <xdr:row>75</xdr:row>
      <xdr:rowOff>86601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8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103128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61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69850</xdr:rowOff>
    </xdr:from>
    <xdr:to>
      <xdr:col>102</xdr:col>
      <xdr:colOff>165100</xdr:colOff>
      <xdr:row>76</xdr:row>
      <xdr:rowOff>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162577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16776</xdr:rowOff>
    </xdr:from>
    <xdr:to>
      <xdr:col>98</xdr:col>
      <xdr:colOff>38100</xdr:colOff>
      <xdr:row>75</xdr:row>
      <xdr:rowOff>118376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8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134903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主な構成項目である物件費は住民一人当たり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125,899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円となっており、類似団体平均を大きく上回っている。これは、除染</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関連</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が含まれているほか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ワクチン接種事業費、災害廃棄物処理事業費の増等による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除染関連事業</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の終了等により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物件費の縮減が見込まれる。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災害復旧事業費は、住民一人当たり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30,372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円と前年度と比較し</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17.2</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いるものの全国平均及び類似団体平均より大きく上回っており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、これは、令和元年発生台風</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号及び豪雨災害</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、令和３年２月福島沖地震</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に係る災害復旧事業によるものである。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97,282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25.4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となっている。これは、二本松城跡</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総合</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事業及び</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二本松駅南地区整備事業</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今後は、総合計画及び公共施設等総合管理計画に基づき事業の厳選を徹底するとともに、維持補修費も含めた事業費の減少を目指すこととしている。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福島県二本松市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52,892
52,541
344.42
37,900,804
35,411,568
2,132,836
17,496,933
33,330,971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169418</xdr:rowOff>
    </xdr:from>
    <xdr:to>
      <xdr:col>24</xdr:col>
      <xdr:colOff>63500</xdr:colOff>
      <xdr:row>33</xdr:row>
      <xdr:rowOff>28601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655818"/>
          <a:ext cx="8382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158902</xdr:rowOff>
    </xdr:from>
    <xdr:to>
      <xdr:col>19</xdr:col>
      <xdr:colOff>177800</xdr:colOff>
      <xdr:row>33</xdr:row>
      <xdr:rowOff>28601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645302"/>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33122</xdr:rowOff>
    </xdr:from>
    <xdr:to>
      <xdr:col>20</xdr:col>
      <xdr:colOff>38100</xdr:colOff>
      <xdr:row>34</xdr:row>
      <xdr:rowOff>134722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6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125849</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5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59233</xdr:rowOff>
    </xdr:from>
    <xdr:to>
      <xdr:col>15</xdr:col>
      <xdr:colOff>50800</xdr:colOff>
      <xdr:row>32</xdr:row>
      <xdr:rowOff>158902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545633"/>
          <a:ext cx="889000" cy="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31750</xdr:rowOff>
    </xdr:from>
    <xdr:to>
      <xdr:col>15</xdr:col>
      <xdr:colOff>101600</xdr:colOff>
      <xdr:row>34</xdr:row>
      <xdr:rowOff>133350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124477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149758</xdr:rowOff>
    </xdr:from>
    <xdr:to>
      <xdr:col>10</xdr:col>
      <xdr:colOff>114300</xdr:colOff>
      <xdr:row>32</xdr:row>
      <xdr:rowOff>59233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464708"/>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47295</xdr:rowOff>
    </xdr:from>
    <xdr:to>
      <xdr:col>10</xdr:col>
      <xdr:colOff>165100</xdr:colOff>
      <xdr:row>34</xdr:row>
      <xdr:rowOff>148895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7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140022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6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29921</xdr:rowOff>
    </xdr:from>
    <xdr:to>
      <xdr:col>6</xdr:col>
      <xdr:colOff>38100</xdr:colOff>
      <xdr:row>34</xdr:row>
      <xdr:rowOff>131521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122648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5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118618</xdr:rowOff>
    </xdr:from>
    <xdr:to>
      <xdr:col>24</xdr:col>
      <xdr:colOff>114300</xdr:colOff>
      <xdr:row>33</xdr:row>
      <xdr:rowOff>48768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141495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5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149251</xdr:rowOff>
    </xdr:from>
    <xdr:to>
      <xdr:col>20</xdr:col>
      <xdr:colOff>38100</xdr:colOff>
      <xdr:row>33</xdr:row>
      <xdr:rowOff>79401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95928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1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108102</xdr:rowOff>
    </xdr:from>
    <xdr:to>
      <xdr:col>15</xdr:col>
      <xdr:colOff>101600</xdr:colOff>
      <xdr:row>33</xdr:row>
      <xdr:rowOff>38252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9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54779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6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8433</xdr:rowOff>
    </xdr:from>
    <xdr:to>
      <xdr:col>10</xdr:col>
      <xdr:colOff>165100</xdr:colOff>
      <xdr:row>32</xdr:row>
      <xdr:rowOff>110033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9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126560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2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98958</xdr:rowOff>
    </xdr:from>
    <xdr:to>
      <xdr:col>6</xdr:col>
      <xdr:colOff>38100</xdr:colOff>
      <xdr:row>32</xdr:row>
      <xdr:rowOff>29108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1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45635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18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28989</xdr:rowOff>
    </xdr:from>
    <xdr:to>
      <xdr:col>24</xdr:col>
      <xdr:colOff>63500</xdr:colOff>
      <xdr:row>55</xdr:row>
      <xdr:rowOff>118661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772939"/>
          <a:ext cx="838200" cy="77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28989</xdr:rowOff>
    </xdr:from>
    <xdr:to>
      <xdr:col>19</xdr:col>
      <xdr:colOff>177800</xdr:colOff>
      <xdr:row>55</xdr:row>
      <xdr:rowOff>165364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772939"/>
          <a:ext cx="889000" cy="8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40231</xdr:rowOff>
    </xdr:from>
    <xdr:to>
      <xdr:col>20</xdr:col>
      <xdr:colOff>38100</xdr:colOff>
      <xdr:row>51</xdr:row>
      <xdr:rowOff>141831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8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132958</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165364</xdr:rowOff>
    </xdr:from>
    <xdr:to>
      <xdr:col>15</xdr:col>
      <xdr:colOff>50800</xdr:colOff>
      <xdr:row>56</xdr:row>
      <xdr:rowOff>65519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95114"/>
          <a:ext cx="889000" cy="7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866</xdr:rowOff>
    </xdr:from>
    <xdr:to>
      <xdr:col>15</xdr:col>
      <xdr:colOff>101600</xdr:colOff>
      <xdr:row>56</xdr:row>
      <xdr:rowOff>102466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93593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9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155496</xdr:rowOff>
    </xdr:from>
    <xdr:to>
      <xdr:col>10</xdr:col>
      <xdr:colOff>114300</xdr:colOff>
      <xdr:row>56</xdr:row>
      <xdr:rowOff>65519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85246"/>
          <a:ext cx="889000" cy="8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56492</xdr:rowOff>
    </xdr:from>
    <xdr:to>
      <xdr:col>10</xdr:col>
      <xdr:colOff>165100</xdr:colOff>
      <xdr:row>56</xdr:row>
      <xdr:rowOff>158092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149219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5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42387</xdr:rowOff>
    </xdr:from>
    <xdr:to>
      <xdr:col>6</xdr:col>
      <xdr:colOff>38100</xdr:colOff>
      <xdr:row>56</xdr:row>
      <xdr:rowOff>143987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43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135114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67861</xdr:rowOff>
    </xdr:from>
    <xdr:to>
      <xdr:col>24</xdr:col>
      <xdr:colOff>114300</xdr:colOff>
      <xdr:row>55</xdr:row>
      <xdr:rowOff>169461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46288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149639</xdr:rowOff>
    </xdr:from>
    <xdr:to>
      <xdr:col>20</xdr:col>
      <xdr:colOff>38100</xdr:colOff>
      <xdr:row>51</xdr:row>
      <xdr:rowOff>79789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72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96316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49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114564</xdr:rowOff>
    </xdr:from>
    <xdr:to>
      <xdr:col>15</xdr:col>
      <xdr:colOff>101600</xdr:colOff>
      <xdr:row>56</xdr:row>
      <xdr:rowOff>44714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61241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3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14719</xdr:rowOff>
    </xdr:from>
    <xdr:to>
      <xdr:col>10</xdr:col>
      <xdr:colOff>165100</xdr:colOff>
      <xdr:row>56</xdr:row>
      <xdr:rowOff>116319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1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132846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9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104696</xdr:rowOff>
    </xdr:from>
    <xdr:to>
      <xdr:col>6</xdr:col>
      <xdr:colOff>38100</xdr:colOff>
      <xdr:row>56</xdr:row>
      <xdr:rowOff>34846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3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51373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0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34050</xdr:rowOff>
    </xdr:from>
    <xdr:to>
      <xdr:col>24</xdr:col>
      <xdr:colOff>62865</xdr:colOff>
      <xdr:row>77</xdr:row>
      <xdr:rowOff>28527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721350"/>
          <a:ext cx="1270" cy="50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32354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3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28527</xdr:rowOff>
    </xdr:from>
    <xdr:to>
      <xdr:col>24</xdr:col>
      <xdr:colOff>152400</xdr:colOff>
      <xdr:row>77</xdr:row>
      <xdr:rowOff>28527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3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152177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49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74</xdr:row>
      <xdr:rowOff>34050</xdr:rowOff>
    </xdr:from>
    <xdr:to>
      <xdr:col>24</xdr:col>
      <xdr:colOff>152400</xdr:colOff>
      <xdr:row>74</xdr:row>
      <xdr:rowOff>34050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7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101076</xdr:rowOff>
    </xdr:from>
    <xdr:to>
      <xdr:col>24</xdr:col>
      <xdr:colOff>63500</xdr:colOff>
      <xdr:row>76</xdr:row>
      <xdr:rowOff>27795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959826"/>
          <a:ext cx="838200" cy="9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115378</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74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136952</xdr:rowOff>
    </xdr:from>
    <xdr:to>
      <xdr:col>24</xdr:col>
      <xdr:colOff>114300</xdr:colOff>
      <xdr:row>76</xdr:row>
      <xdr:rowOff>67103</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9957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27795</xdr:rowOff>
    </xdr:from>
    <xdr:to>
      <xdr:col>19</xdr:col>
      <xdr:colOff>177800</xdr:colOff>
      <xdr:row>76</xdr:row>
      <xdr:rowOff>92810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57995"/>
          <a:ext cx="889000" cy="6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144587</xdr:rowOff>
    </xdr:from>
    <xdr:to>
      <xdr:col>20</xdr:col>
      <xdr:colOff>38100</xdr:colOff>
      <xdr:row>77</xdr:row>
      <xdr:rowOff>74737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7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65864</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6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16909</xdr:rowOff>
    </xdr:from>
    <xdr:to>
      <xdr:col>15</xdr:col>
      <xdr:colOff>50800</xdr:colOff>
      <xdr:row>76</xdr:row>
      <xdr:rowOff>92810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047109"/>
          <a:ext cx="889000" cy="7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24516</xdr:rowOff>
    </xdr:from>
    <xdr:to>
      <xdr:col>15</xdr:col>
      <xdr:colOff>101600</xdr:colOff>
      <xdr:row>77</xdr:row>
      <xdr:rowOff>126116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2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117243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318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27663</xdr:rowOff>
    </xdr:from>
    <xdr:to>
      <xdr:col>10</xdr:col>
      <xdr:colOff>114300</xdr:colOff>
      <xdr:row>76</xdr:row>
      <xdr:rowOff>16909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2372063"/>
          <a:ext cx="889000" cy="67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52063</xdr:rowOff>
    </xdr:from>
    <xdr:to>
      <xdr:col>10</xdr:col>
      <xdr:colOff>165100</xdr:colOff>
      <xdr:row>77</xdr:row>
      <xdr:rowOff>153663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144790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34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13641</xdr:rowOff>
    </xdr:from>
    <xdr:to>
      <xdr:col>6</xdr:col>
      <xdr:colOff>38100</xdr:colOff>
      <xdr:row>77</xdr:row>
      <xdr:rowOff>115241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106368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30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50276</xdr:rowOff>
    </xdr:from>
    <xdr:to>
      <xdr:col>24</xdr:col>
      <xdr:colOff>114300</xdr:colOff>
      <xdr:row>75</xdr:row>
      <xdr:rowOff>151876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0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73153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76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148445</xdr:rowOff>
    </xdr:from>
    <xdr:to>
      <xdr:col>20</xdr:col>
      <xdr:colOff>38100</xdr:colOff>
      <xdr:row>76</xdr:row>
      <xdr:rowOff>78595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95123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78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42010</xdr:rowOff>
    </xdr:from>
    <xdr:to>
      <xdr:col>15</xdr:col>
      <xdr:colOff>101600</xdr:colOff>
      <xdr:row>76</xdr:row>
      <xdr:rowOff>143610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7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160137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4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137560</xdr:rowOff>
    </xdr:from>
    <xdr:to>
      <xdr:col>10</xdr:col>
      <xdr:colOff>165100</xdr:colOff>
      <xdr:row>76</xdr:row>
      <xdr:rowOff>67711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9963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84237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77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148313</xdr:rowOff>
    </xdr:from>
    <xdr:to>
      <xdr:col>6</xdr:col>
      <xdr:colOff>38100</xdr:colOff>
      <xdr:row>72</xdr:row>
      <xdr:rowOff>78463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23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94990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096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57077</xdr:rowOff>
    </xdr:from>
    <xdr:to>
      <xdr:col>24</xdr:col>
      <xdr:colOff>63500</xdr:colOff>
      <xdr:row>98</xdr:row>
      <xdr:rowOff>15015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87727"/>
          <a:ext cx="838200" cy="12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50953</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3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128122</xdr:rowOff>
    </xdr:from>
    <xdr:to>
      <xdr:col>19</xdr:col>
      <xdr:colOff>177800</xdr:colOff>
      <xdr:row>98</xdr:row>
      <xdr:rowOff>15015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758772"/>
          <a:ext cx="889000" cy="5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121459</xdr:rowOff>
    </xdr:from>
    <xdr:to>
      <xdr:col>20</xdr:col>
      <xdr:colOff>38100</xdr:colOff>
      <xdr:row>97</xdr:row>
      <xdr:rowOff>51609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8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68136</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5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124400</xdr:rowOff>
    </xdr:from>
    <xdr:to>
      <xdr:col>15</xdr:col>
      <xdr:colOff>50800</xdr:colOff>
      <xdr:row>97</xdr:row>
      <xdr:rowOff>128122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755050"/>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22769</xdr:rowOff>
    </xdr:from>
    <xdr:to>
      <xdr:col>15</xdr:col>
      <xdr:colOff>101600</xdr:colOff>
      <xdr:row>97</xdr:row>
      <xdr:rowOff>124369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140896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95498</xdr:rowOff>
    </xdr:from>
    <xdr:to>
      <xdr:col>10</xdr:col>
      <xdr:colOff>114300</xdr:colOff>
      <xdr:row>97</xdr:row>
      <xdr:rowOff>124400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26148"/>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117622</xdr:rowOff>
    </xdr:from>
    <xdr:to>
      <xdr:col>10</xdr:col>
      <xdr:colOff>165100</xdr:colOff>
      <xdr:row>97</xdr:row>
      <xdr:rowOff>47772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7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64299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5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97701</xdr:rowOff>
    </xdr:from>
    <xdr:to>
      <xdr:col>6</xdr:col>
      <xdr:colOff>38100</xdr:colOff>
      <xdr:row>98</xdr:row>
      <xdr:rowOff>27851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18978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6277</xdr:rowOff>
    </xdr:from>
    <xdr:to>
      <xdr:col>24</xdr:col>
      <xdr:colOff>114300</xdr:colOff>
      <xdr:row>97</xdr:row>
      <xdr:rowOff>107877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156154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1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135665</xdr:rowOff>
    </xdr:from>
    <xdr:to>
      <xdr:col>20</xdr:col>
      <xdr:colOff>38100</xdr:colOff>
      <xdr:row>98</xdr:row>
      <xdr:rowOff>65815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6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56942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5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77322</xdr:rowOff>
    </xdr:from>
    <xdr:to>
      <xdr:col>15</xdr:col>
      <xdr:colOff>101600</xdr:colOff>
      <xdr:row>98</xdr:row>
      <xdr:rowOff>7472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170049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0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73600</xdr:rowOff>
    </xdr:from>
    <xdr:to>
      <xdr:col>10</xdr:col>
      <xdr:colOff>165100</xdr:colOff>
      <xdr:row>98</xdr:row>
      <xdr:rowOff>3750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0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166327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9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44698</xdr:rowOff>
    </xdr:from>
    <xdr:to>
      <xdr:col>6</xdr:col>
      <xdr:colOff>38100</xdr:colOff>
      <xdr:row>97</xdr:row>
      <xdr:rowOff>146298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162825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45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78436</xdr:rowOff>
    </xdr:from>
    <xdr:to>
      <xdr:col>55</xdr:col>
      <xdr:colOff>0</xdr:colOff>
      <xdr:row>38</xdr:row>
      <xdr:rowOff>80264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593536"/>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51918</xdr:rowOff>
    </xdr:from>
    <xdr:to>
      <xdr:col>50</xdr:col>
      <xdr:colOff>114300</xdr:colOff>
      <xdr:row>38</xdr:row>
      <xdr:rowOff>80264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567018"/>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171196</xdr:rowOff>
    </xdr:from>
    <xdr:to>
      <xdr:col>50</xdr:col>
      <xdr:colOff>165100</xdr:colOff>
      <xdr:row>38</xdr:row>
      <xdr:rowOff>101346</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117873</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90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51918</xdr:rowOff>
    </xdr:from>
    <xdr:to>
      <xdr:col>45</xdr:col>
      <xdr:colOff>177800</xdr:colOff>
      <xdr:row>38</xdr:row>
      <xdr:rowOff>76835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567018"/>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432</xdr:rowOff>
    </xdr:from>
    <xdr:to>
      <xdr:col>46</xdr:col>
      <xdr:colOff>38100</xdr:colOff>
      <xdr:row>38</xdr:row>
      <xdr:rowOff>102032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51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118559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90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75006</xdr:rowOff>
    </xdr:from>
    <xdr:to>
      <xdr:col>41</xdr:col>
      <xdr:colOff>50800</xdr:colOff>
      <xdr:row>38</xdr:row>
      <xdr:rowOff>76835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59010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61239</xdr:rowOff>
    </xdr:from>
    <xdr:to>
      <xdr:col>41</xdr:col>
      <xdr:colOff>101600</xdr:colOff>
      <xdr:row>37</xdr:row>
      <xdr:rowOff>162840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04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7916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180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5690</xdr:rowOff>
    </xdr:from>
    <xdr:to>
      <xdr:col>36</xdr:col>
      <xdr:colOff>165100</xdr:colOff>
      <xdr:row>38</xdr:row>
      <xdr:rowOff>107290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123817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96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27636</xdr:rowOff>
    </xdr:from>
    <xdr:to>
      <xdr:col>55</xdr:col>
      <xdr:colOff>50800</xdr:colOff>
      <xdr:row>38</xdr:row>
      <xdr:rowOff>129236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114012</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57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29464</xdr:rowOff>
    </xdr:from>
    <xdr:to>
      <xdr:col>50</xdr:col>
      <xdr:colOff>165100</xdr:colOff>
      <xdr:row>38</xdr:row>
      <xdr:rowOff>131064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122191</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1118</xdr:rowOff>
    </xdr:from>
    <xdr:to>
      <xdr:col>46</xdr:col>
      <xdr:colOff>38100</xdr:colOff>
      <xdr:row>38</xdr:row>
      <xdr:rowOff>102718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93845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26035</xdr:rowOff>
    </xdr:from>
    <xdr:to>
      <xdr:col>41</xdr:col>
      <xdr:colOff>101600</xdr:colOff>
      <xdr:row>38</xdr:row>
      <xdr:rowOff>127635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118762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33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24206</xdr:rowOff>
    </xdr:from>
    <xdr:to>
      <xdr:col>36</xdr:col>
      <xdr:colOff>165100</xdr:colOff>
      <xdr:row>38</xdr:row>
      <xdr:rowOff>125806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116933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32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100457</xdr:rowOff>
    </xdr:from>
    <xdr:to>
      <xdr:col>55</xdr:col>
      <xdr:colOff>0</xdr:colOff>
      <xdr:row>56</xdr:row>
      <xdr:rowOff>125311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701657"/>
          <a:ext cx="8382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74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125311</xdr:rowOff>
    </xdr:from>
    <xdr:to>
      <xdr:col>50</xdr:col>
      <xdr:colOff>114300</xdr:colOff>
      <xdr:row>56</xdr:row>
      <xdr:rowOff>143028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726511"/>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55588</xdr:rowOff>
    </xdr:from>
    <xdr:to>
      <xdr:col>50</xdr:col>
      <xdr:colOff>165100</xdr:colOff>
      <xdr:row>57</xdr:row>
      <xdr:rowOff>157188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2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148315</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92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143028</xdr:rowOff>
    </xdr:from>
    <xdr:to>
      <xdr:col>45</xdr:col>
      <xdr:colOff>177800</xdr:colOff>
      <xdr:row>57</xdr:row>
      <xdr:rowOff>44742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744228"/>
          <a:ext cx="889000" cy="7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67881</xdr:rowOff>
    </xdr:from>
    <xdr:to>
      <xdr:col>46</xdr:col>
      <xdr:colOff>38100</xdr:colOff>
      <xdr:row>57</xdr:row>
      <xdr:rowOff>169481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4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160608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93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44742</xdr:rowOff>
    </xdr:from>
    <xdr:to>
      <xdr:col>41</xdr:col>
      <xdr:colOff>50800</xdr:colOff>
      <xdr:row>57</xdr:row>
      <xdr:rowOff>51003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817392"/>
          <a:ext cx="8890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62268</xdr:rowOff>
    </xdr:from>
    <xdr:to>
      <xdr:col>41</xdr:col>
      <xdr:colOff>101600</xdr:colOff>
      <xdr:row>57</xdr:row>
      <xdr:rowOff>163868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3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154995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9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96038</xdr:rowOff>
    </xdr:from>
    <xdr:to>
      <xdr:col>36</xdr:col>
      <xdr:colOff>165100</xdr:colOff>
      <xdr:row>58</xdr:row>
      <xdr:rowOff>26188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6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17315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96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49657</xdr:rowOff>
    </xdr:from>
    <xdr:to>
      <xdr:col>55</xdr:col>
      <xdr:colOff>50800</xdr:colOff>
      <xdr:row>56</xdr:row>
      <xdr:rowOff>151257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6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72534</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50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74511</xdr:rowOff>
    </xdr:from>
    <xdr:to>
      <xdr:col>50</xdr:col>
      <xdr:colOff>165100</xdr:colOff>
      <xdr:row>57</xdr:row>
      <xdr:rowOff>4661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67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21188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4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92228</xdr:rowOff>
    </xdr:from>
    <xdr:to>
      <xdr:col>46</xdr:col>
      <xdr:colOff>38100</xdr:colOff>
      <xdr:row>57</xdr:row>
      <xdr:rowOff>22378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69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38905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46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165392</xdr:rowOff>
    </xdr:from>
    <xdr:to>
      <xdr:col>41</xdr:col>
      <xdr:colOff>101600</xdr:colOff>
      <xdr:row>57</xdr:row>
      <xdr:rowOff>95542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7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112069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5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203</xdr:rowOff>
    </xdr:from>
    <xdr:to>
      <xdr:col>36</xdr:col>
      <xdr:colOff>165100</xdr:colOff>
      <xdr:row>57</xdr:row>
      <xdr:rowOff>101803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7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118330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5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150768</xdr:rowOff>
    </xdr:from>
    <xdr:to>
      <xdr:col>55</xdr:col>
      <xdr:colOff>0</xdr:colOff>
      <xdr:row>76</xdr:row>
      <xdr:rowOff>31610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838068"/>
          <a:ext cx="838200" cy="2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19759</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49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150768</xdr:rowOff>
    </xdr:from>
    <xdr:to>
      <xdr:col>50</xdr:col>
      <xdr:colOff>114300</xdr:colOff>
      <xdr:row>76</xdr:row>
      <xdr:rowOff>124289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838068"/>
          <a:ext cx="889000" cy="3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1175</xdr:rowOff>
    </xdr:from>
    <xdr:to>
      <xdr:col>50</xdr:col>
      <xdr:colOff>165100</xdr:colOff>
      <xdr:row>77</xdr:row>
      <xdr:rowOff>102775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93902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2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87085</xdr:rowOff>
    </xdr:from>
    <xdr:to>
      <xdr:col>45</xdr:col>
      <xdr:colOff>177800</xdr:colOff>
      <xdr:row>76</xdr:row>
      <xdr:rowOff>124289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117285"/>
          <a:ext cx="889000" cy="3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150337</xdr:rowOff>
    </xdr:from>
    <xdr:to>
      <xdr:col>46</xdr:col>
      <xdr:colOff>38100</xdr:colOff>
      <xdr:row>78</xdr:row>
      <xdr:rowOff>80487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5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71614</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44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87085</xdr:rowOff>
    </xdr:from>
    <xdr:to>
      <xdr:col>41</xdr:col>
      <xdr:colOff>50800</xdr:colOff>
      <xdr:row>76</xdr:row>
      <xdr:rowOff>92990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117285"/>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137610</xdr:rowOff>
    </xdr:from>
    <xdr:to>
      <xdr:col>41</xdr:col>
      <xdr:colOff>101600</xdr:colOff>
      <xdr:row>78</xdr:row>
      <xdr:rowOff>67760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58887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3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128657</xdr:rowOff>
    </xdr:from>
    <xdr:to>
      <xdr:col>36</xdr:col>
      <xdr:colOff>165100</xdr:colOff>
      <xdr:row>78</xdr:row>
      <xdr:rowOff>58807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49934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2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152260</xdr:rowOff>
    </xdr:from>
    <xdr:to>
      <xdr:col>55</xdr:col>
      <xdr:colOff>50800</xdr:colOff>
      <xdr:row>76</xdr:row>
      <xdr:rowOff>82410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0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3687</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8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99968</xdr:rowOff>
    </xdr:from>
    <xdr:to>
      <xdr:col>50</xdr:col>
      <xdr:colOff>165100</xdr:colOff>
      <xdr:row>75</xdr:row>
      <xdr:rowOff>30118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78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46645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56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73489</xdr:rowOff>
    </xdr:from>
    <xdr:to>
      <xdr:col>46</xdr:col>
      <xdr:colOff>38100</xdr:colOff>
      <xdr:row>77</xdr:row>
      <xdr:rowOff>3639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20166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87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36285</xdr:rowOff>
    </xdr:from>
    <xdr:to>
      <xdr:col>41</xdr:col>
      <xdr:colOff>101600</xdr:colOff>
      <xdr:row>76</xdr:row>
      <xdr:rowOff>137885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0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154411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84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42190</xdr:rowOff>
    </xdr:from>
    <xdr:to>
      <xdr:col>36</xdr:col>
      <xdr:colOff>165100</xdr:colOff>
      <xdr:row>76</xdr:row>
      <xdr:rowOff>143790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0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160317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8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148684</xdr:rowOff>
    </xdr:from>
    <xdr:to>
      <xdr:col>55</xdr:col>
      <xdr:colOff>0</xdr:colOff>
      <xdr:row>96</xdr:row>
      <xdr:rowOff>125557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436434"/>
          <a:ext cx="838200" cy="14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0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50394</xdr:rowOff>
    </xdr:from>
    <xdr:to>
      <xdr:col>50</xdr:col>
      <xdr:colOff>114300</xdr:colOff>
      <xdr:row>96</xdr:row>
      <xdr:rowOff>125557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509594"/>
          <a:ext cx="889000" cy="7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3580</xdr:rowOff>
    </xdr:from>
    <xdr:to>
      <xdr:col>50</xdr:col>
      <xdr:colOff>165100</xdr:colOff>
      <xdr:row>97</xdr:row>
      <xdr:rowOff>105180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3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96307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72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50394</xdr:rowOff>
    </xdr:from>
    <xdr:to>
      <xdr:col>45</xdr:col>
      <xdr:colOff>177800</xdr:colOff>
      <xdr:row>96</xdr:row>
      <xdr:rowOff>59506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509594"/>
          <a:ext cx="889000" cy="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13492</xdr:rowOff>
    </xdr:from>
    <xdr:to>
      <xdr:col>46</xdr:col>
      <xdr:colOff>38100</xdr:colOff>
      <xdr:row>97</xdr:row>
      <xdr:rowOff>115092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106219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73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59506</xdr:rowOff>
    </xdr:from>
    <xdr:to>
      <xdr:col>41</xdr:col>
      <xdr:colOff>50800</xdr:colOff>
      <xdr:row>96</xdr:row>
      <xdr:rowOff>115765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518706"/>
          <a:ext cx="889000" cy="5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133203</xdr:rowOff>
    </xdr:from>
    <xdr:to>
      <xdr:col>41</xdr:col>
      <xdr:colOff>101600</xdr:colOff>
      <xdr:row>97</xdr:row>
      <xdr:rowOff>63353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9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54480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8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160277</xdr:rowOff>
    </xdr:from>
    <xdr:to>
      <xdr:col>36</xdr:col>
      <xdr:colOff>165100</xdr:colOff>
      <xdr:row>97</xdr:row>
      <xdr:rowOff>90427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1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81554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71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97884</xdr:rowOff>
    </xdr:from>
    <xdr:to>
      <xdr:col>55</xdr:col>
      <xdr:colOff>50800</xdr:colOff>
      <xdr:row>96</xdr:row>
      <xdr:rowOff>28034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38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120761</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74757</xdr:rowOff>
    </xdr:from>
    <xdr:to>
      <xdr:col>50</xdr:col>
      <xdr:colOff>165100</xdr:colOff>
      <xdr:row>97</xdr:row>
      <xdr:rowOff>4907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21434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30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171044</xdr:rowOff>
    </xdr:from>
    <xdr:to>
      <xdr:col>46</xdr:col>
      <xdr:colOff>38100</xdr:colOff>
      <xdr:row>96</xdr:row>
      <xdr:rowOff>101194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117721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23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8706</xdr:rowOff>
    </xdr:from>
    <xdr:to>
      <xdr:col>41</xdr:col>
      <xdr:colOff>101600</xdr:colOff>
      <xdr:row>96</xdr:row>
      <xdr:rowOff>110306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6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126833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24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64965</xdr:rowOff>
    </xdr:from>
    <xdr:to>
      <xdr:col>36</xdr:col>
      <xdr:colOff>165100</xdr:colOff>
      <xdr:row>96</xdr:row>
      <xdr:rowOff>166565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11642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2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113640</xdr:rowOff>
    </xdr:from>
    <xdr:to>
      <xdr:col>85</xdr:col>
      <xdr:colOff>127000</xdr:colOff>
      <xdr:row>36</xdr:row>
      <xdr:rowOff>151473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285840"/>
          <a:ext cx="8382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82300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5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113640</xdr:rowOff>
    </xdr:from>
    <xdr:to>
      <xdr:col>81</xdr:col>
      <xdr:colOff>50800</xdr:colOff>
      <xdr:row>37</xdr:row>
      <xdr:rowOff>17399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285840"/>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162814</xdr:rowOff>
    </xdr:from>
    <xdr:to>
      <xdr:col>81</xdr:col>
      <xdr:colOff>101600</xdr:colOff>
      <xdr:row>36</xdr:row>
      <xdr:rowOff>92964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109491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28258</xdr:rowOff>
    </xdr:from>
    <xdr:to>
      <xdr:col>76</xdr:col>
      <xdr:colOff>114300</xdr:colOff>
      <xdr:row>37</xdr:row>
      <xdr:rowOff>17399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029008"/>
          <a:ext cx="889000" cy="33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108712</xdr:rowOff>
    </xdr:from>
    <xdr:to>
      <xdr:col>76</xdr:col>
      <xdr:colOff>165100</xdr:colOff>
      <xdr:row>37</xdr:row>
      <xdr:rowOff>38862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8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55389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0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28258</xdr:rowOff>
    </xdr:from>
    <xdr:to>
      <xdr:col>71</xdr:col>
      <xdr:colOff>177800</xdr:colOff>
      <xdr:row>36</xdr:row>
      <xdr:rowOff>40335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029008"/>
          <a:ext cx="889000" cy="18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101473</xdr:rowOff>
    </xdr:from>
    <xdr:to>
      <xdr:col>72</xdr:col>
      <xdr:colOff>38100</xdr:colOff>
      <xdr:row>37</xdr:row>
      <xdr:rowOff>31623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22750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6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152756</xdr:rowOff>
    </xdr:from>
    <xdr:to>
      <xdr:col>67</xdr:col>
      <xdr:colOff>101600</xdr:colOff>
      <xdr:row>37</xdr:row>
      <xdr:rowOff>82906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74033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4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100673</xdr:rowOff>
    </xdr:from>
    <xdr:to>
      <xdr:col>85</xdr:col>
      <xdr:colOff>177800</xdr:colOff>
      <xdr:row>37</xdr:row>
      <xdr:rowOff>30823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27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123550</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12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62840</xdr:rowOff>
    </xdr:from>
    <xdr:to>
      <xdr:col>81</xdr:col>
      <xdr:colOff>101600</xdr:colOff>
      <xdr:row>36</xdr:row>
      <xdr:rowOff>164440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2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155567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3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138049</xdr:rowOff>
    </xdr:from>
    <xdr:to>
      <xdr:col>76</xdr:col>
      <xdr:colOff>165100</xdr:colOff>
      <xdr:row>37</xdr:row>
      <xdr:rowOff>68199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59326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4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148908</xdr:rowOff>
    </xdr:from>
    <xdr:to>
      <xdr:col>72</xdr:col>
      <xdr:colOff>38100</xdr:colOff>
      <xdr:row>35</xdr:row>
      <xdr:rowOff>79058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9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95585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7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160985</xdr:rowOff>
    </xdr:from>
    <xdr:to>
      <xdr:col>67</xdr:col>
      <xdr:colOff>101600</xdr:colOff>
      <xdr:row>36</xdr:row>
      <xdr:rowOff>91135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1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107662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93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23914</xdr:rowOff>
    </xdr:from>
    <xdr:to>
      <xdr:col>85</xdr:col>
      <xdr:colOff>127000</xdr:colOff>
      <xdr:row>54</xdr:row>
      <xdr:rowOff>154870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282214"/>
          <a:ext cx="838200" cy="1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5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23914</xdr:rowOff>
    </xdr:from>
    <xdr:to>
      <xdr:col>81</xdr:col>
      <xdr:colOff>50800</xdr:colOff>
      <xdr:row>55</xdr:row>
      <xdr:rowOff>164471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282214"/>
          <a:ext cx="889000" cy="31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171408</xdr:rowOff>
    </xdr:from>
    <xdr:to>
      <xdr:col>81</xdr:col>
      <xdr:colOff>101600</xdr:colOff>
      <xdr:row>55</xdr:row>
      <xdr:rowOff>101558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42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92685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52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164471</xdr:rowOff>
    </xdr:from>
    <xdr:to>
      <xdr:col>76</xdr:col>
      <xdr:colOff>114300</xdr:colOff>
      <xdr:row>56</xdr:row>
      <xdr:rowOff>97670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594221"/>
          <a:ext cx="889000" cy="10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203</xdr:rowOff>
    </xdr:from>
    <xdr:to>
      <xdr:col>76</xdr:col>
      <xdr:colOff>165100</xdr:colOff>
      <xdr:row>55</xdr:row>
      <xdr:rowOff>101803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42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118330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20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21987</xdr:rowOff>
    </xdr:from>
    <xdr:to>
      <xdr:col>71</xdr:col>
      <xdr:colOff>177800</xdr:colOff>
      <xdr:row>56</xdr:row>
      <xdr:rowOff>97670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623187"/>
          <a:ext cx="889000" cy="7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69093</xdr:rowOff>
    </xdr:from>
    <xdr:to>
      <xdr:col>72</xdr:col>
      <xdr:colOff>38100</xdr:colOff>
      <xdr:row>55</xdr:row>
      <xdr:rowOff>170693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4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15770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2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131795</xdr:rowOff>
    </xdr:from>
    <xdr:to>
      <xdr:col>67</xdr:col>
      <xdr:colOff>101600</xdr:colOff>
      <xdr:row>56</xdr:row>
      <xdr:rowOff>61945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6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78472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33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104070</xdr:rowOff>
    </xdr:from>
    <xdr:to>
      <xdr:col>85</xdr:col>
      <xdr:colOff>177800</xdr:colOff>
      <xdr:row>55</xdr:row>
      <xdr:rowOff>34220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3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126947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21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144564</xdr:rowOff>
    </xdr:from>
    <xdr:to>
      <xdr:col>81</xdr:col>
      <xdr:colOff>101600</xdr:colOff>
      <xdr:row>54</xdr:row>
      <xdr:rowOff>74714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23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91241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00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113671</xdr:rowOff>
    </xdr:from>
    <xdr:to>
      <xdr:col>76</xdr:col>
      <xdr:colOff>165100</xdr:colOff>
      <xdr:row>56</xdr:row>
      <xdr:rowOff>43821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34948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63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46870</xdr:rowOff>
    </xdr:from>
    <xdr:to>
      <xdr:col>72</xdr:col>
      <xdr:colOff>38100</xdr:colOff>
      <xdr:row>56</xdr:row>
      <xdr:rowOff>148470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139597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142637</xdr:rowOff>
    </xdr:from>
    <xdr:to>
      <xdr:col>67</xdr:col>
      <xdr:colOff>101600</xdr:colOff>
      <xdr:row>56</xdr:row>
      <xdr:rowOff>72787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7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63914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66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89954</xdr:rowOff>
    </xdr:from>
    <xdr:to>
      <xdr:col>85</xdr:col>
      <xdr:colOff>127000</xdr:colOff>
      <xdr:row>77</xdr:row>
      <xdr:rowOff>1626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120154"/>
          <a:ext cx="838200" cy="8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16896</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89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89954</xdr:rowOff>
    </xdr:from>
    <xdr:to>
      <xdr:col>81</xdr:col>
      <xdr:colOff>50800</xdr:colOff>
      <xdr:row>78</xdr:row>
      <xdr:rowOff>56617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120154"/>
          <a:ext cx="889000" cy="30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84404</xdr:rowOff>
    </xdr:from>
    <xdr:to>
      <xdr:col>81</xdr:col>
      <xdr:colOff>101600</xdr:colOff>
      <xdr:row>79</xdr:row>
      <xdr:rowOff>14554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5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5681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55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56617</xdr:rowOff>
    </xdr:from>
    <xdr:to>
      <xdr:col>76</xdr:col>
      <xdr:colOff>114300</xdr:colOff>
      <xdr:row>79</xdr:row>
      <xdr:rowOff>7849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29717"/>
          <a:ext cx="889000" cy="1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119380</xdr:rowOff>
    </xdr:from>
    <xdr:to>
      <xdr:col>76</xdr:col>
      <xdr:colOff>165100</xdr:colOff>
      <xdr:row>79</xdr:row>
      <xdr:rowOff>49530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40657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58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169901</xdr:rowOff>
    </xdr:from>
    <xdr:to>
      <xdr:col>71</xdr:col>
      <xdr:colOff>177800</xdr:colOff>
      <xdr:row>79</xdr:row>
      <xdr:rowOff>7849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200101"/>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102882</xdr:rowOff>
    </xdr:from>
    <xdr:to>
      <xdr:col>72</xdr:col>
      <xdr:colOff>38100</xdr:colOff>
      <xdr:row>79</xdr:row>
      <xdr:rowOff>33032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7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49559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5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89421</xdr:rowOff>
    </xdr:from>
    <xdr:to>
      <xdr:col>67</xdr:col>
      <xdr:colOff>101600</xdr:colOff>
      <xdr:row>79</xdr:row>
      <xdr:rowOff>19571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10698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55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122276</xdr:rowOff>
    </xdr:from>
    <xdr:to>
      <xdr:col>85</xdr:col>
      <xdr:colOff>177800</xdr:colOff>
      <xdr:row>77</xdr:row>
      <xdr:rowOff>52426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15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145153</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00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39154</xdr:rowOff>
    </xdr:from>
    <xdr:to>
      <xdr:col>81</xdr:col>
      <xdr:colOff>101600</xdr:colOff>
      <xdr:row>76</xdr:row>
      <xdr:rowOff>140754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06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157281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284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5817</xdr:rowOff>
    </xdr:from>
    <xdr:to>
      <xdr:col>76</xdr:col>
      <xdr:colOff>165100</xdr:colOff>
      <xdr:row>78</xdr:row>
      <xdr:rowOff>107417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123944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128499</xdr:rowOff>
    </xdr:from>
    <xdr:to>
      <xdr:col>72</xdr:col>
      <xdr:colOff>38100</xdr:colOff>
      <xdr:row>79</xdr:row>
      <xdr:rowOff>58649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49776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9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119101</xdr:rowOff>
    </xdr:from>
    <xdr:to>
      <xdr:col>67</xdr:col>
      <xdr:colOff>101600</xdr:colOff>
      <xdr:row>77</xdr:row>
      <xdr:rowOff>49251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14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65777</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292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101098</xdr:rowOff>
    </xdr:from>
    <xdr:to>
      <xdr:col>85</xdr:col>
      <xdr:colOff>127000</xdr:colOff>
      <xdr:row>96</xdr:row>
      <xdr:rowOff>113922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60298"/>
          <a:ext cx="8382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113922</xdr:rowOff>
    </xdr:from>
    <xdr:to>
      <xdr:col>81</xdr:col>
      <xdr:colOff>50800</xdr:colOff>
      <xdr:row>96</xdr:row>
      <xdr:rowOff>127051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73122"/>
          <a:ext cx="8890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3167</xdr:rowOff>
    </xdr:from>
    <xdr:to>
      <xdr:col>81</xdr:col>
      <xdr:colOff>101600</xdr:colOff>
      <xdr:row>97</xdr:row>
      <xdr:rowOff>104767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3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95894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7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127051</xdr:rowOff>
    </xdr:from>
    <xdr:to>
      <xdr:col>76</xdr:col>
      <xdr:colOff>114300</xdr:colOff>
      <xdr:row>96</xdr:row>
      <xdr:rowOff>137178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86251"/>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11100</xdr:rowOff>
    </xdr:from>
    <xdr:to>
      <xdr:col>76</xdr:col>
      <xdr:colOff>165100</xdr:colOff>
      <xdr:row>97</xdr:row>
      <xdr:rowOff>112700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103827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7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137178</xdr:rowOff>
    </xdr:from>
    <xdr:to>
      <xdr:col>71</xdr:col>
      <xdr:colOff>177800</xdr:colOff>
      <xdr:row>96</xdr:row>
      <xdr:rowOff>150619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596378"/>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13463</xdr:rowOff>
    </xdr:from>
    <xdr:to>
      <xdr:col>72</xdr:col>
      <xdr:colOff>38100</xdr:colOff>
      <xdr:row>97</xdr:row>
      <xdr:rowOff>115063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106190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7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7511</xdr:rowOff>
    </xdr:from>
    <xdr:to>
      <xdr:col>67</xdr:col>
      <xdr:colOff>101600</xdr:colOff>
      <xdr:row>97</xdr:row>
      <xdr:rowOff>109111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3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100238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7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50298</xdr:rowOff>
    </xdr:from>
    <xdr:to>
      <xdr:col>85</xdr:col>
      <xdr:colOff>177800</xdr:colOff>
      <xdr:row>96</xdr:row>
      <xdr:rowOff>151898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28725</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8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63122</xdr:rowOff>
    </xdr:from>
    <xdr:to>
      <xdr:col>81</xdr:col>
      <xdr:colOff>101600</xdr:colOff>
      <xdr:row>96</xdr:row>
      <xdr:rowOff>164722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9799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29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76251</xdr:rowOff>
    </xdr:from>
    <xdr:to>
      <xdr:col>76</xdr:col>
      <xdr:colOff>165100</xdr:colOff>
      <xdr:row>97</xdr:row>
      <xdr:rowOff>6401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3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22928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31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86378</xdr:rowOff>
    </xdr:from>
    <xdr:to>
      <xdr:col>72</xdr:col>
      <xdr:colOff>38100</xdr:colOff>
      <xdr:row>97</xdr:row>
      <xdr:rowOff>16528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4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33055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2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99819</xdr:rowOff>
    </xdr:from>
    <xdr:to>
      <xdr:col>67</xdr:col>
      <xdr:colOff>101600</xdr:colOff>
      <xdr:row>97</xdr:row>
      <xdr:rowOff>29969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5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46496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3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44051</xdr:rowOff>
    </xdr:from>
    <xdr:to>
      <xdr:col>112</xdr:col>
      <xdr:colOff>38100</xdr:colOff>
      <xdr:row>39</xdr:row>
      <xdr:rowOff>145651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3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162178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505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44486</xdr:rowOff>
    </xdr:from>
    <xdr:to>
      <xdr:col>107</xdr:col>
      <xdr:colOff>101600</xdr:colOff>
      <xdr:row>39</xdr:row>
      <xdr:rowOff>146086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162613</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5062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39153</xdr:rowOff>
    </xdr:from>
    <xdr:to>
      <xdr:col>102</xdr:col>
      <xdr:colOff>165100</xdr:colOff>
      <xdr:row>39</xdr:row>
      <xdr:rowOff>140753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2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157280</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5009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40023</xdr:rowOff>
    </xdr:from>
    <xdr:to>
      <xdr:col>98</xdr:col>
      <xdr:colOff>38100</xdr:colOff>
      <xdr:row>39</xdr:row>
      <xdr:rowOff>141623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158150</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501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主な構成項目である民生費は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220,948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となっており、類似団体平均を上回っている。これは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、住民税非課税世帯等及び子育て世帯への臨時特別給付金事業の増によるものである。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土木</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76,321</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円（前年度比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34.2</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％増）となっており、類似団体平均を上回っているが、これは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二本松城跡前総合整備事業</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及び二本松駅南地区整備事業</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の増によるものである。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69,071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となっており、これは、小学校の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大規模改修事業による増があったものの、</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スクール整備事業に伴う設備設置費や備品購入費の</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今後は、総合計画及び公共施設等総合管理計画に基づき、事業の厳選に努めていく。</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歳出では特別定額給付金事業費の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及び、災害復旧事業費の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歳入において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地方特例交付金が増となった一方、特別定額給付金事業費に要する国庫支出金の減により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決算額で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となったことから、歳入歳出差引額は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繰越財源の減、基金取崩し額の減により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実質収支、実質単年度収支は、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いずれも黒字となった。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今後は、普通交付税等の減額が見込まれることから、更なる経常経費の削減と、市政全般にわたる事業厳選と見直しを実施する。</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福島県二本松市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各会計とも赤字額は生じておらず、今後も安定的に推移するものと思われる。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今後も、収支バランスを意識しながら、更なる経常経費の削減と、総合計画による事業の厳選に努める。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0.8" zeroHeight="1" x14ac:dyDescent="0.2"/>
  <cols>
    <col min="1" max="11" width="2.109375" style="173" customWidth="1"/>
    <col min="12" max="12" width="2.21875" style="173" customWidth="1"/>
    <col min="13" max="17" width="2.33203125" style="173" customWidth="1"/>
    <col min="18" max="119" width="2.109375" style="173" customWidth="1"/>
    <col min="120" max="16384" width="0" style="173" hidden="1"/>
  </cols>
  <sheetData>
    <row r="1" spans="1:119" ht="33" customHeight="1" x14ac:dyDescent="0.2">
      <c r="B1" s="624" t="s">
        <v>79</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4"/>
      <c r="DK1" s="174"/>
      <c r="DL1" s="174"/>
      <c r="DM1" s="174"/>
      <c r="DN1" s="174"/>
      <c r="DO1" s="174"/>
    </row>
    <row r="2" spans="1:119" ht="24" thickBot="1" x14ac:dyDescent="0.25">
      <c r="B2" s="175" t="s">
        <v>80</v>
      </c>
      <c r="C2" s="175"/>
      <c r="D2" s="176"/>
    </row>
    <row r="3" spans="1:119" ht="18.75" customHeight="1" thickBot="1" x14ac:dyDescent="0.25">
      <c r="A3" s="174"/>
      <c r="B3" s="625" t="s">
        <v>81</v>
      </c>
      <c r="C3" s="626"/>
      <c r="D3" s="626"/>
      <c r="E3" s="627"/>
      <c r="F3" s="627"/>
      <c r="G3" s="627"/>
      <c r="H3" s="627"/>
      <c r="I3" s="627"/>
      <c r="J3" s="627"/>
      <c r="K3" s="627"/>
      <c r="L3" s="627" t="s">
        <v>82</v>
      </c>
      <c r="M3" s="627"/>
      <c r="N3" s="627"/>
      <c r="O3" s="627"/>
      <c r="P3" s="627"/>
      <c r="Q3" s="627"/>
      <c r="R3" s="630"/>
      <c r="S3" s="630"/>
      <c r="T3" s="630"/>
      <c r="U3" s="630"/>
      <c r="V3" s="631"/>
      <c r="W3" s="521" t="s">
        <v>83</v>
      </c>
      <c r="X3" s="522"/>
      <c r="Y3" s="522"/>
      <c r="Z3" s="522"/>
      <c r="AA3" s="522"/>
      <c r="AB3" s="626"/>
      <c r="AC3" s="630" t="s">
        <v>84</v>
      </c>
      <c r="AD3" s="522"/>
      <c r="AE3" s="522"/>
      <c r="AF3" s="522"/>
      <c r="AG3" s="522"/>
      <c r="AH3" s="522"/>
      <c r="AI3" s="522"/>
      <c r="AJ3" s="522"/>
      <c r="AK3" s="522"/>
      <c r="AL3" s="592"/>
      <c r="AM3" s="521" t="s">
        <v>85</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86</v>
      </c>
      <c r="BO3" s="522"/>
      <c r="BP3" s="522"/>
      <c r="BQ3" s="522"/>
      <c r="BR3" s="522"/>
      <c r="BS3" s="522"/>
      <c r="BT3" s="522"/>
      <c r="BU3" s="592"/>
      <c r="BV3" s="521" t="s">
        <v>87</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88</v>
      </c>
      <c r="CU3" s="522"/>
      <c r="CV3" s="522"/>
      <c r="CW3" s="522"/>
      <c r="CX3" s="522"/>
      <c r="CY3" s="522"/>
      <c r="CZ3" s="522"/>
      <c r="DA3" s="592"/>
      <c r="DB3" s="521" t="s">
        <v>89</v>
      </c>
      <c r="DC3" s="522"/>
      <c r="DD3" s="522"/>
      <c r="DE3" s="522"/>
      <c r="DF3" s="522"/>
      <c r="DG3" s="522"/>
      <c r="DH3" s="522"/>
      <c r="DI3" s="592"/>
    </row>
    <row r="4" spans="1:119" ht="18.75" customHeight="1" x14ac:dyDescent="0.2">
      <c r="A4" s="174"/>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90</v>
      </c>
      <c r="AZ4" s="479"/>
      <c r="BA4" s="479"/>
      <c r="BB4" s="479"/>
      <c r="BC4" s="479"/>
      <c r="BD4" s="479"/>
      <c r="BE4" s="479"/>
      <c r="BF4" s="479"/>
      <c r="BG4" s="479"/>
      <c r="BH4" s="479"/>
      <c r="BI4" s="479"/>
      <c r="BJ4" s="479"/>
      <c r="BK4" s="479"/>
      <c r="BL4" s="479"/>
      <c r="BM4" s="480"/>
      <c r="BN4" s="481">
        <v>37900804</v>
      </c>
      <c r="BO4" s="482"/>
      <c r="BP4" s="482"/>
      <c r="BQ4" s="482"/>
      <c r="BR4" s="482"/>
      <c r="BS4" s="482"/>
      <c r="BT4" s="482"/>
      <c r="BU4" s="483"/>
      <c r="BV4" s="481">
        <v>42527164</v>
      </c>
      <c r="BW4" s="482"/>
      <c r="BX4" s="482"/>
      <c r="BY4" s="482"/>
      <c r="BZ4" s="482"/>
      <c r="CA4" s="482"/>
      <c r="CB4" s="482"/>
      <c r="CC4" s="483"/>
      <c r="CD4" s="618" t="s">
        <v>91</v>
      </c>
      <c r="CE4" s="619"/>
      <c r="CF4" s="619"/>
      <c r="CG4" s="619"/>
      <c r="CH4" s="619"/>
      <c r="CI4" s="619"/>
      <c r="CJ4" s="619"/>
      <c r="CK4" s="619"/>
      <c r="CL4" s="619"/>
      <c r="CM4" s="619"/>
      <c r="CN4" s="619"/>
      <c r="CO4" s="619"/>
      <c r="CP4" s="619"/>
      <c r="CQ4" s="619"/>
      <c r="CR4" s="619"/>
      <c r="CS4" s="620"/>
      <c r="CT4" s="621">
        <v>12.2</v>
      </c>
      <c r="CU4" s="622"/>
      <c r="CV4" s="622"/>
      <c r="CW4" s="622"/>
      <c r="CX4" s="622"/>
      <c r="CY4" s="622"/>
      <c r="CZ4" s="622"/>
      <c r="DA4" s="623"/>
      <c r="DB4" s="621">
        <v>9.8000000000000007</v>
      </c>
      <c r="DC4" s="622"/>
      <c r="DD4" s="622"/>
      <c r="DE4" s="622"/>
      <c r="DF4" s="622"/>
      <c r="DG4" s="622"/>
      <c r="DH4" s="622"/>
      <c r="DI4" s="623"/>
    </row>
    <row r="5" spans="1:119" ht="18.75" customHeight="1" x14ac:dyDescent="0.2">
      <c r="A5" s="174"/>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92</v>
      </c>
      <c r="AN5" s="409"/>
      <c r="AO5" s="409"/>
      <c r="AP5" s="409"/>
      <c r="AQ5" s="409"/>
      <c r="AR5" s="409"/>
      <c r="AS5" s="409"/>
      <c r="AT5" s="410"/>
      <c r="AU5" s="510" t="s">
        <v>93</v>
      </c>
      <c r="AV5" s="511"/>
      <c r="AW5" s="511"/>
      <c r="AX5" s="511"/>
      <c r="AY5" s="466" t="s">
        <v>94</v>
      </c>
      <c r="AZ5" s="467"/>
      <c r="BA5" s="467"/>
      <c r="BB5" s="467"/>
      <c r="BC5" s="467"/>
      <c r="BD5" s="467"/>
      <c r="BE5" s="467"/>
      <c r="BF5" s="467"/>
      <c r="BG5" s="467"/>
      <c r="BH5" s="467"/>
      <c r="BI5" s="467"/>
      <c r="BJ5" s="467"/>
      <c r="BK5" s="467"/>
      <c r="BL5" s="467"/>
      <c r="BM5" s="468"/>
      <c r="BN5" s="452">
        <v>35411568</v>
      </c>
      <c r="BO5" s="453"/>
      <c r="BP5" s="453"/>
      <c r="BQ5" s="453"/>
      <c r="BR5" s="453"/>
      <c r="BS5" s="453"/>
      <c r="BT5" s="453"/>
      <c r="BU5" s="454"/>
      <c r="BV5" s="452">
        <v>40025903</v>
      </c>
      <c r="BW5" s="453"/>
      <c r="BX5" s="453"/>
      <c r="BY5" s="453"/>
      <c r="BZ5" s="453"/>
      <c r="CA5" s="453"/>
      <c r="CB5" s="453"/>
      <c r="CC5" s="454"/>
      <c r="CD5" s="492" t="s">
        <v>95</v>
      </c>
      <c r="CE5" s="412"/>
      <c r="CF5" s="412"/>
      <c r="CG5" s="412"/>
      <c r="CH5" s="412"/>
      <c r="CI5" s="412"/>
      <c r="CJ5" s="412"/>
      <c r="CK5" s="412"/>
      <c r="CL5" s="412"/>
      <c r="CM5" s="412"/>
      <c r="CN5" s="412"/>
      <c r="CO5" s="412"/>
      <c r="CP5" s="412"/>
      <c r="CQ5" s="412"/>
      <c r="CR5" s="412"/>
      <c r="CS5" s="493"/>
      <c r="CT5" s="449">
        <v>88.3</v>
      </c>
      <c r="CU5" s="450"/>
      <c r="CV5" s="450"/>
      <c r="CW5" s="450"/>
      <c r="CX5" s="450"/>
      <c r="CY5" s="450"/>
      <c r="CZ5" s="450"/>
      <c r="DA5" s="451"/>
      <c r="DB5" s="449">
        <v>93.1</v>
      </c>
      <c r="DC5" s="450"/>
      <c r="DD5" s="450"/>
      <c r="DE5" s="450"/>
      <c r="DF5" s="450"/>
      <c r="DG5" s="450"/>
      <c r="DH5" s="450"/>
      <c r="DI5" s="451"/>
    </row>
    <row r="6" spans="1:119" ht="18.75" customHeight="1" x14ac:dyDescent="0.2">
      <c r="A6" s="174"/>
      <c r="B6" s="598" t="s">
        <v>96</v>
      </c>
      <c r="C6" s="439"/>
      <c r="D6" s="439"/>
      <c r="E6" s="599"/>
      <c r="F6" s="599"/>
      <c r="G6" s="599"/>
      <c r="H6" s="599"/>
      <c r="I6" s="599"/>
      <c r="J6" s="599"/>
      <c r="K6" s="599"/>
      <c r="L6" s="599" t="s">
        <v>97</v>
      </c>
      <c r="M6" s="599"/>
      <c r="N6" s="599"/>
      <c r="O6" s="599"/>
      <c r="P6" s="599"/>
      <c r="Q6" s="599"/>
      <c r="R6" s="437"/>
      <c r="S6" s="437"/>
      <c r="T6" s="437"/>
      <c r="U6" s="437"/>
      <c r="V6" s="605"/>
      <c r="W6" s="542" t="s">
        <v>98</v>
      </c>
      <c r="X6" s="438"/>
      <c r="Y6" s="438"/>
      <c r="Z6" s="438"/>
      <c r="AA6" s="438"/>
      <c r="AB6" s="439"/>
      <c r="AC6" s="610" t="s">
        <v>99</v>
      </c>
      <c r="AD6" s="611"/>
      <c r="AE6" s="611"/>
      <c r="AF6" s="611"/>
      <c r="AG6" s="611"/>
      <c r="AH6" s="611"/>
      <c r="AI6" s="611"/>
      <c r="AJ6" s="611"/>
      <c r="AK6" s="611"/>
      <c r="AL6" s="612"/>
      <c r="AM6" s="509" t="s">
        <v>100</v>
      </c>
      <c r="AN6" s="409"/>
      <c r="AO6" s="409"/>
      <c r="AP6" s="409"/>
      <c r="AQ6" s="409"/>
      <c r="AR6" s="409"/>
      <c r="AS6" s="409"/>
      <c r="AT6" s="410"/>
      <c r="AU6" s="510" t="s">
        <v>101</v>
      </c>
      <c r="AV6" s="511"/>
      <c r="AW6" s="511"/>
      <c r="AX6" s="511"/>
      <c r="AY6" s="466" t="s">
        <v>102</v>
      </c>
      <c r="AZ6" s="467"/>
      <c r="BA6" s="467"/>
      <c r="BB6" s="467"/>
      <c r="BC6" s="467"/>
      <c r="BD6" s="467"/>
      <c r="BE6" s="467"/>
      <c r="BF6" s="467"/>
      <c r="BG6" s="467"/>
      <c r="BH6" s="467"/>
      <c r="BI6" s="467"/>
      <c r="BJ6" s="467"/>
      <c r="BK6" s="467"/>
      <c r="BL6" s="467"/>
      <c r="BM6" s="468"/>
      <c r="BN6" s="452">
        <v>2489236</v>
      </c>
      <c r="BO6" s="453"/>
      <c r="BP6" s="453"/>
      <c r="BQ6" s="453"/>
      <c r="BR6" s="453"/>
      <c r="BS6" s="453"/>
      <c r="BT6" s="453"/>
      <c r="BU6" s="454"/>
      <c r="BV6" s="452">
        <v>2501261</v>
      </c>
      <c r="BW6" s="453"/>
      <c r="BX6" s="453"/>
      <c r="BY6" s="453"/>
      <c r="BZ6" s="453"/>
      <c r="CA6" s="453"/>
      <c r="CB6" s="453"/>
      <c r="CC6" s="454"/>
      <c r="CD6" s="492" t="s">
        <v>103</v>
      </c>
      <c r="CE6" s="412"/>
      <c r="CF6" s="412"/>
      <c r="CG6" s="412"/>
      <c r="CH6" s="412"/>
      <c r="CI6" s="412"/>
      <c r="CJ6" s="412"/>
      <c r="CK6" s="412"/>
      <c r="CL6" s="412"/>
      <c r="CM6" s="412"/>
      <c r="CN6" s="412"/>
      <c r="CO6" s="412"/>
      <c r="CP6" s="412"/>
      <c r="CQ6" s="412"/>
      <c r="CR6" s="412"/>
      <c r="CS6" s="493"/>
      <c r="CT6" s="595">
        <v>92.7</v>
      </c>
      <c r="CU6" s="596"/>
      <c r="CV6" s="596"/>
      <c r="CW6" s="596"/>
      <c r="CX6" s="596"/>
      <c r="CY6" s="596"/>
      <c r="CZ6" s="596"/>
      <c r="DA6" s="597"/>
      <c r="DB6" s="595">
        <v>96.9</v>
      </c>
      <c r="DC6" s="596"/>
      <c r="DD6" s="596"/>
      <c r="DE6" s="596"/>
      <c r="DF6" s="596"/>
      <c r="DG6" s="596"/>
      <c r="DH6" s="596"/>
      <c r="DI6" s="597"/>
    </row>
    <row r="7" spans="1:119" ht="18.75" customHeight="1" x14ac:dyDescent="0.2">
      <c r="A7" s="174"/>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104</v>
      </c>
      <c r="AN7" s="409"/>
      <c r="AO7" s="409"/>
      <c r="AP7" s="409"/>
      <c r="AQ7" s="409"/>
      <c r="AR7" s="409"/>
      <c r="AS7" s="409"/>
      <c r="AT7" s="410"/>
      <c r="AU7" s="510" t="s">
        <v>105</v>
      </c>
      <c r="AV7" s="511"/>
      <c r="AW7" s="511"/>
      <c r="AX7" s="511"/>
      <c r="AY7" s="466" t="s">
        <v>106</v>
      </c>
      <c r="AZ7" s="467"/>
      <c r="BA7" s="467"/>
      <c r="BB7" s="467"/>
      <c r="BC7" s="467"/>
      <c r="BD7" s="467"/>
      <c r="BE7" s="467"/>
      <c r="BF7" s="467"/>
      <c r="BG7" s="467"/>
      <c r="BH7" s="467"/>
      <c r="BI7" s="467"/>
      <c r="BJ7" s="467"/>
      <c r="BK7" s="467"/>
      <c r="BL7" s="467"/>
      <c r="BM7" s="468"/>
      <c r="BN7" s="452">
        <v>356400</v>
      </c>
      <c r="BO7" s="453"/>
      <c r="BP7" s="453"/>
      <c r="BQ7" s="453"/>
      <c r="BR7" s="453"/>
      <c r="BS7" s="453"/>
      <c r="BT7" s="453"/>
      <c r="BU7" s="454"/>
      <c r="BV7" s="452">
        <v>845670</v>
      </c>
      <c r="BW7" s="453"/>
      <c r="BX7" s="453"/>
      <c r="BY7" s="453"/>
      <c r="BZ7" s="453"/>
      <c r="CA7" s="453"/>
      <c r="CB7" s="453"/>
      <c r="CC7" s="454"/>
      <c r="CD7" s="492" t="s">
        <v>107</v>
      </c>
      <c r="CE7" s="412"/>
      <c r="CF7" s="412"/>
      <c r="CG7" s="412"/>
      <c r="CH7" s="412"/>
      <c r="CI7" s="412"/>
      <c r="CJ7" s="412"/>
      <c r="CK7" s="412"/>
      <c r="CL7" s="412"/>
      <c r="CM7" s="412"/>
      <c r="CN7" s="412"/>
      <c r="CO7" s="412"/>
      <c r="CP7" s="412"/>
      <c r="CQ7" s="412"/>
      <c r="CR7" s="412"/>
      <c r="CS7" s="493"/>
      <c r="CT7" s="452">
        <v>17496933</v>
      </c>
      <c r="CU7" s="453"/>
      <c r="CV7" s="453"/>
      <c r="CW7" s="453"/>
      <c r="CX7" s="453"/>
      <c r="CY7" s="453"/>
      <c r="CZ7" s="453"/>
      <c r="DA7" s="454"/>
      <c r="DB7" s="452">
        <v>16954827</v>
      </c>
      <c r="DC7" s="453"/>
      <c r="DD7" s="453"/>
      <c r="DE7" s="453"/>
      <c r="DF7" s="453"/>
      <c r="DG7" s="453"/>
      <c r="DH7" s="453"/>
      <c r="DI7" s="454"/>
    </row>
    <row r="8" spans="1:119" ht="18.75" customHeight="1" thickBot="1" x14ac:dyDescent="0.25">
      <c r="A8" s="174"/>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108</v>
      </c>
      <c r="AN8" s="409"/>
      <c r="AO8" s="409"/>
      <c r="AP8" s="409"/>
      <c r="AQ8" s="409"/>
      <c r="AR8" s="409"/>
      <c r="AS8" s="409"/>
      <c r="AT8" s="410"/>
      <c r="AU8" s="510" t="s">
        <v>109</v>
      </c>
      <c r="AV8" s="511"/>
      <c r="AW8" s="511"/>
      <c r="AX8" s="511"/>
      <c r="AY8" s="466" t="s">
        <v>110</v>
      </c>
      <c r="AZ8" s="467"/>
      <c r="BA8" s="467"/>
      <c r="BB8" s="467"/>
      <c r="BC8" s="467"/>
      <c r="BD8" s="467"/>
      <c r="BE8" s="467"/>
      <c r="BF8" s="467"/>
      <c r="BG8" s="467"/>
      <c r="BH8" s="467"/>
      <c r="BI8" s="467"/>
      <c r="BJ8" s="467"/>
      <c r="BK8" s="467"/>
      <c r="BL8" s="467"/>
      <c r="BM8" s="468"/>
      <c r="BN8" s="452">
        <v>2132836</v>
      </c>
      <c r="BO8" s="453"/>
      <c r="BP8" s="453"/>
      <c r="BQ8" s="453"/>
      <c r="BR8" s="453"/>
      <c r="BS8" s="453"/>
      <c r="BT8" s="453"/>
      <c r="BU8" s="454"/>
      <c r="BV8" s="452">
        <v>1655591</v>
      </c>
      <c r="BW8" s="453"/>
      <c r="BX8" s="453"/>
      <c r="BY8" s="453"/>
      <c r="BZ8" s="453"/>
      <c r="CA8" s="453"/>
      <c r="CB8" s="453"/>
      <c r="CC8" s="454"/>
      <c r="CD8" s="492" t="s">
        <v>111</v>
      </c>
      <c r="CE8" s="412"/>
      <c r="CF8" s="412"/>
      <c r="CG8" s="412"/>
      <c r="CH8" s="412"/>
      <c r="CI8" s="412"/>
      <c r="CJ8" s="412"/>
      <c r="CK8" s="412"/>
      <c r="CL8" s="412"/>
      <c r="CM8" s="412"/>
      <c r="CN8" s="412"/>
      <c r="CO8" s="412"/>
      <c r="CP8" s="412"/>
      <c r="CQ8" s="412"/>
      <c r="CR8" s="412"/>
      <c r="CS8" s="493"/>
      <c r="CT8" s="555">
        <v>0.45</v>
      </c>
      <c r="CU8" s="556"/>
      <c r="CV8" s="556"/>
      <c r="CW8" s="556"/>
      <c r="CX8" s="556"/>
      <c r="CY8" s="556"/>
      <c r="CZ8" s="556"/>
      <c r="DA8" s="557"/>
      <c r="DB8" s="555">
        <v>0.46</v>
      </c>
      <c r="DC8" s="556"/>
      <c r="DD8" s="556"/>
      <c r="DE8" s="556"/>
      <c r="DF8" s="556"/>
      <c r="DG8" s="556"/>
      <c r="DH8" s="556"/>
      <c r="DI8" s="557"/>
    </row>
    <row r="9" spans="1:119" ht="18.75" customHeight="1" thickBot="1" x14ac:dyDescent="0.25">
      <c r="A9" s="174"/>
      <c r="B9" s="584" t="s">
        <v>112</v>
      </c>
      <c r="C9" s="585"/>
      <c r="D9" s="585"/>
      <c r="E9" s="585"/>
      <c r="F9" s="585"/>
      <c r="G9" s="585"/>
      <c r="H9" s="585"/>
      <c r="I9" s="585"/>
      <c r="J9" s="585"/>
      <c r="K9" s="503"/>
      <c r="L9" s="586" t="s">
        <v>113</v>
      </c>
      <c r="M9" s="587"/>
      <c r="N9" s="587"/>
      <c r="O9" s="587"/>
      <c r="P9" s="587"/>
      <c r="Q9" s="588"/>
      <c r="R9" s="589">
        <v>53557</v>
      </c>
      <c r="S9" s="590"/>
      <c r="T9" s="590"/>
      <c r="U9" s="590"/>
      <c r="V9" s="591"/>
      <c r="W9" s="521" t="s">
        <v>114</v>
      </c>
      <c r="X9" s="522"/>
      <c r="Y9" s="522"/>
      <c r="Z9" s="522"/>
      <c r="AA9" s="522"/>
      <c r="AB9" s="522"/>
      <c r="AC9" s="522"/>
      <c r="AD9" s="522"/>
      <c r="AE9" s="522"/>
      <c r="AF9" s="522"/>
      <c r="AG9" s="522"/>
      <c r="AH9" s="522"/>
      <c r="AI9" s="522"/>
      <c r="AJ9" s="522"/>
      <c r="AK9" s="522"/>
      <c r="AL9" s="592"/>
      <c r="AM9" s="509" t="s">
        <v>115</v>
      </c>
      <c r="AN9" s="409"/>
      <c r="AO9" s="409"/>
      <c r="AP9" s="409"/>
      <c r="AQ9" s="409"/>
      <c r="AR9" s="409"/>
      <c r="AS9" s="409"/>
      <c r="AT9" s="410"/>
      <c r="AU9" s="510" t="s">
        <v>105</v>
      </c>
      <c r="AV9" s="511"/>
      <c r="AW9" s="511"/>
      <c r="AX9" s="511"/>
      <c r="AY9" s="466" t="s">
        <v>116</v>
      </c>
      <c r="AZ9" s="467"/>
      <c r="BA9" s="467"/>
      <c r="BB9" s="467"/>
      <c r="BC9" s="467"/>
      <c r="BD9" s="467"/>
      <c r="BE9" s="467"/>
      <c r="BF9" s="467"/>
      <c r="BG9" s="467"/>
      <c r="BH9" s="467"/>
      <c r="BI9" s="467"/>
      <c r="BJ9" s="467"/>
      <c r="BK9" s="467"/>
      <c r="BL9" s="467"/>
      <c r="BM9" s="468"/>
      <c r="BN9" s="452">
        <v>477245</v>
      </c>
      <c r="BO9" s="453"/>
      <c r="BP9" s="453"/>
      <c r="BQ9" s="453"/>
      <c r="BR9" s="453"/>
      <c r="BS9" s="453"/>
      <c r="BT9" s="453"/>
      <c r="BU9" s="454"/>
      <c r="BV9" s="452">
        <v>181007</v>
      </c>
      <c r="BW9" s="453"/>
      <c r="BX9" s="453"/>
      <c r="BY9" s="453"/>
      <c r="BZ9" s="453"/>
      <c r="CA9" s="453"/>
      <c r="CB9" s="453"/>
      <c r="CC9" s="454"/>
      <c r="CD9" s="492" t="s">
        <v>117</v>
      </c>
      <c r="CE9" s="412"/>
      <c r="CF9" s="412"/>
      <c r="CG9" s="412"/>
      <c r="CH9" s="412"/>
      <c r="CI9" s="412"/>
      <c r="CJ9" s="412"/>
      <c r="CK9" s="412"/>
      <c r="CL9" s="412"/>
      <c r="CM9" s="412"/>
      <c r="CN9" s="412"/>
      <c r="CO9" s="412"/>
      <c r="CP9" s="412"/>
      <c r="CQ9" s="412"/>
      <c r="CR9" s="412"/>
      <c r="CS9" s="493"/>
      <c r="CT9" s="449">
        <v>14</v>
      </c>
      <c r="CU9" s="450"/>
      <c r="CV9" s="450"/>
      <c r="CW9" s="450"/>
      <c r="CX9" s="450"/>
      <c r="CY9" s="450"/>
      <c r="CZ9" s="450"/>
      <c r="DA9" s="451"/>
      <c r="DB9" s="449">
        <v>13</v>
      </c>
      <c r="DC9" s="450"/>
      <c r="DD9" s="450"/>
      <c r="DE9" s="450"/>
      <c r="DF9" s="450"/>
      <c r="DG9" s="450"/>
      <c r="DH9" s="450"/>
      <c r="DI9" s="451"/>
    </row>
    <row r="10" spans="1:119" ht="18.75" customHeight="1" thickBot="1" x14ac:dyDescent="0.25">
      <c r="A10" s="174"/>
      <c r="B10" s="584"/>
      <c r="C10" s="585"/>
      <c r="D10" s="585"/>
      <c r="E10" s="585"/>
      <c r="F10" s="585"/>
      <c r="G10" s="585"/>
      <c r="H10" s="585"/>
      <c r="I10" s="585"/>
      <c r="J10" s="585"/>
      <c r="K10" s="503"/>
      <c r="L10" s="408" t="s">
        <v>118</v>
      </c>
      <c r="M10" s="409"/>
      <c r="N10" s="409"/>
      <c r="O10" s="409"/>
      <c r="P10" s="409"/>
      <c r="Q10" s="410"/>
      <c r="R10" s="405">
        <v>58162</v>
      </c>
      <c r="S10" s="406"/>
      <c r="T10" s="406"/>
      <c r="U10" s="406"/>
      <c r="V10" s="465"/>
      <c r="W10" s="593"/>
      <c r="X10" s="403"/>
      <c r="Y10" s="403"/>
      <c r="Z10" s="403"/>
      <c r="AA10" s="403"/>
      <c r="AB10" s="403"/>
      <c r="AC10" s="403"/>
      <c r="AD10" s="403"/>
      <c r="AE10" s="403"/>
      <c r="AF10" s="403"/>
      <c r="AG10" s="403"/>
      <c r="AH10" s="403"/>
      <c r="AI10" s="403"/>
      <c r="AJ10" s="403"/>
      <c r="AK10" s="403"/>
      <c r="AL10" s="594"/>
      <c r="AM10" s="509" t="s">
        <v>119</v>
      </c>
      <c r="AN10" s="409"/>
      <c r="AO10" s="409"/>
      <c r="AP10" s="409"/>
      <c r="AQ10" s="409"/>
      <c r="AR10" s="409"/>
      <c r="AS10" s="409"/>
      <c r="AT10" s="410"/>
      <c r="AU10" s="510" t="s">
        <v>120</v>
      </c>
      <c r="AV10" s="511"/>
      <c r="AW10" s="511"/>
      <c r="AX10" s="511"/>
      <c r="AY10" s="466" t="s">
        <v>121</v>
      </c>
      <c r="AZ10" s="467"/>
      <c r="BA10" s="467"/>
      <c r="BB10" s="467"/>
      <c r="BC10" s="467"/>
      <c r="BD10" s="467"/>
      <c r="BE10" s="467"/>
      <c r="BF10" s="467"/>
      <c r="BG10" s="467"/>
      <c r="BH10" s="467"/>
      <c r="BI10" s="467"/>
      <c r="BJ10" s="467"/>
      <c r="BK10" s="467"/>
      <c r="BL10" s="467"/>
      <c r="BM10" s="468"/>
      <c r="BN10" s="452">
        <v>850134</v>
      </c>
      <c r="BO10" s="453"/>
      <c r="BP10" s="453"/>
      <c r="BQ10" s="453"/>
      <c r="BR10" s="453"/>
      <c r="BS10" s="453"/>
      <c r="BT10" s="453"/>
      <c r="BU10" s="454"/>
      <c r="BV10" s="452">
        <v>750341</v>
      </c>
      <c r="BW10" s="453"/>
      <c r="BX10" s="453"/>
      <c r="BY10" s="453"/>
      <c r="BZ10" s="453"/>
      <c r="CA10" s="453"/>
      <c r="CB10" s="453"/>
      <c r="CC10" s="454"/>
      <c r="CD10" s="177" t="s">
        <v>122</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x14ac:dyDescent="0.25">
      <c r="A11" s="174"/>
      <c r="B11" s="584"/>
      <c r="C11" s="585"/>
      <c r="D11" s="585"/>
      <c r="E11" s="585"/>
      <c r="F11" s="585"/>
      <c r="G11" s="585"/>
      <c r="H11" s="585"/>
      <c r="I11" s="585"/>
      <c r="J11" s="585"/>
      <c r="K11" s="503"/>
      <c r="L11" s="413" t="s">
        <v>123</v>
      </c>
      <c r="M11" s="414"/>
      <c r="N11" s="414"/>
      <c r="O11" s="414"/>
      <c r="P11" s="414"/>
      <c r="Q11" s="415"/>
      <c r="R11" s="581" t="s">
        <v>124</v>
      </c>
      <c r="S11" s="582"/>
      <c r="T11" s="582"/>
      <c r="U11" s="582"/>
      <c r="V11" s="583"/>
      <c r="W11" s="593"/>
      <c r="X11" s="403"/>
      <c r="Y11" s="403"/>
      <c r="Z11" s="403"/>
      <c r="AA11" s="403"/>
      <c r="AB11" s="403"/>
      <c r="AC11" s="403"/>
      <c r="AD11" s="403"/>
      <c r="AE11" s="403"/>
      <c r="AF11" s="403"/>
      <c r="AG11" s="403"/>
      <c r="AH11" s="403"/>
      <c r="AI11" s="403"/>
      <c r="AJ11" s="403"/>
      <c r="AK11" s="403"/>
      <c r="AL11" s="594"/>
      <c r="AM11" s="509" t="s">
        <v>125</v>
      </c>
      <c r="AN11" s="409"/>
      <c r="AO11" s="409"/>
      <c r="AP11" s="409"/>
      <c r="AQ11" s="409"/>
      <c r="AR11" s="409"/>
      <c r="AS11" s="409"/>
      <c r="AT11" s="410"/>
      <c r="AU11" s="510" t="s">
        <v>126</v>
      </c>
      <c r="AV11" s="511"/>
      <c r="AW11" s="511"/>
      <c r="AX11" s="511"/>
      <c r="AY11" s="466" t="s">
        <v>127</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128</v>
      </c>
      <c r="CE11" s="412"/>
      <c r="CF11" s="412"/>
      <c r="CG11" s="412"/>
      <c r="CH11" s="412"/>
      <c r="CI11" s="412"/>
      <c r="CJ11" s="412"/>
      <c r="CK11" s="412"/>
      <c r="CL11" s="412"/>
      <c r="CM11" s="412"/>
      <c r="CN11" s="412"/>
      <c r="CO11" s="412"/>
      <c r="CP11" s="412"/>
      <c r="CQ11" s="412"/>
      <c r="CR11" s="412"/>
      <c r="CS11" s="493"/>
      <c r="CT11" s="555" t="s">
        <v>129</v>
      </c>
      <c r="CU11" s="556"/>
      <c r="CV11" s="556"/>
      <c r="CW11" s="556"/>
      <c r="CX11" s="556"/>
      <c r="CY11" s="556"/>
      <c r="CZ11" s="556"/>
      <c r="DA11" s="557"/>
      <c r="DB11" s="555" t="s">
        <v>130</v>
      </c>
      <c r="DC11" s="556"/>
      <c r="DD11" s="556"/>
      <c r="DE11" s="556"/>
      <c r="DF11" s="556"/>
      <c r="DG11" s="556"/>
      <c r="DH11" s="556"/>
      <c r="DI11" s="557"/>
    </row>
    <row r="12" spans="1:119" ht="18.75" customHeight="1" x14ac:dyDescent="0.2">
      <c r="A12" s="174"/>
      <c r="B12" s="558" t="s">
        <v>131</v>
      </c>
      <c r="C12" s="559"/>
      <c r="D12" s="559"/>
      <c r="E12" s="559"/>
      <c r="F12" s="559"/>
      <c r="G12" s="559"/>
      <c r="H12" s="559"/>
      <c r="I12" s="559"/>
      <c r="J12" s="559"/>
      <c r="K12" s="560"/>
      <c r="L12" s="567" t="s">
        <v>132</v>
      </c>
      <c r="M12" s="568"/>
      <c r="N12" s="568"/>
      <c r="O12" s="568"/>
      <c r="P12" s="568"/>
      <c r="Q12" s="569"/>
      <c r="R12" s="570">
        <v>52892</v>
      </c>
      <c r="S12" s="571"/>
      <c r="T12" s="571"/>
      <c r="U12" s="571"/>
      <c r="V12" s="572"/>
      <c r="W12" s="573" t="s">
        <v>1</v>
      </c>
      <c r="X12" s="511"/>
      <c r="Y12" s="511"/>
      <c r="Z12" s="511"/>
      <c r="AA12" s="511"/>
      <c r="AB12" s="574"/>
      <c r="AC12" s="575" t="s">
        <v>133</v>
      </c>
      <c r="AD12" s="576"/>
      <c r="AE12" s="576"/>
      <c r="AF12" s="576"/>
      <c r="AG12" s="577"/>
      <c r="AH12" s="575" t="s">
        <v>134</v>
      </c>
      <c r="AI12" s="576"/>
      <c r="AJ12" s="576"/>
      <c r="AK12" s="576"/>
      <c r="AL12" s="578"/>
      <c r="AM12" s="509" t="s">
        <v>135</v>
      </c>
      <c r="AN12" s="409"/>
      <c r="AO12" s="409"/>
      <c r="AP12" s="409"/>
      <c r="AQ12" s="409"/>
      <c r="AR12" s="409"/>
      <c r="AS12" s="409"/>
      <c r="AT12" s="410"/>
      <c r="AU12" s="510" t="s">
        <v>136</v>
      </c>
      <c r="AV12" s="511"/>
      <c r="AW12" s="511"/>
      <c r="AX12" s="511"/>
      <c r="AY12" s="466" t="s">
        <v>137</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1350000</v>
      </c>
      <c r="BW12" s="453"/>
      <c r="BX12" s="453"/>
      <c r="BY12" s="453"/>
      <c r="BZ12" s="453"/>
      <c r="CA12" s="453"/>
      <c r="CB12" s="453"/>
      <c r="CC12" s="454"/>
      <c r="CD12" s="492" t="s">
        <v>138</v>
      </c>
      <c r="CE12" s="412"/>
      <c r="CF12" s="412"/>
      <c r="CG12" s="412"/>
      <c r="CH12" s="412"/>
      <c r="CI12" s="412"/>
      <c r="CJ12" s="412"/>
      <c r="CK12" s="412"/>
      <c r="CL12" s="412"/>
      <c r="CM12" s="412"/>
      <c r="CN12" s="412"/>
      <c r="CO12" s="412"/>
      <c r="CP12" s="412"/>
      <c r="CQ12" s="412"/>
      <c r="CR12" s="412"/>
      <c r="CS12" s="493"/>
      <c r="CT12" s="555" t="s">
        <v>130</v>
      </c>
      <c r="CU12" s="556"/>
      <c r="CV12" s="556"/>
      <c r="CW12" s="556"/>
      <c r="CX12" s="556"/>
      <c r="CY12" s="556"/>
      <c r="CZ12" s="556"/>
      <c r="DA12" s="557"/>
      <c r="DB12" s="555" t="s">
        <v>130</v>
      </c>
      <c r="DC12" s="556"/>
      <c r="DD12" s="556"/>
      <c r="DE12" s="556"/>
      <c r="DF12" s="556"/>
      <c r="DG12" s="556"/>
      <c r="DH12" s="556"/>
      <c r="DI12" s="557"/>
    </row>
    <row r="13" spans="1:119" ht="18.75" customHeight="1" x14ac:dyDescent="0.2">
      <c r="A13" s="174"/>
      <c r="B13" s="561"/>
      <c r="C13" s="562"/>
      <c r="D13" s="562"/>
      <c r="E13" s="562"/>
      <c r="F13" s="562"/>
      <c r="G13" s="562"/>
      <c r="H13" s="562"/>
      <c r="I13" s="562"/>
      <c r="J13" s="562"/>
      <c r="K13" s="563"/>
      <c r="L13" s="183"/>
      <c r="M13" s="536" t="s">
        <v>139</v>
      </c>
      <c r="N13" s="537"/>
      <c r="O13" s="537"/>
      <c r="P13" s="537"/>
      <c r="Q13" s="538"/>
      <c r="R13" s="539">
        <v>52541</v>
      </c>
      <c r="S13" s="540"/>
      <c r="T13" s="540"/>
      <c r="U13" s="540"/>
      <c r="V13" s="541"/>
      <c r="W13" s="542" t="s">
        <v>140</v>
      </c>
      <c r="X13" s="438"/>
      <c r="Y13" s="438"/>
      <c r="Z13" s="438"/>
      <c r="AA13" s="438"/>
      <c r="AB13" s="439"/>
      <c r="AC13" s="405">
        <v>2376</v>
      </c>
      <c r="AD13" s="406"/>
      <c r="AE13" s="406"/>
      <c r="AF13" s="406"/>
      <c r="AG13" s="407"/>
      <c r="AH13" s="405">
        <v>2462</v>
      </c>
      <c r="AI13" s="406"/>
      <c r="AJ13" s="406"/>
      <c r="AK13" s="406"/>
      <c r="AL13" s="465"/>
      <c r="AM13" s="509" t="s">
        <v>141</v>
      </c>
      <c r="AN13" s="409"/>
      <c r="AO13" s="409"/>
      <c r="AP13" s="409"/>
      <c r="AQ13" s="409"/>
      <c r="AR13" s="409"/>
      <c r="AS13" s="409"/>
      <c r="AT13" s="410"/>
      <c r="AU13" s="510" t="s">
        <v>142</v>
      </c>
      <c r="AV13" s="511"/>
      <c r="AW13" s="511"/>
      <c r="AX13" s="511"/>
      <c r="AY13" s="466" t="s">
        <v>143</v>
      </c>
      <c r="AZ13" s="467"/>
      <c r="BA13" s="467"/>
      <c r="BB13" s="467"/>
      <c r="BC13" s="467"/>
      <c r="BD13" s="467"/>
      <c r="BE13" s="467"/>
      <c r="BF13" s="467"/>
      <c r="BG13" s="467"/>
      <c r="BH13" s="467"/>
      <c r="BI13" s="467"/>
      <c r="BJ13" s="467"/>
      <c r="BK13" s="467"/>
      <c r="BL13" s="467"/>
      <c r="BM13" s="468"/>
      <c r="BN13" s="452">
        <v>1327379</v>
      </c>
      <c r="BO13" s="453"/>
      <c r="BP13" s="453"/>
      <c r="BQ13" s="453"/>
      <c r="BR13" s="453"/>
      <c r="BS13" s="453"/>
      <c r="BT13" s="453"/>
      <c r="BU13" s="454"/>
      <c r="BV13" s="452">
        <v>-418652</v>
      </c>
      <c r="BW13" s="453"/>
      <c r="BX13" s="453"/>
      <c r="BY13" s="453"/>
      <c r="BZ13" s="453"/>
      <c r="CA13" s="453"/>
      <c r="CB13" s="453"/>
      <c r="CC13" s="454"/>
      <c r="CD13" s="492" t="s">
        <v>144</v>
      </c>
      <c r="CE13" s="412"/>
      <c r="CF13" s="412"/>
      <c r="CG13" s="412"/>
      <c r="CH13" s="412"/>
      <c r="CI13" s="412"/>
      <c r="CJ13" s="412"/>
      <c r="CK13" s="412"/>
      <c r="CL13" s="412"/>
      <c r="CM13" s="412"/>
      <c r="CN13" s="412"/>
      <c r="CO13" s="412"/>
      <c r="CP13" s="412"/>
      <c r="CQ13" s="412"/>
      <c r="CR13" s="412"/>
      <c r="CS13" s="493"/>
      <c r="CT13" s="449">
        <v>8.9</v>
      </c>
      <c r="CU13" s="450"/>
      <c r="CV13" s="450"/>
      <c r="CW13" s="450"/>
      <c r="CX13" s="450"/>
      <c r="CY13" s="450"/>
      <c r="CZ13" s="450"/>
      <c r="DA13" s="451"/>
      <c r="DB13" s="449">
        <v>9.3000000000000007</v>
      </c>
      <c r="DC13" s="450"/>
      <c r="DD13" s="450"/>
      <c r="DE13" s="450"/>
      <c r="DF13" s="450"/>
      <c r="DG13" s="450"/>
      <c r="DH13" s="450"/>
      <c r="DI13" s="451"/>
    </row>
    <row r="14" spans="1:119" ht="18.75" customHeight="1" thickBot="1" x14ac:dyDescent="0.25">
      <c r="A14" s="174"/>
      <c r="B14" s="561"/>
      <c r="C14" s="562"/>
      <c r="D14" s="562"/>
      <c r="E14" s="562"/>
      <c r="F14" s="562"/>
      <c r="G14" s="562"/>
      <c r="H14" s="562"/>
      <c r="I14" s="562"/>
      <c r="J14" s="562"/>
      <c r="K14" s="563"/>
      <c r="L14" s="526" t="s">
        <v>145</v>
      </c>
      <c r="M14" s="579"/>
      <c r="N14" s="579"/>
      <c r="O14" s="579"/>
      <c r="P14" s="579"/>
      <c r="Q14" s="580"/>
      <c r="R14" s="539">
        <v>53654</v>
      </c>
      <c r="S14" s="540"/>
      <c r="T14" s="540"/>
      <c r="U14" s="540"/>
      <c r="V14" s="541"/>
      <c r="W14" s="543"/>
      <c r="X14" s="441"/>
      <c r="Y14" s="441"/>
      <c r="Z14" s="441"/>
      <c r="AA14" s="441"/>
      <c r="AB14" s="442"/>
      <c r="AC14" s="532">
        <v>8.8000000000000007</v>
      </c>
      <c r="AD14" s="533"/>
      <c r="AE14" s="533"/>
      <c r="AF14" s="533"/>
      <c r="AG14" s="534"/>
      <c r="AH14" s="532">
        <v>8.5</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146</v>
      </c>
      <c r="CE14" s="490"/>
      <c r="CF14" s="490"/>
      <c r="CG14" s="490"/>
      <c r="CH14" s="490"/>
      <c r="CI14" s="490"/>
      <c r="CJ14" s="490"/>
      <c r="CK14" s="490"/>
      <c r="CL14" s="490"/>
      <c r="CM14" s="490"/>
      <c r="CN14" s="490"/>
      <c r="CO14" s="490"/>
      <c r="CP14" s="490"/>
      <c r="CQ14" s="490"/>
      <c r="CR14" s="490"/>
      <c r="CS14" s="491"/>
      <c r="CT14" s="549">
        <v>45.5</v>
      </c>
      <c r="CU14" s="550"/>
      <c r="CV14" s="550"/>
      <c r="CW14" s="550"/>
      <c r="CX14" s="550"/>
      <c r="CY14" s="550"/>
      <c r="CZ14" s="550"/>
      <c r="DA14" s="551"/>
      <c r="DB14" s="549">
        <v>57.2</v>
      </c>
      <c r="DC14" s="550"/>
      <c r="DD14" s="550"/>
      <c r="DE14" s="550"/>
      <c r="DF14" s="550"/>
      <c r="DG14" s="550"/>
      <c r="DH14" s="550"/>
      <c r="DI14" s="551"/>
    </row>
    <row r="15" spans="1:119" ht="18.75" customHeight="1" x14ac:dyDescent="0.2">
      <c r="A15" s="174"/>
      <c r="B15" s="561"/>
      <c r="C15" s="562"/>
      <c r="D15" s="562"/>
      <c r="E15" s="562"/>
      <c r="F15" s="562"/>
      <c r="G15" s="562"/>
      <c r="H15" s="562"/>
      <c r="I15" s="562"/>
      <c r="J15" s="562"/>
      <c r="K15" s="563"/>
      <c r="L15" s="183"/>
      <c r="M15" s="536" t="s">
        <v>147</v>
      </c>
      <c r="N15" s="537"/>
      <c r="O15" s="537"/>
      <c r="P15" s="537"/>
      <c r="Q15" s="538"/>
      <c r="R15" s="539">
        <v>53313</v>
      </c>
      <c r="S15" s="540"/>
      <c r="T15" s="540"/>
      <c r="U15" s="540"/>
      <c r="V15" s="541"/>
      <c r="W15" s="542" t="s">
        <v>148</v>
      </c>
      <c r="X15" s="438"/>
      <c r="Y15" s="438"/>
      <c r="Z15" s="438"/>
      <c r="AA15" s="438"/>
      <c r="AB15" s="439"/>
      <c r="AC15" s="405">
        <v>9457</v>
      </c>
      <c r="AD15" s="406"/>
      <c r="AE15" s="406"/>
      <c r="AF15" s="406"/>
      <c r="AG15" s="407"/>
      <c r="AH15" s="405">
        <v>10573</v>
      </c>
      <c r="AI15" s="406"/>
      <c r="AJ15" s="406"/>
      <c r="AK15" s="406"/>
      <c r="AL15" s="465"/>
      <c r="AM15" s="509"/>
      <c r="AN15" s="409"/>
      <c r="AO15" s="409"/>
      <c r="AP15" s="409"/>
      <c r="AQ15" s="409"/>
      <c r="AR15" s="409"/>
      <c r="AS15" s="409"/>
      <c r="AT15" s="410"/>
      <c r="AU15" s="510"/>
      <c r="AV15" s="511"/>
      <c r="AW15" s="511"/>
      <c r="AX15" s="511"/>
      <c r="AY15" s="478" t="s">
        <v>149</v>
      </c>
      <c r="AZ15" s="479"/>
      <c r="BA15" s="479"/>
      <c r="BB15" s="479"/>
      <c r="BC15" s="479"/>
      <c r="BD15" s="479"/>
      <c r="BE15" s="479"/>
      <c r="BF15" s="479"/>
      <c r="BG15" s="479"/>
      <c r="BH15" s="479"/>
      <c r="BI15" s="479"/>
      <c r="BJ15" s="479"/>
      <c r="BK15" s="479"/>
      <c r="BL15" s="479"/>
      <c r="BM15" s="480"/>
      <c r="BN15" s="481">
        <v>6609193</v>
      </c>
      <c r="BO15" s="482"/>
      <c r="BP15" s="482"/>
      <c r="BQ15" s="482"/>
      <c r="BR15" s="482"/>
      <c r="BS15" s="482"/>
      <c r="BT15" s="482"/>
      <c r="BU15" s="483"/>
      <c r="BV15" s="481">
        <v>6655508</v>
      </c>
      <c r="BW15" s="482"/>
      <c r="BX15" s="482"/>
      <c r="BY15" s="482"/>
      <c r="BZ15" s="482"/>
      <c r="CA15" s="482"/>
      <c r="CB15" s="482"/>
      <c r="CC15" s="483"/>
      <c r="CD15" s="552" t="s">
        <v>150</v>
      </c>
      <c r="CE15" s="553"/>
      <c r="CF15" s="553"/>
      <c r="CG15" s="553"/>
      <c r="CH15" s="553"/>
      <c r="CI15" s="553"/>
      <c r="CJ15" s="553"/>
      <c r="CK15" s="553"/>
      <c r="CL15" s="553"/>
      <c r="CM15" s="553"/>
      <c r="CN15" s="553"/>
      <c r="CO15" s="553"/>
      <c r="CP15" s="553"/>
      <c r="CQ15" s="553"/>
      <c r="CR15" s="553"/>
      <c r="CS15" s="554"/>
      <c r="CT15" s="184"/>
      <c r="CU15" s="185"/>
      <c r="CV15" s="185"/>
      <c r="CW15" s="185"/>
      <c r="CX15" s="185"/>
      <c r="CY15" s="185"/>
      <c r="CZ15" s="185"/>
      <c r="DA15" s="186"/>
      <c r="DB15" s="184"/>
      <c r="DC15" s="185"/>
      <c r="DD15" s="185"/>
      <c r="DE15" s="185"/>
      <c r="DF15" s="185"/>
      <c r="DG15" s="185"/>
      <c r="DH15" s="185"/>
      <c r="DI15" s="186"/>
    </row>
    <row r="16" spans="1:119" ht="18.75" customHeight="1" x14ac:dyDescent="0.2">
      <c r="A16" s="174"/>
      <c r="B16" s="561"/>
      <c r="C16" s="562"/>
      <c r="D16" s="562"/>
      <c r="E16" s="562"/>
      <c r="F16" s="562"/>
      <c r="G16" s="562"/>
      <c r="H16" s="562"/>
      <c r="I16" s="562"/>
      <c r="J16" s="562"/>
      <c r="K16" s="563"/>
      <c r="L16" s="526" t="s">
        <v>151</v>
      </c>
      <c r="M16" s="527"/>
      <c r="N16" s="527"/>
      <c r="O16" s="527"/>
      <c r="P16" s="527"/>
      <c r="Q16" s="528"/>
      <c r="R16" s="529" t="s">
        <v>152</v>
      </c>
      <c r="S16" s="530"/>
      <c r="T16" s="530"/>
      <c r="U16" s="530"/>
      <c r="V16" s="531"/>
      <c r="W16" s="543"/>
      <c r="X16" s="441"/>
      <c r="Y16" s="441"/>
      <c r="Z16" s="441"/>
      <c r="AA16" s="441"/>
      <c r="AB16" s="442"/>
      <c r="AC16" s="532">
        <v>35.200000000000003</v>
      </c>
      <c r="AD16" s="533"/>
      <c r="AE16" s="533"/>
      <c r="AF16" s="533"/>
      <c r="AG16" s="534"/>
      <c r="AH16" s="532">
        <v>36.6</v>
      </c>
      <c r="AI16" s="533"/>
      <c r="AJ16" s="533"/>
      <c r="AK16" s="533"/>
      <c r="AL16" s="535"/>
      <c r="AM16" s="509"/>
      <c r="AN16" s="409"/>
      <c r="AO16" s="409"/>
      <c r="AP16" s="409"/>
      <c r="AQ16" s="409"/>
      <c r="AR16" s="409"/>
      <c r="AS16" s="409"/>
      <c r="AT16" s="410"/>
      <c r="AU16" s="510"/>
      <c r="AV16" s="511"/>
      <c r="AW16" s="511"/>
      <c r="AX16" s="511"/>
      <c r="AY16" s="466" t="s">
        <v>153</v>
      </c>
      <c r="AZ16" s="467"/>
      <c r="BA16" s="467"/>
      <c r="BB16" s="467"/>
      <c r="BC16" s="467"/>
      <c r="BD16" s="467"/>
      <c r="BE16" s="467"/>
      <c r="BF16" s="467"/>
      <c r="BG16" s="467"/>
      <c r="BH16" s="467"/>
      <c r="BI16" s="467"/>
      <c r="BJ16" s="467"/>
      <c r="BK16" s="467"/>
      <c r="BL16" s="467"/>
      <c r="BM16" s="468"/>
      <c r="BN16" s="452">
        <v>15012464</v>
      </c>
      <c r="BO16" s="453"/>
      <c r="BP16" s="453"/>
      <c r="BQ16" s="453"/>
      <c r="BR16" s="453"/>
      <c r="BS16" s="453"/>
      <c r="BT16" s="453"/>
      <c r="BU16" s="454"/>
      <c r="BV16" s="452">
        <v>14545582</v>
      </c>
      <c r="BW16" s="453"/>
      <c r="BX16" s="453"/>
      <c r="BY16" s="453"/>
      <c r="BZ16" s="453"/>
      <c r="CA16" s="453"/>
      <c r="CB16" s="453"/>
      <c r="CC16" s="454"/>
      <c r="CD16" s="187"/>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5">
      <c r="A17" s="174"/>
      <c r="B17" s="564"/>
      <c r="C17" s="565"/>
      <c r="D17" s="565"/>
      <c r="E17" s="565"/>
      <c r="F17" s="565"/>
      <c r="G17" s="565"/>
      <c r="H17" s="565"/>
      <c r="I17" s="565"/>
      <c r="J17" s="565"/>
      <c r="K17" s="566"/>
      <c r="L17" s="188"/>
      <c r="M17" s="545" t="s">
        <v>154</v>
      </c>
      <c r="N17" s="546"/>
      <c r="O17" s="546"/>
      <c r="P17" s="546"/>
      <c r="Q17" s="547"/>
      <c r="R17" s="529" t="s">
        <v>155</v>
      </c>
      <c r="S17" s="530"/>
      <c r="T17" s="530"/>
      <c r="U17" s="530"/>
      <c r="V17" s="531"/>
      <c r="W17" s="542" t="s">
        <v>156</v>
      </c>
      <c r="X17" s="438"/>
      <c r="Y17" s="438"/>
      <c r="Z17" s="438"/>
      <c r="AA17" s="438"/>
      <c r="AB17" s="439"/>
      <c r="AC17" s="405">
        <v>15055</v>
      </c>
      <c r="AD17" s="406"/>
      <c r="AE17" s="406"/>
      <c r="AF17" s="406"/>
      <c r="AG17" s="407"/>
      <c r="AH17" s="405">
        <v>15848</v>
      </c>
      <c r="AI17" s="406"/>
      <c r="AJ17" s="406"/>
      <c r="AK17" s="406"/>
      <c r="AL17" s="465"/>
      <c r="AM17" s="509"/>
      <c r="AN17" s="409"/>
      <c r="AO17" s="409"/>
      <c r="AP17" s="409"/>
      <c r="AQ17" s="409"/>
      <c r="AR17" s="409"/>
      <c r="AS17" s="409"/>
      <c r="AT17" s="410"/>
      <c r="AU17" s="510"/>
      <c r="AV17" s="511"/>
      <c r="AW17" s="511"/>
      <c r="AX17" s="511"/>
      <c r="AY17" s="466" t="s">
        <v>157</v>
      </c>
      <c r="AZ17" s="467"/>
      <c r="BA17" s="467"/>
      <c r="BB17" s="467"/>
      <c r="BC17" s="467"/>
      <c r="BD17" s="467"/>
      <c r="BE17" s="467"/>
      <c r="BF17" s="467"/>
      <c r="BG17" s="467"/>
      <c r="BH17" s="467"/>
      <c r="BI17" s="467"/>
      <c r="BJ17" s="467"/>
      <c r="BK17" s="467"/>
      <c r="BL17" s="467"/>
      <c r="BM17" s="468"/>
      <c r="BN17" s="452">
        <v>8232479</v>
      </c>
      <c r="BO17" s="453"/>
      <c r="BP17" s="453"/>
      <c r="BQ17" s="453"/>
      <c r="BR17" s="453"/>
      <c r="BS17" s="453"/>
      <c r="BT17" s="453"/>
      <c r="BU17" s="454"/>
      <c r="BV17" s="452">
        <v>8296592</v>
      </c>
      <c r="BW17" s="453"/>
      <c r="BX17" s="453"/>
      <c r="BY17" s="453"/>
      <c r="BZ17" s="453"/>
      <c r="CA17" s="453"/>
      <c r="CB17" s="453"/>
      <c r="CC17" s="454"/>
      <c r="CD17" s="187"/>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5">
      <c r="A18" s="174"/>
      <c r="B18" s="502" t="s">
        <v>158</v>
      </c>
      <c r="C18" s="503"/>
      <c r="D18" s="503"/>
      <c r="E18" s="504"/>
      <c r="F18" s="504"/>
      <c r="G18" s="504"/>
      <c r="H18" s="504"/>
      <c r="I18" s="504"/>
      <c r="J18" s="504"/>
      <c r="K18" s="504"/>
      <c r="L18" s="505">
        <v>344.42</v>
      </c>
      <c r="M18" s="505"/>
      <c r="N18" s="505"/>
      <c r="O18" s="505"/>
      <c r="P18" s="505"/>
      <c r="Q18" s="505"/>
      <c r="R18" s="506"/>
      <c r="S18" s="506"/>
      <c r="T18" s="506"/>
      <c r="U18" s="506"/>
      <c r="V18" s="507"/>
      <c r="W18" s="523"/>
      <c r="X18" s="524"/>
      <c r="Y18" s="524"/>
      <c r="Z18" s="524"/>
      <c r="AA18" s="524"/>
      <c r="AB18" s="548"/>
      <c r="AC18" s="422">
        <v>56</v>
      </c>
      <c r="AD18" s="423"/>
      <c r="AE18" s="423"/>
      <c r="AF18" s="423"/>
      <c r="AG18" s="508"/>
      <c r="AH18" s="422">
        <v>54.9</v>
      </c>
      <c r="AI18" s="423"/>
      <c r="AJ18" s="423"/>
      <c r="AK18" s="423"/>
      <c r="AL18" s="424"/>
      <c r="AM18" s="509"/>
      <c r="AN18" s="409"/>
      <c r="AO18" s="409"/>
      <c r="AP18" s="409"/>
      <c r="AQ18" s="409"/>
      <c r="AR18" s="409"/>
      <c r="AS18" s="409"/>
      <c r="AT18" s="410"/>
      <c r="AU18" s="510"/>
      <c r="AV18" s="511"/>
      <c r="AW18" s="511"/>
      <c r="AX18" s="511"/>
      <c r="AY18" s="466" t="s">
        <v>159</v>
      </c>
      <c r="AZ18" s="467"/>
      <c r="BA18" s="467"/>
      <c r="BB18" s="467"/>
      <c r="BC18" s="467"/>
      <c r="BD18" s="467"/>
      <c r="BE18" s="467"/>
      <c r="BF18" s="467"/>
      <c r="BG18" s="467"/>
      <c r="BH18" s="467"/>
      <c r="BI18" s="467"/>
      <c r="BJ18" s="467"/>
      <c r="BK18" s="467"/>
      <c r="BL18" s="467"/>
      <c r="BM18" s="468"/>
      <c r="BN18" s="452">
        <v>15779753</v>
      </c>
      <c r="BO18" s="453"/>
      <c r="BP18" s="453"/>
      <c r="BQ18" s="453"/>
      <c r="BR18" s="453"/>
      <c r="BS18" s="453"/>
      <c r="BT18" s="453"/>
      <c r="BU18" s="454"/>
      <c r="BV18" s="452">
        <v>15623184</v>
      </c>
      <c r="BW18" s="453"/>
      <c r="BX18" s="453"/>
      <c r="BY18" s="453"/>
      <c r="BZ18" s="453"/>
      <c r="CA18" s="453"/>
      <c r="CB18" s="453"/>
      <c r="CC18" s="454"/>
      <c r="CD18" s="187"/>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5">
      <c r="A19" s="174"/>
      <c r="B19" s="502" t="s">
        <v>160</v>
      </c>
      <c r="C19" s="503"/>
      <c r="D19" s="503"/>
      <c r="E19" s="504"/>
      <c r="F19" s="504"/>
      <c r="G19" s="504"/>
      <c r="H19" s="504"/>
      <c r="I19" s="504"/>
      <c r="J19" s="504"/>
      <c r="K19" s="504"/>
      <c r="L19" s="512">
        <v>155</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161</v>
      </c>
      <c r="AZ19" s="467"/>
      <c r="BA19" s="467"/>
      <c r="BB19" s="467"/>
      <c r="BC19" s="467"/>
      <c r="BD19" s="467"/>
      <c r="BE19" s="467"/>
      <c r="BF19" s="467"/>
      <c r="BG19" s="467"/>
      <c r="BH19" s="467"/>
      <c r="BI19" s="467"/>
      <c r="BJ19" s="467"/>
      <c r="BK19" s="467"/>
      <c r="BL19" s="467"/>
      <c r="BM19" s="468"/>
      <c r="BN19" s="452">
        <v>22232871</v>
      </c>
      <c r="BO19" s="453"/>
      <c r="BP19" s="453"/>
      <c r="BQ19" s="453"/>
      <c r="BR19" s="453"/>
      <c r="BS19" s="453"/>
      <c r="BT19" s="453"/>
      <c r="BU19" s="454"/>
      <c r="BV19" s="452">
        <v>23536149</v>
      </c>
      <c r="BW19" s="453"/>
      <c r="BX19" s="453"/>
      <c r="BY19" s="453"/>
      <c r="BZ19" s="453"/>
      <c r="CA19" s="453"/>
      <c r="CB19" s="453"/>
      <c r="CC19" s="454"/>
      <c r="CD19" s="187"/>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5">
      <c r="A20" s="174"/>
      <c r="B20" s="502" t="s">
        <v>162</v>
      </c>
      <c r="C20" s="503"/>
      <c r="D20" s="503"/>
      <c r="E20" s="504"/>
      <c r="F20" s="504"/>
      <c r="G20" s="504"/>
      <c r="H20" s="504"/>
      <c r="I20" s="504"/>
      <c r="J20" s="504"/>
      <c r="K20" s="504"/>
      <c r="L20" s="512">
        <v>19384</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87"/>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5">
      <c r="A21" s="174"/>
      <c r="B21" s="499" t="s">
        <v>163</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87"/>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2">
      <c r="A22" s="174"/>
      <c r="B22" s="428" t="s">
        <v>164</v>
      </c>
      <c r="C22" s="429"/>
      <c r="D22" s="430"/>
      <c r="E22" s="437" t="s">
        <v>1</v>
      </c>
      <c r="F22" s="438"/>
      <c r="G22" s="438"/>
      <c r="H22" s="438"/>
      <c r="I22" s="438"/>
      <c r="J22" s="438"/>
      <c r="K22" s="439"/>
      <c r="L22" s="437" t="s">
        <v>165</v>
      </c>
      <c r="M22" s="438"/>
      <c r="N22" s="438"/>
      <c r="O22" s="438"/>
      <c r="P22" s="439"/>
      <c r="Q22" s="443" t="s">
        <v>166</v>
      </c>
      <c r="R22" s="444"/>
      <c r="S22" s="444"/>
      <c r="T22" s="444"/>
      <c r="U22" s="444"/>
      <c r="V22" s="445"/>
      <c r="W22" s="494" t="s">
        <v>167</v>
      </c>
      <c r="X22" s="429"/>
      <c r="Y22" s="430"/>
      <c r="Z22" s="437" t="s">
        <v>1</v>
      </c>
      <c r="AA22" s="438"/>
      <c r="AB22" s="438"/>
      <c r="AC22" s="438"/>
      <c r="AD22" s="438"/>
      <c r="AE22" s="438"/>
      <c r="AF22" s="438"/>
      <c r="AG22" s="439"/>
      <c r="AH22" s="455" t="s">
        <v>168</v>
      </c>
      <c r="AI22" s="438"/>
      <c r="AJ22" s="438"/>
      <c r="AK22" s="438"/>
      <c r="AL22" s="439"/>
      <c r="AM22" s="455" t="s">
        <v>169</v>
      </c>
      <c r="AN22" s="456"/>
      <c r="AO22" s="456"/>
      <c r="AP22" s="456"/>
      <c r="AQ22" s="456"/>
      <c r="AR22" s="457"/>
      <c r="AS22" s="443" t="s">
        <v>166</v>
      </c>
      <c r="AT22" s="444"/>
      <c r="AU22" s="444"/>
      <c r="AV22" s="444"/>
      <c r="AW22" s="444"/>
      <c r="AX22" s="461"/>
      <c r="AY22" s="478" t="s">
        <v>170</v>
      </c>
      <c r="AZ22" s="479"/>
      <c r="BA22" s="479"/>
      <c r="BB22" s="479"/>
      <c r="BC22" s="479"/>
      <c r="BD22" s="479"/>
      <c r="BE22" s="479"/>
      <c r="BF22" s="479"/>
      <c r="BG22" s="479"/>
      <c r="BH22" s="479"/>
      <c r="BI22" s="479"/>
      <c r="BJ22" s="479"/>
      <c r="BK22" s="479"/>
      <c r="BL22" s="479"/>
      <c r="BM22" s="480"/>
      <c r="BN22" s="481">
        <v>33330971</v>
      </c>
      <c r="BO22" s="482"/>
      <c r="BP22" s="482"/>
      <c r="BQ22" s="482"/>
      <c r="BR22" s="482"/>
      <c r="BS22" s="482"/>
      <c r="BT22" s="482"/>
      <c r="BU22" s="483"/>
      <c r="BV22" s="481">
        <v>32665765</v>
      </c>
      <c r="BW22" s="482"/>
      <c r="BX22" s="482"/>
      <c r="BY22" s="482"/>
      <c r="BZ22" s="482"/>
      <c r="CA22" s="482"/>
      <c r="CB22" s="482"/>
      <c r="CC22" s="483"/>
      <c r="CD22" s="187"/>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2">
      <c r="A23" s="174"/>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171</v>
      </c>
      <c r="AZ23" s="467"/>
      <c r="BA23" s="467"/>
      <c r="BB23" s="467"/>
      <c r="BC23" s="467"/>
      <c r="BD23" s="467"/>
      <c r="BE23" s="467"/>
      <c r="BF23" s="467"/>
      <c r="BG23" s="467"/>
      <c r="BH23" s="467"/>
      <c r="BI23" s="467"/>
      <c r="BJ23" s="467"/>
      <c r="BK23" s="467"/>
      <c r="BL23" s="467"/>
      <c r="BM23" s="468"/>
      <c r="BN23" s="452">
        <v>18315300</v>
      </c>
      <c r="BO23" s="453"/>
      <c r="BP23" s="453"/>
      <c r="BQ23" s="453"/>
      <c r="BR23" s="453"/>
      <c r="BS23" s="453"/>
      <c r="BT23" s="453"/>
      <c r="BU23" s="454"/>
      <c r="BV23" s="452">
        <v>18180558</v>
      </c>
      <c r="BW23" s="453"/>
      <c r="BX23" s="453"/>
      <c r="BY23" s="453"/>
      <c r="BZ23" s="453"/>
      <c r="CA23" s="453"/>
      <c r="CB23" s="453"/>
      <c r="CC23" s="454"/>
      <c r="CD23" s="187"/>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5">
      <c r="A24" s="174"/>
      <c r="B24" s="431"/>
      <c r="C24" s="432"/>
      <c r="D24" s="433"/>
      <c r="E24" s="408" t="s">
        <v>172</v>
      </c>
      <c r="F24" s="409"/>
      <c r="G24" s="409"/>
      <c r="H24" s="409"/>
      <c r="I24" s="409"/>
      <c r="J24" s="409"/>
      <c r="K24" s="410"/>
      <c r="L24" s="405">
        <v>1</v>
      </c>
      <c r="M24" s="406"/>
      <c r="N24" s="406"/>
      <c r="O24" s="406"/>
      <c r="P24" s="407"/>
      <c r="Q24" s="405">
        <v>9700</v>
      </c>
      <c r="R24" s="406"/>
      <c r="S24" s="406"/>
      <c r="T24" s="406"/>
      <c r="U24" s="406"/>
      <c r="V24" s="407"/>
      <c r="W24" s="495"/>
      <c r="X24" s="432"/>
      <c r="Y24" s="433"/>
      <c r="Z24" s="408" t="s">
        <v>173</v>
      </c>
      <c r="AA24" s="409"/>
      <c r="AB24" s="409"/>
      <c r="AC24" s="409"/>
      <c r="AD24" s="409"/>
      <c r="AE24" s="409"/>
      <c r="AF24" s="409"/>
      <c r="AG24" s="410"/>
      <c r="AH24" s="405">
        <v>420</v>
      </c>
      <c r="AI24" s="406"/>
      <c r="AJ24" s="406"/>
      <c r="AK24" s="406"/>
      <c r="AL24" s="407"/>
      <c r="AM24" s="405">
        <v>1331400</v>
      </c>
      <c r="AN24" s="406"/>
      <c r="AO24" s="406"/>
      <c r="AP24" s="406"/>
      <c r="AQ24" s="406"/>
      <c r="AR24" s="407"/>
      <c r="AS24" s="405">
        <v>3170</v>
      </c>
      <c r="AT24" s="406"/>
      <c r="AU24" s="406"/>
      <c r="AV24" s="406"/>
      <c r="AW24" s="406"/>
      <c r="AX24" s="465"/>
      <c r="AY24" s="425" t="s">
        <v>174</v>
      </c>
      <c r="AZ24" s="426"/>
      <c r="BA24" s="426"/>
      <c r="BB24" s="426"/>
      <c r="BC24" s="426"/>
      <c r="BD24" s="426"/>
      <c r="BE24" s="426"/>
      <c r="BF24" s="426"/>
      <c r="BG24" s="426"/>
      <c r="BH24" s="426"/>
      <c r="BI24" s="426"/>
      <c r="BJ24" s="426"/>
      <c r="BK24" s="426"/>
      <c r="BL24" s="426"/>
      <c r="BM24" s="427"/>
      <c r="BN24" s="452">
        <v>21600389</v>
      </c>
      <c r="BO24" s="453"/>
      <c r="BP24" s="453"/>
      <c r="BQ24" s="453"/>
      <c r="BR24" s="453"/>
      <c r="BS24" s="453"/>
      <c r="BT24" s="453"/>
      <c r="BU24" s="454"/>
      <c r="BV24" s="452">
        <v>20700119</v>
      </c>
      <c r="BW24" s="453"/>
      <c r="BX24" s="453"/>
      <c r="BY24" s="453"/>
      <c r="BZ24" s="453"/>
      <c r="CA24" s="453"/>
      <c r="CB24" s="453"/>
      <c r="CC24" s="454"/>
      <c r="CD24" s="187"/>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2">
      <c r="A25" s="174"/>
      <c r="B25" s="431"/>
      <c r="C25" s="432"/>
      <c r="D25" s="433"/>
      <c r="E25" s="408" t="s">
        <v>175</v>
      </c>
      <c r="F25" s="409"/>
      <c r="G25" s="409"/>
      <c r="H25" s="409"/>
      <c r="I25" s="409"/>
      <c r="J25" s="409"/>
      <c r="K25" s="410"/>
      <c r="L25" s="405">
        <v>1</v>
      </c>
      <c r="M25" s="406"/>
      <c r="N25" s="406"/>
      <c r="O25" s="406"/>
      <c r="P25" s="407"/>
      <c r="Q25" s="405">
        <v>7750</v>
      </c>
      <c r="R25" s="406"/>
      <c r="S25" s="406"/>
      <c r="T25" s="406"/>
      <c r="U25" s="406"/>
      <c r="V25" s="407"/>
      <c r="W25" s="495"/>
      <c r="X25" s="432"/>
      <c r="Y25" s="433"/>
      <c r="Z25" s="408" t="s">
        <v>176</v>
      </c>
      <c r="AA25" s="409"/>
      <c r="AB25" s="409"/>
      <c r="AC25" s="409"/>
      <c r="AD25" s="409"/>
      <c r="AE25" s="409"/>
      <c r="AF25" s="409"/>
      <c r="AG25" s="410"/>
      <c r="AH25" s="405" t="s">
        <v>130</v>
      </c>
      <c r="AI25" s="406"/>
      <c r="AJ25" s="406"/>
      <c r="AK25" s="406"/>
      <c r="AL25" s="407"/>
      <c r="AM25" s="405" t="s">
        <v>177</v>
      </c>
      <c r="AN25" s="406"/>
      <c r="AO25" s="406"/>
      <c r="AP25" s="406"/>
      <c r="AQ25" s="406"/>
      <c r="AR25" s="407"/>
      <c r="AS25" s="405" t="s">
        <v>130</v>
      </c>
      <c r="AT25" s="406"/>
      <c r="AU25" s="406"/>
      <c r="AV25" s="406"/>
      <c r="AW25" s="406"/>
      <c r="AX25" s="465"/>
      <c r="AY25" s="478" t="s">
        <v>178</v>
      </c>
      <c r="AZ25" s="479"/>
      <c r="BA25" s="479"/>
      <c r="BB25" s="479"/>
      <c r="BC25" s="479"/>
      <c r="BD25" s="479"/>
      <c r="BE25" s="479"/>
      <c r="BF25" s="479"/>
      <c r="BG25" s="479"/>
      <c r="BH25" s="479"/>
      <c r="BI25" s="479"/>
      <c r="BJ25" s="479"/>
      <c r="BK25" s="479"/>
      <c r="BL25" s="479"/>
      <c r="BM25" s="480"/>
      <c r="BN25" s="481">
        <v>2602018</v>
      </c>
      <c r="BO25" s="482"/>
      <c r="BP25" s="482"/>
      <c r="BQ25" s="482"/>
      <c r="BR25" s="482"/>
      <c r="BS25" s="482"/>
      <c r="BT25" s="482"/>
      <c r="BU25" s="483"/>
      <c r="BV25" s="481">
        <v>3358454</v>
      </c>
      <c r="BW25" s="482"/>
      <c r="BX25" s="482"/>
      <c r="BY25" s="482"/>
      <c r="BZ25" s="482"/>
      <c r="CA25" s="482"/>
      <c r="CB25" s="482"/>
      <c r="CC25" s="483"/>
      <c r="CD25" s="187"/>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2">
      <c r="A26" s="174"/>
      <c r="B26" s="431"/>
      <c r="C26" s="432"/>
      <c r="D26" s="433"/>
      <c r="E26" s="408" t="s">
        <v>179</v>
      </c>
      <c r="F26" s="409"/>
      <c r="G26" s="409"/>
      <c r="H26" s="409"/>
      <c r="I26" s="409"/>
      <c r="J26" s="409"/>
      <c r="K26" s="410"/>
      <c r="L26" s="405">
        <v>1</v>
      </c>
      <c r="M26" s="406"/>
      <c r="N26" s="406"/>
      <c r="O26" s="406"/>
      <c r="P26" s="407"/>
      <c r="Q26" s="405">
        <v>7300</v>
      </c>
      <c r="R26" s="406"/>
      <c r="S26" s="406"/>
      <c r="T26" s="406"/>
      <c r="U26" s="406"/>
      <c r="V26" s="407"/>
      <c r="W26" s="495"/>
      <c r="X26" s="432"/>
      <c r="Y26" s="433"/>
      <c r="Z26" s="408" t="s">
        <v>180</v>
      </c>
      <c r="AA26" s="463"/>
      <c r="AB26" s="463"/>
      <c r="AC26" s="463"/>
      <c r="AD26" s="463"/>
      <c r="AE26" s="463"/>
      <c r="AF26" s="463"/>
      <c r="AG26" s="464"/>
      <c r="AH26" s="405">
        <v>5</v>
      </c>
      <c r="AI26" s="406"/>
      <c r="AJ26" s="406"/>
      <c r="AK26" s="406"/>
      <c r="AL26" s="407"/>
      <c r="AM26" s="405">
        <v>17905</v>
      </c>
      <c r="AN26" s="406"/>
      <c r="AO26" s="406"/>
      <c r="AP26" s="406"/>
      <c r="AQ26" s="406"/>
      <c r="AR26" s="407"/>
      <c r="AS26" s="405">
        <v>3581</v>
      </c>
      <c r="AT26" s="406"/>
      <c r="AU26" s="406"/>
      <c r="AV26" s="406"/>
      <c r="AW26" s="406"/>
      <c r="AX26" s="465"/>
      <c r="AY26" s="492" t="s">
        <v>181</v>
      </c>
      <c r="AZ26" s="412"/>
      <c r="BA26" s="412"/>
      <c r="BB26" s="412"/>
      <c r="BC26" s="412"/>
      <c r="BD26" s="412"/>
      <c r="BE26" s="412"/>
      <c r="BF26" s="412"/>
      <c r="BG26" s="412"/>
      <c r="BH26" s="412"/>
      <c r="BI26" s="412"/>
      <c r="BJ26" s="412"/>
      <c r="BK26" s="412"/>
      <c r="BL26" s="412"/>
      <c r="BM26" s="493"/>
      <c r="BN26" s="452" t="s">
        <v>130</v>
      </c>
      <c r="BO26" s="453"/>
      <c r="BP26" s="453"/>
      <c r="BQ26" s="453"/>
      <c r="BR26" s="453"/>
      <c r="BS26" s="453"/>
      <c r="BT26" s="453"/>
      <c r="BU26" s="454"/>
      <c r="BV26" s="452" t="s">
        <v>177</v>
      </c>
      <c r="BW26" s="453"/>
      <c r="BX26" s="453"/>
      <c r="BY26" s="453"/>
      <c r="BZ26" s="453"/>
      <c r="CA26" s="453"/>
      <c r="CB26" s="453"/>
      <c r="CC26" s="454"/>
      <c r="CD26" s="187"/>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5">
      <c r="A27" s="174"/>
      <c r="B27" s="431"/>
      <c r="C27" s="432"/>
      <c r="D27" s="433"/>
      <c r="E27" s="408" t="s">
        <v>182</v>
      </c>
      <c r="F27" s="409"/>
      <c r="G27" s="409"/>
      <c r="H27" s="409"/>
      <c r="I27" s="409"/>
      <c r="J27" s="409"/>
      <c r="K27" s="410"/>
      <c r="L27" s="405">
        <v>1</v>
      </c>
      <c r="M27" s="406"/>
      <c r="N27" s="406"/>
      <c r="O27" s="406"/>
      <c r="P27" s="407"/>
      <c r="Q27" s="405">
        <v>4450</v>
      </c>
      <c r="R27" s="406"/>
      <c r="S27" s="406"/>
      <c r="T27" s="406"/>
      <c r="U27" s="406"/>
      <c r="V27" s="407"/>
      <c r="W27" s="495"/>
      <c r="X27" s="432"/>
      <c r="Y27" s="433"/>
      <c r="Z27" s="408" t="s">
        <v>183</v>
      </c>
      <c r="AA27" s="409"/>
      <c r="AB27" s="409"/>
      <c r="AC27" s="409"/>
      <c r="AD27" s="409"/>
      <c r="AE27" s="409"/>
      <c r="AF27" s="409"/>
      <c r="AG27" s="410"/>
      <c r="AH27" s="405">
        <v>28</v>
      </c>
      <c r="AI27" s="406"/>
      <c r="AJ27" s="406"/>
      <c r="AK27" s="406"/>
      <c r="AL27" s="407"/>
      <c r="AM27" s="405">
        <v>83256</v>
      </c>
      <c r="AN27" s="406"/>
      <c r="AO27" s="406"/>
      <c r="AP27" s="406"/>
      <c r="AQ27" s="406"/>
      <c r="AR27" s="407"/>
      <c r="AS27" s="405">
        <v>2973</v>
      </c>
      <c r="AT27" s="406"/>
      <c r="AU27" s="406"/>
      <c r="AV27" s="406"/>
      <c r="AW27" s="406"/>
      <c r="AX27" s="465"/>
      <c r="AY27" s="489" t="s">
        <v>184</v>
      </c>
      <c r="AZ27" s="490"/>
      <c r="BA27" s="490"/>
      <c r="BB27" s="490"/>
      <c r="BC27" s="490"/>
      <c r="BD27" s="490"/>
      <c r="BE27" s="490"/>
      <c r="BF27" s="490"/>
      <c r="BG27" s="490"/>
      <c r="BH27" s="490"/>
      <c r="BI27" s="490"/>
      <c r="BJ27" s="490"/>
      <c r="BK27" s="490"/>
      <c r="BL27" s="490"/>
      <c r="BM27" s="491"/>
      <c r="BN27" s="486">
        <v>1305346</v>
      </c>
      <c r="BO27" s="487"/>
      <c r="BP27" s="487"/>
      <c r="BQ27" s="487"/>
      <c r="BR27" s="487"/>
      <c r="BS27" s="487"/>
      <c r="BT27" s="487"/>
      <c r="BU27" s="488"/>
      <c r="BV27" s="486">
        <v>1305289</v>
      </c>
      <c r="BW27" s="487"/>
      <c r="BX27" s="487"/>
      <c r="BY27" s="487"/>
      <c r="BZ27" s="487"/>
      <c r="CA27" s="487"/>
      <c r="CB27" s="487"/>
      <c r="CC27" s="488"/>
      <c r="CD27" s="189"/>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2">
      <c r="A28" s="174"/>
      <c r="B28" s="431"/>
      <c r="C28" s="432"/>
      <c r="D28" s="433"/>
      <c r="E28" s="408" t="s">
        <v>185</v>
      </c>
      <c r="F28" s="409"/>
      <c r="G28" s="409"/>
      <c r="H28" s="409"/>
      <c r="I28" s="409"/>
      <c r="J28" s="409"/>
      <c r="K28" s="410"/>
      <c r="L28" s="405">
        <v>1</v>
      </c>
      <c r="M28" s="406"/>
      <c r="N28" s="406"/>
      <c r="O28" s="406"/>
      <c r="P28" s="407"/>
      <c r="Q28" s="405">
        <v>3950</v>
      </c>
      <c r="R28" s="406"/>
      <c r="S28" s="406"/>
      <c r="T28" s="406"/>
      <c r="U28" s="406"/>
      <c r="V28" s="407"/>
      <c r="W28" s="495"/>
      <c r="X28" s="432"/>
      <c r="Y28" s="433"/>
      <c r="Z28" s="408" t="s">
        <v>186</v>
      </c>
      <c r="AA28" s="409"/>
      <c r="AB28" s="409"/>
      <c r="AC28" s="409"/>
      <c r="AD28" s="409"/>
      <c r="AE28" s="409"/>
      <c r="AF28" s="409"/>
      <c r="AG28" s="410"/>
      <c r="AH28" s="405" t="s">
        <v>130</v>
      </c>
      <c r="AI28" s="406"/>
      <c r="AJ28" s="406"/>
      <c r="AK28" s="406"/>
      <c r="AL28" s="407"/>
      <c r="AM28" s="405" t="s">
        <v>130</v>
      </c>
      <c r="AN28" s="406"/>
      <c r="AO28" s="406"/>
      <c r="AP28" s="406"/>
      <c r="AQ28" s="406"/>
      <c r="AR28" s="407"/>
      <c r="AS28" s="405" t="s">
        <v>177</v>
      </c>
      <c r="AT28" s="406"/>
      <c r="AU28" s="406"/>
      <c r="AV28" s="406"/>
      <c r="AW28" s="406"/>
      <c r="AX28" s="465"/>
      <c r="AY28" s="469" t="s">
        <v>187</v>
      </c>
      <c r="AZ28" s="470"/>
      <c r="BA28" s="470"/>
      <c r="BB28" s="471"/>
      <c r="BC28" s="478" t="s">
        <v>48</v>
      </c>
      <c r="BD28" s="479"/>
      <c r="BE28" s="479"/>
      <c r="BF28" s="479"/>
      <c r="BG28" s="479"/>
      <c r="BH28" s="479"/>
      <c r="BI28" s="479"/>
      <c r="BJ28" s="479"/>
      <c r="BK28" s="479"/>
      <c r="BL28" s="479"/>
      <c r="BM28" s="480"/>
      <c r="BN28" s="481">
        <v>3213803</v>
      </c>
      <c r="BO28" s="482"/>
      <c r="BP28" s="482"/>
      <c r="BQ28" s="482"/>
      <c r="BR28" s="482"/>
      <c r="BS28" s="482"/>
      <c r="BT28" s="482"/>
      <c r="BU28" s="483"/>
      <c r="BV28" s="481">
        <v>2363669</v>
      </c>
      <c r="BW28" s="482"/>
      <c r="BX28" s="482"/>
      <c r="BY28" s="482"/>
      <c r="BZ28" s="482"/>
      <c r="CA28" s="482"/>
      <c r="CB28" s="482"/>
      <c r="CC28" s="483"/>
      <c r="CD28" s="187"/>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2">
      <c r="A29" s="174"/>
      <c r="B29" s="431"/>
      <c r="C29" s="432"/>
      <c r="D29" s="433"/>
      <c r="E29" s="408" t="s">
        <v>188</v>
      </c>
      <c r="F29" s="409"/>
      <c r="G29" s="409"/>
      <c r="H29" s="409"/>
      <c r="I29" s="409"/>
      <c r="J29" s="409"/>
      <c r="K29" s="410"/>
      <c r="L29" s="405">
        <v>20</v>
      </c>
      <c r="M29" s="406"/>
      <c r="N29" s="406"/>
      <c r="O29" s="406"/>
      <c r="P29" s="407"/>
      <c r="Q29" s="405">
        <v>3750</v>
      </c>
      <c r="R29" s="406"/>
      <c r="S29" s="406"/>
      <c r="T29" s="406"/>
      <c r="U29" s="406"/>
      <c r="V29" s="407"/>
      <c r="W29" s="496"/>
      <c r="X29" s="497"/>
      <c r="Y29" s="498"/>
      <c r="Z29" s="408" t="s">
        <v>189</v>
      </c>
      <c r="AA29" s="409"/>
      <c r="AB29" s="409"/>
      <c r="AC29" s="409"/>
      <c r="AD29" s="409"/>
      <c r="AE29" s="409"/>
      <c r="AF29" s="409"/>
      <c r="AG29" s="410"/>
      <c r="AH29" s="405">
        <v>448</v>
      </c>
      <c r="AI29" s="406"/>
      <c r="AJ29" s="406"/>
      <c r="AK29" s="406"/>
      <c r="AL29" s="407"/>
      <c r="AM29" s="405">
        <v>1414656</v>
      </c>
      <c r="AN29" s="406"/>
      <c r="AO29" s="406"/>
      <c r="AP29" s="406"/>
      <c r="AQ29" s="406"/>
      <c r="AR29" s="407"/>
      <c r="AS29" s="405">
        <v>3158</v>
      </c>
      <c r="AT29" s="406"/>
      <c r="AU29" s="406"/>
      <c r="AV29" s="406"/>
      <c r="AW29" s="406"/>
      <c r="AX29" s="465"/>
      <c r="AY29" s="472"/>
      <c r="AZ29" s="473"/>
      <c r="BA29" s="473"/>
      <c r="BB29" s="474"/>
      <c r="BC29" s="466" t="s">
        <v>190</v>
      </c>
      <c r="BD29" s="467"/>
      <c r="BE29" s="467"/>
      <c r="BF29" s="467"/>
      <c r="BG29" s="467"/>
      <c r="BH29" s="467"/>
      <c r="BI29" s="467"/>
      <c r="BJ29" s="467"/>
      <c r="BK29" s="467"/>
      <c r="BL29" s="467"/>
      <c r="BM29" s="468"/>
      <c r="BN29" s="452">
        <v>2075050</v>
      </c>
      <c r="BO29" s="453"/>
      <c r="BP29" s="453"/>
      <c r="BQ29" s="453"/>
      <c r="BR29" s="453"/>
      <c r="BS29" s="453"/>
      <c r="BT29" s="453"/>
      <c r="BU29" s="454"/>
      <c r="BV29" s="452">
        <v>1839026</v>
      </c>
      <c r="BW29" s="453"/>
      <c r="BX29" s="453"/>
      <c r="BY29" s="453"/>
      <c r="BZ29" s="453"/>
      <c r="CA29" s="453"/>
      <c r="CB29" s="453"/>
      <c r="CC29" s="454"/>
      <c r="CD29" s="189"/>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5">
      <c r="A30" s="174"/>
      <c r="B30" s="434"/>
      <c r="C30" s="435"/>
      <c r="D30" s="436"/>
      <c r="E30" s="413"/>
      <c r="F30" s="414"/>
      <c r="G30" s="414"/>
      <c r="H30" s="414"/>
      <c r="I30" s="414"/>
      <c r="J30" s="414"/>
      <c r="K30" s="415"/>
      <c r="L30" s="416"/>
      <c r="M30" s="417"/>
      <c r="N30" s="417"/>
      <c r="O30" s="417"/>
      <c r="P30" s="418"/>
      <c r="Q30" s="416"/>
      <c r="R30" s="417"/>
      <c r="S30" s="417"/>
      <c r="T30" s="417"/>
      <c r="U30" s="417"/>
      <c r="V30" s="418"/>
      <c r="W30" s="419" t="s">
        <v>191</v>
      </c>
      <c r="X30" s="420"/>
      <c r="Y30" s="420"/>
      <c r="Z30" s="420"/>
      <c r="AA30" s="420"/>
      <c r="AB30" s="420"/>
      <c r="AC30" s="420"/>
      <c r="AD30" s="420"/>
      <c r="AE30" s="420"/>
      <c r="AF30" s="420"/>
      <c r="AG30" s="421"/>
      <c r="AH30" s="422">
        <v>99.6</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2066947</v>
      </c>
      <c r="BO30" s="487"/>
      <c r="BP30" s="487"/>
      <c r="BQ30" s="487"/>
      <c r="BR30" s="487"/>
      <c r="BS30" s="487"/>
      <c r="BT30" s="487"/>
      <c r="BU30" s="488"/>
      <c r="BV30" s="486">
        <v>2043222</v>
      </c>
      <c r="BW30" s="487"/>
      <c r="BX30" s="487"/>
      <c r="BY30" s="487"/>
      <c r="BZ30" s="487"/>
      <c r="CA30" s="487"/>
      <c r="CB30" s="487"/>
      <c r="CC30" s="488"/>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2">
      <c r="A31" s="174"/>
      <c r="B31" s="196"/>
      <c r="DI31" s="197"/>
    </row>
    <row r="32" spans="1:113" ht="13.5" customHeight="1" x14ac:dyDescent="0.2">
      <c r="A32" s="174"/>
      <c r="B32" s="198"/>
      <c r="C32" s="411" t="s">
        <v>192</v>
      </c>
      <c r="D32" s="411"/>
      <c r="E32" s="411"/>
      <c r="F32" s="411"/>
      <c r="G32" s="411"/>
      <c r="H32" s="411"/>
      <c r="I32" s="411"/>
      <c r="J32" s="411"/>
      <c r="K32" s="411"/>
      <c r="L32" s="411"/>
      <c r="M32" s="411"/>
      <c r="N32" s="411"/>
      <c r="O32" s="411"/>
      <c r="P32" s="411"/>
      <c r="Q32" s="411"/>
      <c r="R32" s="411"/>
      <c r="S32" s="411"/>
      <c r="U32" s="412" t="s">
        <v>193</v>
      </c>
      <c r="V32" s="412"/>
      <c r="W32" s="412"/>
      <c r="X32" s="412"/>
      <c r="Y32" s="412"/>
      <c r="Z32" s="412"/>
      <c r="AA32" s="412"/>
      <c r="AB32" s="412"/>
      <c r="AC32" s="412"/>
      <c r="AD32" s="412"/>
      <c r="AE32" s="412"/>
      <c r="AF32" s="412"/>
      <c r="AG32" s="412"/>
      <c r="AH32" s="412"/>
      <c r="AI32" s="412"/>
      <c r="AJ32" s="412"/>
      <c r="AK32" s="412"/>
      <c r="AM32" s="412" t="s">
        <v>194</v>
      </c>
      <c r="AN32" s="412"/>
      <c r="AO32" s="412"/>
      <c r="AP32" s="412"/>
      <c r="AQ32" s="412"/>
      <c r="AR32" s="412"/>
      <c r="AS32" s="412"/>
      <c r="AT32" s="412"/>
      <c r="AU32" s="412"/>
      <c r="AV32" s="412"/>
      <c r="AW32" s="412"/>
      <c r="AX32" s="412"/>
      <c r="AY32" s="412"/>
      <c r="AZ32" s="412"/>
      <c r="BA32" s="412"/>
      <c r="BB32" s="412"/>
      <c r="BC32" s="412"/>
      <c r="BE32" s="412" t="s">
        <v>195</v>
      </c>
      <c r="BF32" s="412"/>
      <c r="BG32" s="412"/>
      <c r="BH32" s="412"/>
      <c r="BI32" s="412"/>
      <c r="BJ32" s="412"/>
      <c r="BK32" s="412"/>
      <c r="BL32" s="412"/>
      <c r="BM32" s="412"/>
      <c r="BN32" s="412"/>
      <c r="BO32" s="412"/>
      <c r="BP32" s="412"/>
      <c r="BQ32" s="412"/>
      <c r="BR32" s="412"/>
      <c r="BS32" s="412"/>
      <c r="BT32" s="412"/>
      <c r="BU32" s="412"/>
      <c r="BW32" s="412" t="s">
        <v>196</v>
      </c>
      <c r="BX32" s="412"/>
      <c r="BY32" s="412"/>
      <c r="BZ32" s="412"/>
      <c r="CA32" s="412"/>
      <c r="CB32" s="412"/>
      <c r="CC32" s="412"/>
      <c r="CD32" s="412"/>
      <c r="CE32" s="412"/>
      <c r="CF32" s="412"/>
      <c r="CG32" s="412"/>
      <c r="CH32" s="412"/>
      <c r="CI32" s="412"/>
      <c r="CJ32" s="412"/>
      <c r="CK32" s="412"/>
      <c r="CL32" s="412"/>
      <c r="CM32" s="412"/>
      <c r="CO32" s="412" t="s">
        <v>197</v>
      </c>
      <c r="CP32" s="412"/>
      <c r="CQ32" s="412"/>
      <c r="CR32" s="412"/>
      <c r="CS32" s="412"/>
      <c r="CT32" s="412"/>
      <c r="CU32" s="412"/>
      <c r="CV32" s="412"/>
      <c r="CW32" s="412"/>
      <c r="CX32" s="412"/>
      <c r="CY32" s="412"/>
      <c r="CZ32" s="412"/>
      <c r="DA32" s="412"/>
      <c r="DB32" s="412"/>
      <c r="DC32" s="412"/>
      <c r="DD32" s="412"/>
      <c r="DE32" s="412"/>
      <c r="DI32" s="197"/>
    </row>
    <row r="33" spans="1:113" ht="13.5" customHeight="1" x14ac:dyDescent="0.2">
      <c r="A33" s="174"/>
      <c r="B33" s="198"/>
      <c r="C33" s="404" t="s">
        <v>198</v>
      </c>
      <c r="D33" s="404"/>
      <c r="E33" s="403" t="s">
        <v>199</v>
      </c>
      <c r="F33" s="403"/>
      <c r="G33" s="403"/>
      <c r="H33" s="403"/>
      <c r="I33" s="403"/>
      <c r="J33" s="403"/>
      <c r="K33" s="403"/>
      <c r="L33" s="403"/>
      <c r="M33" s="403"/>
      <c r="N33" s="403"/>
      <c r="O33" s="403"/>
      <c r="P33" s="403"/>
      <c r="Q33" s="403"/>
      <c r="R33" s="403"/>
      <c r="S33" s="403"/>
      <c r="T33" s="199"/>
      <c r="U33" s="404" t="s">
        <v>198</v>
      </c>
      <c r="V33" s="404"/>
      <c r="W33" s="403" t="s">
        <v>200</v>
      </c>
      <c r="X33" s="403"/>
      <c r="Y33" s="403"/>
      <c r="Z33" s="403"/>
      <c r="AA33" s="403"/>
      <c r="AB33" s="403"/>
      <c r="AC33" s="403"/>
      <c r="AD33" s="403"/>
      <c r="AE33" s="403"/>
      <c r="AF33" s="403"/>
      <c r="AG33" s="403"/>
      <c r="AH33" s="403"/>
      <c r="AI33" s="403"/>
      <c r="AJ33" s="403"/>
      <c r="AK33" s="403"/>
      <c r="AL33" s="199"/>
      <c r="AM33" s="404" t="s">
        <v>198</v>
      </c>
      <c r="AN33" s="404"/>
      <c r="AO33" s="403" t="s">
        <v>201</v>
      </c>
      <c r="AP33" s="403"/>
      <c r="AQ33" s="403"/>
      <c r="AR33" s="403"/>
      <c r="AS33" s="403"/>
      <c r="AT33" s="403"/>
      <c r="AU33" s="403"/>
      <c r="AV33" s="403"/>
      <c r="AW33" s="403"/>
      <c r="AX33" s="403"/>
      <c r="AY33" s="403"/>
      <c r="AZ33" s="403"/>
      <c r="BA33" s="403"/>
      <c r="BB33" s="403"/>
      <c r="BC33" s="403"/>
      <c r="BD33" s="200"/>
      <c r="BE33" s="403" t="s">
        <v>202</v>
      </c>
      <c r="BF33" s="403"/>
      <c r="BG33" s="403" t="s">
        <v>203</v>
      </c>
      <c r="BH33" s="403"/>
      <c r="BI33" s="403"/>
      <c r="BJ33" s="403"/>
      <c r="BK33" s="403"/>
      <c r="BL33" s="403"/>
      <c r="BM33" s="403"/>
      <c r="BN33" s="403"/>
      <c r="BO33" s="403"/>
      <c r="BP33" s="403"/>
      <c r="BQ33" s="403"/>
      <c r="BR33" s="403"/>
      <c r="BS33" s="403"/>
      <c r="BT33" s="403"/>
      <c r="BU33" s="403"/>
      <c r="BV33" s="200"/>
      <c r="BW33" s="404" t="s">
        <v>202</v>
      </c>
      <c r="BX33" s="404"/>
      <c r="BY33" s="403" t="s">
        <v>204</v>
      </c>
      <c r="BZ33" s="403"/>
      <c r="CA33" s="403"/>
      <c r="CB33" s="403"/>
      <c r="CC33" s="403"/>
      <c r="CD33" s="403"/>
      <c r="CE33" s="403"/>
      <c r="CF33" s="403"/>
      <c r="CG33" s="403"/>
      <c r="CH33" s="403"/>
      <c r="CI33" s="403"/>
      <c r="CJ33" s="403"/>
      <c r="CK33" s="403"/>
      <c r="CL33" s="403"/>
      <c r="CM33" s="403"/>
      <c r="CN33" s="199"/>
      <c r="CO33" s="404" t="s">
        <v>198</v>
      </c>
      <c r="CP33" s="404"/>
      <c r="CQ33" s="403" t="s">
        <v>205</v>
      </c>
      <c r="CR33" s="403"/>
      <c r="CS33" s="403"/>
      <c r="CT33" s="403"/>
      <c r="CU33" s="403"/>
      <c r="CV33" s="403"/>
      <c r="CW33" s="403"/>
      <c r="CX33" s="403"/>
      <c r="CY33" s="403"/>
      <c r="CZ33" s="403"/>
      <c r="DA33" s="403"/>
      <c r="DB33" s="403"/>
      <c r="DC33" s="403"/>
      <c r="DD33" s="403"/>
      <c r="DE33" s="403"/>
      <c r="DF33" s="199"/>
      <c r="DG33" s="402" t="s">
        <v>206</v>
      </c>
      <c r="DH33" s="402"/>
      <c r="DI33" s="201"/>
    </row>
    <row r="34" spans="1:113" ht="32.25" customHeight="1" x14ac:dyDescent="0.2">
      <c r="A34" s="174"/>
      <c r="B34" s="198"/>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4"/>
      <c r="U34" s="400">
        <f>IF(W34="","",MAX(C34:D43)+1)</f>
        <v>3</v>
      </c>
      <c r="V34" s="400"/>
      <c r="W34" s="401" t="str">
        <f>IF('各会計、関係団体の財政状況及び健全化判断比率'!B28="","",'各会計、関係団体の財政状況及び健全化判断比率'!B28)</f>
        <v>国民健康保険特別会計（事業勘定）</v>
      </c>
      <c r="X34" s="401"/>
      <c r="Y34" s="401"/>
      <c r="Z34" s="401"/>
      <c r="AA34" s="401"/>
      <c r="AB34" s="401"/>
      <c r="AC34" s="401"/>
      <c r="AD34" s="401"/>
      <c r="AE34" s="401"/>
      <c r="AF34" s="401"/>
      <c r="AG34" s="401"/>
      <c r="AH34" s="401"/>
      <c r="AI34" s="401"/>
      <c r="AJ34" s="401"/>
      <c r="AK34" s="401"/>
      <c r="AL34" s="174"/>
      <c r="AM34" s="400">
        <f>IF(AO34="","",MAX(C34:D43,U34:V43)+1)</f>
        <v>7</v>
      </c>
      <c r="AN34" s="400"/>
      <c r="AO34" s="401" t="str">
        <f>IF('各会計、関係団体の財政状況及び健全化判断比率'!B32="","",'各会計、関係団体の財政状況及び健全化判断比率'!B32)</f>
        <v>水道事業会計</v>
      </c>
      <c r="AP34" s="401"/>
      <c r="AQ34" s="401"/>
      <c r="AR34" s="401"/>
      <c r="AS34" s="401"/>
      <c r="AT34" s="401"/>
      <c r="AU34" s="401"/>
      <c r="AV34" s="401"/>
      <c r="AW34" s="401"/>
      <c r="AX34" s="401"/>
      <c r="AY34" s="401"/>
      <c r="AZ34" s="401"/>
      <c r="BA34" s="401"/>
      <c r="BB34" s="401"/>
      <c r="BC34" s="401"/>
      <c r="BD34" s="174"/>
      <c r="BE34" s="400">
        <f>IF(BG34="","",MAX(C34:D43,U34:V43,AM34:AN43)+1)</f>
        <v>11</v>
      </c>
      <c r="BF34" s="400"/>
      <c r="BG34" s="401" t="str">
        <f>IF('各会計、関係団体の財政状況及び健全化判断比率'!B36="","",'各会計、関係団体の財政状況及び健全化判断比率'!B36)</f>
        <v>公設地方卸売市場特別会計</v>
      </c>
      <c r="BH34" s="401"/>
      <c r="BI34" s="401"/>
      <c r="BJ34" s="401"/>
      <c r="BK34" s="401"/>
      <c r="BL34" s="401"/>
      <c r="BM34" s="401"/>
      <c r="BN34" s="401"/>
      <c r="BO34" s="401"/>
      <c r="BP34" s="401"/>
      <c r="BQ34" s="401"/>
      <c r="BR34" s="401"/>
      <c r="BS34" s="401"/>
      <c r="BT34" s="401"/>
      <c r="BU34" s="401"/>
      <c r="BV34" s="174"/>
      <c r="BW34" s="400">
        <f>IF(BY34="","",MAX(C34:D43,U34:V43,AM34:AN43,BE34:BF43)+1)</f>
        <v>13</v>
      </c>
      <c r="BX34" s="400"/>
      <c r="BY34" s="401" t="str">
        <f>IF('各会計、関係団体の財政状況及び健全化判断比率'!B68="","",'各会計、関係団体の財政状況及び健全化判断比率'!B68)</f>
        <v>安達地方広域行政組合（一般会計）</v>
      </c>
      <c r="BZ34" s="401"/>
      <c r="CA34" s="401"/>
      <c r="CB34" s="401"/>
      <c r="CC34" s="401"/>
      <c r="CD34" s="401"/>
      <c r="CE34" s="401"/>
      <c r="CF34" s="401"/>
      <c r="CG34" s="401"/>
      <c r="CH34" s="401"/>
      <c r="CI34" s="401"/>
      <c r="CJ34" s="401"/>
      <c r="CK34" s="401"/>
      <c r="CL34" s="401"/>
      <c r="CM34" s="401"/>
      <c r="CN34" s="174"/>
      <c r="CO34" s="400">
        <f>IF(CQ34="","",MAX(C34:D43,U34:V43,AM34:AN43,BE34:BF43,BW34:BX43)+1)</f>
        <v>23</v>
      </c>
      <c r="CP34" s="400"/>
      <c r="CQ34" s="401" t="str">
        <f>IF('各会計、関係団体の財政状況及び健全化判断比率'!BS7="","",'各会計、関係団体の財政状況及び健全化判断比率'!BS7)</f>
        <v>安達地域農業振興公社</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1"/>
    </row>
    <row r="35" spans="1:113" ht="32.25" customHeight="1" x14ac:dyDescent="0.2">
      <c r="A35" s="174"/>
      <c r="B35" s="198"/>
      <c r="C35" s="400">
        <f>IF(E35="","",C34+1)</f>
        <v>2</v>
      </c>
      <c r="D35" s="400"/>
      <c r="E35" s="401" t="str">
        <f>IF('各会計、関係団体の財政状況及び健全化判断比率'!B8="","",'各会計、関係団体の財政状況及び健全化判断比率'!B8)</f>
        <v>土地取得特別会計</v>
      </c>
      <c r="F35" s="401"/>
      <c r="G35" s="401"/>
      <c r="H35" s="401"/>
      <c r="I35" s="401"/>
      <c r="J35" s="401"/>
      <c r="K35" s="401"/>
      <c r="L35" s="401"/>
      <c r="M35" s="401"/>
      <c r="N35" s="401"/>
      <c r="O35" s="401"/>
      <c r="P35" s="401"/>
      <c r="Q35" s="401"/>
      <c r="R35" s="401"/>
      <c r="S35" s="401"/>
      <c r="T35" s="174"/>
      <c r="U35" s="400">
        <f>IF(W35="","",U34+1)</f>
        <v>4</v>
      </c>
      <c r="V35" s="400"/>
      <c r="W35" s="401" t="str">
        <f>IF('各会計、関係団体の財政状況及び健全化判断比率'!B29="","",'各会計、関係団体の財政状況及び健全化判断比率'!B29)</f>
        <v>国民健康保険特別会計（直営診療施設勘定）</v>
      </c>
      <c r="X35" s="401"/>
      <c r="Y35" s="401"/>
      <c r="Z35" s="401"/>
      <c r="AA35" s="401"/>
      <c r="AB35" s="401"/>
      <c r="AC35" s="401"/>
      <c r="AD35" s="401"/>
      <c r="AE35" s="401"/>
      <c r="AF35" s="401"/>
      <c r="AG35" s="401"/>
      <c r="AH35" s="401"/>
      <c r="AI35" s="401"/>
      <c r="AJ35" s="401"/>
      <c r="AK35" s="401"/>
      <c r="AL35" s="174"/>
      <c r="AM35" s="400">
        <f t="shared" ref="AM35:AM43" si="0">IF(AO35="","",AM34+1)</f>
        <v>8</v>
      </c>
      <c r="AN35" s="400"/>
      <c r="AO35" s="401" t="str">
        <f>IF('各会計、関係団体の財政状況及び健全化判断比率'!B33="","",'各会計、関係団体の財政状況及び健全化判断比率'!B33)</f>
        <v>下水道事業会計</v>
      </c>
      <c r="AP35" s="401"/>
      <c r="AQ35" s="401"/>
      <c r="AR35" s="401"/>
      <c r="AS35" s="401"/>
      <c r="AT35" s="401"/>
      <c r="AU35" s="401"/>
      <c r="AV35" s="401"/>
      <c r="AW35" s="401"/>
      <c r="AX35" s="401"/>
      <c r="AY35" s="401"/>
      <c r="AZ35" s="401"/>
      <c r="BA35" s="401"/>
      <c r="BB35" s="401"/>
      <c r="BC35" s="401"/>
      <c r="BD35" s="174"/>
      <c r="BE35" s="400">
        <f t="shared" ref="BE35:BE43" si="1">IF(BG35="","",BE34+1)</f>
        <v>12</v>
      </c>
      <c r="BF35" s="400"/>
      <c r="BG35" s="401" t="str">
        <f>IF('各会計、関係団体の財政状況及び健全化判断比率'!B37="","",'各会計、関係団体の財政状況及び健全化判断比率'!B37)</f>
        <v>佐勢ノ宮住宅団地造成事業特別会計</v>
      </c>
      <c r="BH35" s="401"/>
      <c r="BI35" s="401"/>
      <c r="BJ35" s="401"/>
      <c r="BK35" s="401"/>
      <c r="BL35" s="401"/>
      <c r="BM35" s="401"/>
      <c r="BN35" s="401"/>
      <c r="BO35" s="401"/>
      <c r="BP35" s="401"/>
      <c r="BQ35" s="401"/>
      <c r="BR35" s="401"/>
      <c r="BS35" s="401"/>
      <c r="BT35" s="401"/>
      <c r="BU35" s="401"/>
      <c r="BV35" s="174"/>
      <c r="BW35" s="400">
        <f t="shared" ref="BW35:BW43" si="2">IF(BY35="","",BW34+1)</f>
        <v>14</v>
      </c>
      <c r="BX35" s="400"/>
      <c r="BY35" s="401" t="str">
        <f>IF('各会計、関係団体の財政状況及び健全化判断比率'!B69="","",'各会計、関係団体の財政状況及び健全化判断比率'!B69)</f>
        <v>安達地方広域行政組合（地域振興事業特別会計）</v>
      </c>
      <c r="BZ35" s="401"/>
      <c r="CA35" s="401"/>
      <c r="CB35" s="401"/>
      <c r="CC35" s="401"/>
      <c r="CD35" s="401"/>
      <c r="CE35" s="401"/>
      <c r="CF35" s="401"/>
      <c r="CG35" s="401"/>
      <c r="CH35" s="401"/>
      <c r="CI35" s="401"/>
      <c r="CJ35" s="401"/>
      <c r="CK35" s="401"/>
      <c r="CL35" s="401"/>
      <c r="CM35" s="401"/>
      <c r="CN35" s="174"/>
      <c r="CO35" s="400">
        <f t="shared" ref="CO35:CO43" si="3">IF(CQ35="","",CO34+1)</f>
        <v>24</v>
      </c>
      <c r="CP35" s="400"/>
      <c r="CQ35" s="401" t="str">
        <f>IF('各会計、関係団体の財政状況及び健全化判断比率'!BS8="","",'各会計、関係団体の財政状況及び健全化判断比率'!BS8)</f>
        <v>二本松菊栄会</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1"/>
    </row>
    <row r="36" spans="1:113" ht="32.25" customHeight="1" x14ac:dyDescent="0.2">
      <c r="A36" s="174"/>
      <c r="B36" s="198"/>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4"/>
      <c r="U36" s="400">
        <f t="shared" ref="U36:U43" si="4">IF(W36="","",U35+1)</f>
        <v>5</v>
      </c>
      <c r="V36" s="400"/>
      <c r="W36" s="401" t="str">
        <f>IF('各会計、関係団体の財政状況及び健全化判断比率'!B30="","",'各会計、関係団体の財政状況及び健全化判断比率'!B30)</f>
        <v>後期高齢者医療特別会計</v>
      </c>
      <c r="X36" s="401"/>
      <c r="Y36" s="401"/>
      <c r="Z36" s="401"/>
      <c r="AA36" s="401"/>
      <c r="AB36" s="401"/>
      <c r="AC36" s="401"/>
      <c r="AD36" s="401"/>
      <c r="AE36" s="401"/>
      <c r="AF36" s="401"/>
      <c r="AG36" s="401"/>
      <c r="AH36" s="401"/>
      <c r="AI36" s="401"/>
      <c r="AJ36" s="401"/>
      <c r="AK36" s="401"/>
      <c r="AL36" s="174"/>
      <c r="AM36" s="400">
        <f t="shared" si="0"/>
        <v>9</v>
      </c>
      <c r="AN36" s="400"/>
      <c r="AO36" s="401" t="str">
        <f>IF('各会計、関係団体の財政状況及び健全化判断比率'!B34="","",'各会計、関係団体の財政状況及び健全化判断比率'!B34)</f>
        <v>工業団地造成事業会計</v>
      </c>
      <c r="AP36" s="401"/>
      <c r="AQ36" s="401"/>
      <c r="AR36" s="401"/>
      <c r="AS36" s="401"/>
      <c r="AT36" s="401"/>
      <c r="AU36" s="401"/>
      <c r="AV36" s="401"/>
      <c r="AW36" s="401"/>
      <c r="AX36" s="401"/>
      <c r="AY36" s="401"/>
      <c r="AZ36" s="401"/>
      <c r="BA36" s="401"/>
      <c r="BB36" s="401"/>
      <c r="BC36" s="401"/>
      <c r="BD36" s="174"/>
      <c r="BE36" s="400" t="str">
        <f t="shared" si="1"/>
        <v/>
      </c>
      <c r="BF36" s="400"/>
      <c r="BG36" s="401"/>
      <c r="BH36" s="401"/>
      <c r="BI36" s="401"/>
      <c r="BJ36" s="401"/>
      <c r="BK36" s="401"/>
      <c r="BL36" s="401"/>
      <c r="BM36" s="401"/>
      <c r="BN36" s="401"/>
      <c r="BO36" s="401"/>
      <c r="BP36" s="401"/>
      <c r="BQ36" s="401"/>
      <c r="BR36" s="401"/>
      <c r="BS36" s="401"/>
      <c r="BT36" s="401"/>
      <c r="BU36" s="401"/>
      <c r="BV36" s="174"/>
      <c r="BW36" s="400">
        <f t="shared" si="2"/>
        <v>15</v>
      </c>
      <c r="BX36" s="400"/>
      <c r="BY36" s="401" t="str">
        <f>IF('各会計、関係団体の財政状況及び健全化判断比率'!B70="","",'各会計、関係団体の財政状況及び健全化判断比率'!B70)</f>
        <v>福島県後期高齢者医療広域連合（一般会計）</v>
      </c>
      <c r="BZ36" s="401"/>
      <c r="CA36" s="401"/>
      <c r="CB36" s="401"/>
      <c r="CC36" s="401"/>
      <c r="CD36" s="401"/>
      <c r="CE36" s="401"/>
      <c r="CF36" s="401"/>
      <c r="CG36" s="401"/>
      <c r="CH36" s="401"/>
      <c r="CI36" s="401"/>
      <c r="CJ36" s="401"/>
      <c r="CK36" s="401"/>
      <c r="CL36" s="401"/>
      <c r="CM36" s="401"/>
      <c r="CN36" s="174"/>
      <c r="CO36" s="400">
        <f t="shared" si="3"/>
        <v>25</v>
      </c>
      <c r="CP36" s="400"/>
      <c r="CQ36" s="401" t="str">
        <f>IF('各会計、関係団体の財政状況及び健全化判断比率'!BS9="","",'各会計、関係団体の財政状況及び健全化判断比率'!BS9)</f>
        <v>二本松市振興公社</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1"/>
    </row>
    <row r="37" spans="1:113" ht="32.25" customHeight="1" x14ac:dyDescent="0.2">
      <c r="A37" s="174"/>
      <c r="B37" s="198"/>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4"/>
      <c r="U37" s="400">
        <f t="shared" si="4"/>
        <v>6</v>
      </c>
      <c r="V37" s="400"/>
      <c r="W37" s="401" t="str">
        <f>IF('各会計、関係団体の財政状況及び健全化判断比率'!B31="","",'各会計、関係団体の財政状況及び健全化判断比率'!B31)</f>
        <v>介護保険特別会計</v>
      </c>
      <c r="X37" s="401"/>
      <c r="Y37" s="401"/>
      <c r="Z37" s="401"/>
      <c r="AA37" s="401"/>
      <c r="AB37" s="401"/>
      <c r="AC37" s="401"/>
      <c r="AD37" s="401"/>
      <c r="AE37" s="401"/>
      <c r="AF37" s="401"/>
      <c r="AG37" s="401"/>
      <c r="AH37" s="401"/>
      <c r="AI37" s="401"/>
      <c r="AJ37" s="401"/>
      <c r="AK37" s="401"/>
      <c r="AL37" s="174"/>
      <c r="AM37" s="400">
        <f t="shared" si="0"/>
        <v>10</v>
      </c>
      <c r="AN37" s="400"/>
      <c r="AO37" s="401" t="str">
        <f>IF('各会計、関係団体の財政状況及び健全化判断比率'!B35="","",'各会計、関係団体の財政状況及び健全化判断比率'!B35)</f>
        <v>宅地造成事業会計</v>
      </c>
      <c r="AP37" s="401"/>
      <c r="AQ37" s="401"/>
      <c r="AR37" s="401"/>
      <c r="AS37" s="401"/>
      <c r="AT37" s="401"/>
      <c r="AU37" s="401"/>
      <c r="AV37" s="401"/>
      <c r="AW37" s="401"/>
      <c r="AX37" s="401"/>
      <c r="AY37" s="401"/>
      <c r="AZ37" s="401"/>
      <c r="BA37" s="401"/>
      <c r="BB37" s="401"/>
      <c r="BC37" s="401"/>
      <c r="BD37" s="174"/>
      <c r="BE37" s="400" t="str">
        <f t="shared" si="1"/>
        <v/>
      </c>
      <c r="BF37" s="400"/>
      <c r="BG37" s="401"/>
      <c r="BH37" s="401"/>
      <c r="BI37" s="401"/>
      <c r="BJ37" s="401"/>
      <c r="BK37" s="401"/>
      <c r="BL37" s="401"/>
      <c r="BM37" s="401"/>
      <c r="BN37" s="401"/>
      <c r="BO37" s="401"/>
      <c r="BP37" s="401"/>
      <c r="BQ37" s="401"/>
      <c r="BR37" s="401"/>
      <c r="BS37" s="401"/>
      <c r="BT37" s="401"/>
      <c r="BU37" s="401"/>
      <c r="BV37" s="174"/>
      <c r="BW37" s="400">
        <f t="shared" si="2"/>
        <v>16</v>
      </c>
      <c r="BX37" s="400"/>
      <c r="BY37" s="401" t="str">
        <f>IF('各会計、関係団体の財政状況及び健全化判断比率'!B71="","",'各会計、関係団体の財政状況及び健全化判断比率'!B71)</f>
        <v>福島県後期高齢者医療広域連合（後期高齢者医療特別会計）</v>
      </c>
      <c r="BZ37" s="401"/>
      <c r="CA37" s="401"/>
      <c r="CB37" s="401"/>
      <c r="CC37" s="401"/>
      <c r="CD37" s="401"/>
      <c r="CE37" s="401"/>
      <c r="CF37" s="401"/>
      <c r="CG37" s="401"/>
      <c r="CH37" s="401"/>
      <c r="CI37" s="401"/>
      <c r="CJ37" s="401"/>
      <c r="CK37" s="401"/>
      <c r="CL37" s="401"/>
      <c r="CM37" s="401"/>
      <c r="CN37" s="174"/>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1"/>
    </row>
    <row r="38" spans="1:113" ht="32.25" customHeight="1" x14ac:dyDescent="0.2">
      <c r="A38" s="174"/>
      <c r="B38" s="198"/>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4"/>
      <c r="U38" s="400" t="str">
        <f t="shared" si="4"/>
        <v/>
      </c>
      <c r="V38" s="400"/>
      <c r="W38" s="401"/>
      <c r="X38" s="401"/>
      <c r="Y38" s="401"/>
      <c r="Z38" s="401"/>
      <c r="AA38" s="401"/>
      <c r="AB38" s="401"/>
      <c r="AC38" s="401"/>
      <c r="AD38" s="401"/>
      <c r="AE38" s="401"/>
      <c r="AF38" s="401"/>
      <c r="AG38" s="401"/>
      <c r="AH38" s="401"/>
      <c r="AI38" s="401"/>
      <c r="AJ38" s="401"/>
      <c r="AK38" s="401"/>
      <c r="AL38" s="174"/>
      <c r="AM38" s="400" t="str">
        <f t="shared" si="0"/>
        <v/>
      </c>
      <c r="AN38" s="400"/>
      <c r="AO38" s="401"/>
      <c r="AP38" s="401"/>
      <c r="AQ38" s="401"/>
      <c r="AR38" s="401"/>
      <c r="AS38" s="401"/>
      <c r="AT38" s="401"/>
      <c r="AU38" s="401"/>
      <c r="AV38" s="401"/>
      <c r="AW38" s="401"/>
      <c r="AX38" s="401"/>
      <c r="AY38" s="401"/>
      <c r="AZ38" s="401"/>
      <c r="BA38" s="401"/>
      <c r="BB38" s="401"/>
      <c r="BC38" s="401"/>
      <c r="BD38" s="174"/>
      <c r="BE38" s="400" t="str">
        <f t="shared" si="1"/>
        <v/>
      </c>
      <c r="BF38" s="400"/>
      <c r="BG38" s="401"/>
      <c r="BH38" s="401"/>
      <c r="BI38" s="401"/>
      <c r="BJ38" s="401"/>
      <c r="BK38" s="401"/>
      <c r="BL38" s="401"/>
      <c r="BM38" s="401"/>
      <c r="BN38" s="401"/>
      <c r="BO38" s="401"/>
      <c r="BP38" s="401"/>
      <c r="BQ38" s="401"/>
      <c r="BR38" s="401"/>
      <c r="BS38" s="401"/>
      <c r="BT38" s="401"/>
      <c r="BU38" s="401"/>
      <c r="BV38" s="174"/>
      <c r="BW38" s="400">
        <f t="shared" si="2"/>
        <v>17</v>
      </c>
      <c r="BX38" s="400"/>
      <c r="BY38" s="401" t="str">
        <f>IF('各会計、関係団体の財政状況及び健全化判断比率'!B72="","",'各会計、関係団体の財政状況及び健全化判断比率'!B72)</f>
        <v>福島県市民交通災害共済組合</v>
      </c>
      <c r="BZ38" s="401"/>
      <c r="CA38" s="401"/>
      <c r="CB38" s="401"/>
      <c r="CC38" s="401"/>
      <c r="CD38" s="401"/>
      <c r="CE38" s="401"/>
      <c r="CF38" s="401"/>
      <c r="CG38" s="401"/>
      <c r="CH38" s="401"/>
      <c r="CI38" s="401"/>
      <c r="CJ38" s="401"/>
      <c r="CK38" s="401"/>
      <c r="CL38" s="401"/>
      <c r="CM38" s="401"/>
      <c r="CN38" s="174"/>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1"/>
    </row>
    <row r="39" spans="1:113" ht="32.25" customHeight="1" x14ac:dyDescent="0.2">
      <c r="A39" s="174"/>
      <c r="B39" s="198"/>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4"/>
      <c r="U39" s="400" t="str">
        <f t="shared" si="4"/>
        <v/>
      </c>
      <c r="V39" s="400"/>
      <c r="W39" s="401"/>
      <c r="X39" s="401"/>
      <c r="Y39" s="401"/>
      <c r="Z39" s="401"/>
      <c r="AA39" s="401"/>
      <c r="AB39" s="401"/>
      <c r="AC39" s="401"/>
      <c r="AD39" s="401"/>
      <c r="AE39" s="401"/>
      <c r="AF39" s="401"/>
      <c r="AG39" s="401"/>
      <c r="AH39" s="401"/>
      <c r="AI39" s="401"/>
      <c r="AJ39" s="401"/>
      <c r="AK39" s="401"/>
      <c r="AL39" s="174"/>
      <c r="AM39" s="400" t="str">
        <f t="shared" si="0"/>
        <v/>
      </c>
      <c r="AN39" s="400"/>
      <c r="AO39" s="401"/>
      <c r="AP39" s="401"/>
      <c r="AQ39" s="401"/>
      <c r="AR39" s="401"/>
      <c r="AS39" s="401"/>
      <c r="AT39" s="401"/>
      <c r="AU39" s="401"/>
      <c r="AV39" s="401"/>
      <c r="AW39" s="401"/>
      <c r="AX39" s="401"/>
      <c r="AY39" s="401"/>
      <c r="AZ39" s="401"/>
      <c r="BA39" s="401"/>
      <c r="BB39" s="401"/>
      <c r="BC39" s="401"/>
      <c r="BD39" s="174"/>
      <c r="BE39" s="400" t="str">
        <f t="shared" si="1"/>
        <v/>
      </c>
      <c r="BF39" s="400"/>
      <c r="BG39" s="401"/>
      <c r="BH39" s="401"/>
      <c r="BI39" s="401"/>
      <c r="BJ39" s="401"/>
      <c r="BK39" s="401"/>
      <c r="BL39" s="401"/>
      <c r="BM39" s="401"/>
      <c r="BN39" s="401"/>
      <c r="BO39" s="401"/>
      <c r="BP39" s="401"/>
      <c r="BQ39" s="401"/>
      <c r="BR39" s="401"/>
      <c r="BS39" s="401"/>
      <c r="BT39" s="401"/>
      <c r="BU39" s="401"/>
      <c r="BV39" s="174"/>
      <c r="BW39" s="400">
        <f t="shared" si="2"/>
        <v>18</v>
      </c>
      <c r="BX39" s="400"/>
      <c r="BY39" s="401" t="str">
        <f>IF('各会計、関係団体の財政状況及び健全化判断比率'!B73="","",'各会計、関係団体の財政状況及び健全化判断比率'!B73)</f>
        <v>福島県市町村総合事務組合（一般会計）</v>
      </c>
      <c r="BZ39" s="401"/>
      <c r="CA39" s="401"/>
      <c r="CB39" s="401"/>
      <c r="CC39" s="401"/>
      <c r="CD39" s="401"/>
      <c r="CE39" s="401"/>
      <c r="CF39" s="401"/>
      <c r="CG39" s="401"/>
      <c r="CH39" s="401"/>
      <c r="CI39" s="401"/>
      <c r="CJ39" s="401"/>
      <c r="CK39" s="401"/>
      <c r="CL39" s="401"/>
      <c r="CM39" s="401"/>
      <c r="CN39" s="174"/>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1"/>
    </row>
    <row r="40" spans="1:113" ht="32.25" customHeight="1" x14ac:dyDescent="0.2">
      <c r="A40" s="174"/>
      <c r="B40" s="198"/>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4"/>
      <c r="U40" s="400" t="str">
        <f t="shared" si="4"/>
        <v/>
      </c>
      <c r="V40" s="400"/>
      <c r="W40" s="401"/>
      <c r="X40" s="401"/>
      <c r="Y40" s="401"/>
      <c r="Z40" s="401"/>
      <c r="AA40" s="401"/>
      <c r="AB40" s="401"/>
      <c r="AC40" s="401"/>
      <c r="AD40" s="401"/>
      <c r="AE40" s="401"/>
      <c r="AF40" s="401"/>
      <c r="AG40" s="401"/>
      <c r="AH40" s="401"/>
      <c r="AI40" s="401"/>
      <c r="AJ40" s="401"/>
      <c r="AK40" s="401"/>
      <c r="AL40" s="174"/>
      <c r="AM40" s="400" t="str">
        <f t="shared" si="0"/>
        <v/>
      </c>
      <c r="AN40" s="400"/>
      <c r="AO40" s="401"/>
      <c r="AP40" s="401"/>
      <c r="AQ40" s="401"/>
      <c r="AR40" s="401"/>
      <c r="AS40" s="401"/>
      <c r="AT40" s="401"/>
      <c r="AU40" s="401"/>
      <c r="AV40" s="401"/>
      <c r="AW40" s="401"/>
      <c r="AX40" s="401"/>
      <c r="AY40" s="401"/>
      <c r="AZ40" s="401"/>
      <c r="BA40" s="401"/>
      <c r="BB40" s="401"/>
      <c r="BC40" s="401"/>
      <c r="BD40" s="174"/>
      <c r="BE40" s="400" t="str">
        <f t="shared" si="1"/>
        <v/>
      </c>
      <c r="BF40" s="400"/>
      <c r="BG40" s="401"/>
      <c r="BH40" s="401"/>
      <c r="BI40" s="401"/>
      <c r="BJ40" s="401"/>
      <c r="BK40" s="401"/>
      <c r="BL40" s="401"/>
      <c r="BM40" s="401"/>
      <c r="BN40" s="401"/>
      <c r="BO40" s="401"/>
      <c r="BP40" s="401"/>
      <c r="BQ40" s="401"/>
      <c r="BR40" s="401"/>
      <c r="BS40" s="401"/>
      <c r="BT40" s="401"/>
      <c r="BU40" s="401"/>
      <c r="BV40" s="174"/>
      <c r="BW40" s="400">
        <f t="shared" si="2"/>
        <v>19</v>
      </c>
      <c r="BX40" s="400"/>
      <c r="BY40" s="401" t="str">
        <f>IF('各会計、関係団体の財政状況及び健全化判断比率'!B74="","",'各会計、関係団体の財政状況及び健全化判断比率'!B74)</f>
        <v>福島県市町村総合事務組合（消防補償等特別会計）</v>
      </c>
      <c r="BZ40" s="401"/>
      <c r="CA40" s="401"/>
      <c r="CB40" s="401"/>
      <c r="CC40" s="401"/>
      <c r="CD40" s="401"/>
      <c r="CE40" s="401"/>
      <c r="CF40" s="401"/>
      <c r="CG40" s="401"/>
      <c r="CH40" s="401"/>
      <c r="CI40" s="401"/>
      <c r="CJ40" s="401"/>
      <c r="CK40" s="401"/>
      <c r="CL40" s="401"/>
      <c r="CM40" s="401"/>
      <c r="CN40" s="174"/>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1"/>
    </row>
    <row r="41" spans="1:113" ht="32.25" customHeight="1" x14ac:dyDescent="0.2">
      <c r="A41" s="174"/>
      <c r="B41" s="198"/>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4"/>
      <c r="U41" s="400" t="str">
        <f t="shared" si="4"/>
        <v/>
      </c>
      <c r="V41" s="400"/>
      <c r="W41" s="401"/>
      <c r="X41" s="401"/>
      <c r="Y41" s="401"/>
      <c r="Z41" s="401"/>
      <c r="AA41" s="401"/>
      <c r="AB41" s="401"/>
      <c r="AC41" s="401"/>
      <c r="AD41" s="401"/>
      <c r="AE41" s="401"/>
      <c r="AF41" s="401"/>
      <c r="AG41" s="401"/>
      <c r="AH41" s="401"/>
      <c r="AI41" s="401"/>
      <c r="AJ41" s="401"/>
      <c r="AK41" s="401"/>
      <c r="AL41" s="174"/>
      <c r="AM41" s="400" t="str">
        <f t="shared" si="0"/>
        <v/>
      </c>
      <c r="AN41" s="400"/>
      <c r="AO41" s="401"/>
      <c r="AP41" s="401"/>
      <c r="AQ41" s="401"/>
      <c r="AR41" s="401"/>
      <c r="AS41" s="401"/>
      <c r="AT41" s="401"/>
      <c r="AU41" s="401"/>
      <c r="AV41" s="401"/>
      <c r="AW41" s="401"/>
      <c r="AX41" s="401"/>
      <c r="AY41" s="401"/>
      <c r="AZ41" s="401"/>
      <c r="BA41" s="401"/>
      <c r="BB41" s="401"/>
      <c r="BC41" s="401"/>
      <c r="BD41" s="174"/>
      <c r="BE41" s="400" t="str">
        <f t="shared" si="1"/>
        <v/>
      </c>
      <c r="BF41" s="400"/>
      <c r="BG41" s="401"/>
      <c r="BH41" s="401"/>
      <c r="BI41" s="401"/>
      <c r="BJ41" s="401"/>
      <c r="BK41" s="401"/>
      <c r="BL41" s="401"/>
      <c r="BM41" s="401"/>
      <c r="BN41" s="401"/>
      <c r="BO41" s="401"/>
      <c r="BP41" s="401"/>
      <c r="BQ41" s="401"/>
      <c r="BR41" s="401"/>
      <c r="BS41" s="401"/>
      <c r="BT41" s="401"/>
      <c r="BU41" s="401"/>
      <c r="BV41" s="174"/>
      <c r="BW41" s="400">
        <f t="shared" si="2"/>
        <v>20</v>
      </c>
      <c r="BX41" s="400"/>
      <c r="BY41" s="401" t="str">
        <f>IF('各会計、関係団体の財政状況及び健全化判断比率'!B75="","",'各会計、関係団体の財政状況及び健全化判断比率'!B75)</f>
        <v>福島県市町村総合事務組合（消防賞じゅつ金特別会計）</v>
      </c>
      <c r="BZ41" s="401"/>
      <c r="CA41" s="401"/>
      <c r="CB41" s="401"/>
      <c r="CC41" s="401"/>
      <c r="CD41" s="401"/>
      <c r="CE41" s="401"/>
      <c r="CF41" s="401"/>
      <c r="CG41" s="401"/>
      <c r="CH41" s="401"/>
      <c r="CI41" s="401"/>
      <c r="CJ41" s="401"/>
      <c r="CK41" s="401"/>
      <c r="CL41" s="401"/>
      <c r="CM41" s="401"/>
      <c r="CN41" s="174"/>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1"/>
    </row>
    <row r="42" spans="1:113" ht="32.25" customHeight="1" x14ac:dyDescent="0.2">
      <c r="B42" s="198"/>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4"/>
      <c r="U42" s="400" t="str">
        <f t="shared" si="4"/>
        <v/>
      </c>
      <c r="V42" s="400"/>
      <c r="W42" s="401"/>
      <c r="X42" s="401"/>
      <c r="Y42" s="401"/>
      <c r="Z42" s="401"/>
      <c r="AA42" s="401"/>
      <c r="AB42" s="401"/>
      <c r="AC42" s="401"/>
      <c r="AD42" s="401"/>
      <c r="AE42" s="401"/>
      <c r="AF42" s="401"/>
      <c r="AG42" s="401"/>
      <c r="AH42" s="401"/>
      <c r="AI42" s="401"/>
      <c r="AJ42" s="401"/>
      <c r="AK42" s="401"/>
      <c r="AL42" s="174"/>
      <c r="AM42" s="400" t="str">
        <f t="shared" si="0"/>
        <v/>
      </c>
      <c r="AN42" s="400"/>
      <c r="AO42" s="401"/>
      <c r="AP42" s="401"/>
      <c r="AQ42" s="401"/>
      <c r="AR42" s="401"/>
      <c r="AS42" s="401"/>
      <c r="AT42" s="401"/>
      <c r="AU42" s="401"/>
      <c r="AV42" s="401"/>
      <c r="AW42" s="401"/>
      <c r="AX42" s="401"/>
      <c r="AY42" s="401"/>
      <c r="AZ42" s="401"/>
      <c r="BA42" s="401"/>
      <c r="BB42" s="401"/>
      <c r="BC42" s="401"/>
      <c r="BD42" s="174"/>
      <c r="BE42" s="400" t="str">
        <f t="shared" si="1"/>
        <v/>
      </c>
      <c r="BF42" s="400"/>
      <c r="BG42" s="401"/>
      <c r="BH42" s="401"/>
      <c r="BI42" s="401"/>
      <c r="BJ42" s="401"/>
      <c r="BK42" s="401"/>
      <c r="BL42" s="401"/>
      <c r="BM42" s="401"/>
      <c r="BN42" s="401"/>
      <c r="BO42" s="401"/>
      <c r="BP42" s="401"/>
      <c r="BQ42" s="401"/>
      <c r="BR42" s="401"/>
      <c r="BS42" s="401"/>
      <c r="BT42" s="401"/>
      <c r="BU42" s="401"/>
      <c r="BV42" s="174"/>
      <c r="BW42" s="400">
        <f t="shared" si="2"/>
        <v>21</v>
      </c>
      <c r="BX42" s="400"/>
      <c r="BY42" s="401" t="str">
        <f>IF('各会計、関係団体の財政状況及び健全化判断比率'!B76="","",'各会計、関係団体の財政状況及び健全化判断比率'!B76)</f>
        <v>福島県市町村総合事務組合（非常勤職員公務災害補償特別会計）</v>
      </c>
      <c r="BZ42" s="401"/>
      <c r="CA42" s="401"/>
      <c r="CB42" s="401"/>
      <c r="CC42" s="401"/>
      <c r="CD42" s="401"/>
      <c r="CE42" s="401"/>
      <c r="CF42" s="401"/>
      <c r="CG42" s="401"/>
      <c r="CH42" s="401"/>
      <c r="CI42" s="401"/>
      <c r="CJ42" s="401"/>
      <c r="CK42" s="401"/>
      <c r="CL42" s="401"/>
      <c r="CM42" s="401"/>
      <c r="CN42" s="174"/>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1"/>
    </row>
    <row r="43" spans="1:113" ht="32.25" customHeight="1" x14ac:dyDescent="0.2">
      <c r="B43" s="198"/>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4"/>
      <c r="U43" s="400" t="str">
        <f t="shared" si="4"/>
        <v/>
      </c>
      <c r="V43" s="400"/>
      <c r="W43" s="401"/>
      <c r="X43" s="401"/>
      <c r="Y43" s="401"/>
      <c r="Z43" s="401"/>
      <c r="AA43" s="401"/>
      <c r="AB43" s="401"/>
      <c r="AC43" s="401"/>
      <c r="AD43" s="401"/>
      <c r="AE43" s="401"/>
      <c r="AF43" s="401"/>
      <c r="AG43" s="401"/>
      <c r="AH43" s="401"/>
      <c r="AI43" s="401"/>
      <c r="AJ43" s="401"/>
      <c r="AK43" s="401"/>
      <c r="AL43" s="174"/>
      <c r="AM43" s="400" t="str">
        <f t="shared" si="0"/>
        <v/>
      </c>
      <c r="AN43" s="400"/>
      <c r="AO43" s="401"/>
      <c r="AP43" s="401"/>
      <c r="AQ43" s="401"/>
      <c r="AR43" s="401"/>
      <c r="AS43" s="401"/>
      <c r="AT43" s="401"/>
      <c r="AU43" s="401"/>
      <c r="AV43" s="401"/>
      <c r="AW43" s="401"/>
      <c r="AX43" s="401"/>
      <c r="AY43" s="401"/>
      <c r="AZ43" s="401"/>
      <c r="BA43" s="401"/>
      <c r="BB43" s="401"/>
      <c r="BC43" s="401"/>
      <c r="BD43" s="174"/>
      <c r="BE43" s="400" t="str">
        <f t="shared" si="1"/>
        <v/>
      </c>
      <c r="BF43" s="400"/>
      <c r="BG43" s="401"/>
      <c r="BH43" s="401"/>
      <c r="BI43" s="401"/>
      <c r="BJ43" s="401"/>
      <c r="BK43" s="401"/>
      <c r="BL43" s="401"/>
      <c r="BM43" s="401"/>
      <c r="BN43" s="401"/>
      <c r="BO43" s="401"/>
      <c r="BP43" s="401"/>
      <c r="BQ43" s="401"/>
      <c r="BR43" s="401"/>
      <c r="BS43" s="401"/>
      <c r="BT43" s="401"/>
      <c r="BU43" s="401"/>
      <c r="BV43" s="174"/>
      <c r="BW43" s="400">
        <f t="shared" si="2"/>
        <v>22</v>
      </c>
      <c r="BX43" s="400"/>
      <c r="BY43" s="401" t="str">
        <f>IF('各会計、関係団体の財政状況及び健全化判断比率'!B77="","",'各会計、関係団体の財政状況及び健全化判断比率'!B77)</f>
        <v>福島県市町村総合事務組合（自治会館管理特別会計）</v>
      </c>
      <c r="BZ43" s="401"/>
      <c r="CA43" s="401"/>
      <c r="CB43" s="401"/>
      <c r="CC43" s="401"/>
      <c r="CD43" s="401"/>
      <c r="CE43" s="401"/>
      <c r="CF43" s="401"/>
      <c r="CG43" s="401"/>
      <c r="CH43" s="401"/>
      <c r="CI43" s="401"/>
      <c r="CJ43" s="401"/>
      <c r="CK43" s="401"/>
      <c r="CL43" s="401"/>
      <c r="CM43" s="401"/>
      <c r="CN43" s="174"/>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1"/>
    </row>
    <row r="44" spans="1:113" ht="13.5" customHeight="1" thickBot="1" x14ac:dyDescent="0.25">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x14ac:dyDescent="0.2"/>
    <row r="46" spans="1:113" x14ac:dyDescent="0.2">
      <c r="B46" s="173" t="s">
        <v>207</v>
      </c>
      <c r="E46" s="397" t="s">
        <v>208</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2">
      <c r="E47" s="397" t="s">
        <v>209</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2">
      <c r="E48" s="397" t="s">
        <v>210</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2">
      <c r="E49" s="399" t="s">
        <v>211</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2">
      <c r="E50" s="397" t="s">
        <v>212</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2">
      <c r="E51" s="397" t="s">
        <v>213</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2">
      <c r="E52" s="397" t="s">
        <v>214</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2">
      <c r="E53" s="173" t="s">
        <v>608</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83" t="s">
        <v>572</v>
      </c>
      <c r="D34" s="1183"/>
      <c r="E34" s="1184"/>
      <c r="F34" s="32">
        <v>14.95</v>
      </c>
      <c r="G34" s="33">
        <v>16.02</v>
      </c>
      <c r="H34" s="33">
        <v>17.37</v>
      </c>
      <c r="I34" s="33">
        <v>18.23</v>
      </c>
      <c r="J34" s="34">
        <v>17.37</v>
      </c>
      <c r="K34" s="22"/>
      <c r="L34" s="22"/>
      <c r="M34" s="22"/>
      <c r="N34" s="22"/>
      <c r="O34" s="22"/>
      <c r="P34" s="22"/>
    </row>
    <row r="35" spans="1:16" ht="39" customHeight="1" x14ac:dyDescent="0.2">
      <c r="A35" s="22"/>
      <c r="B35" s="35"/>
      <c r="C35" s="1177" t="s">
        <v>573</v>
      </c>
      <c r="D35" s="1178"/>
      <c r="E35" s="1179"/>
      <c r="F35" s="36">
        <v>6.05</v>
      </c>
      <c r="G35" s="37">
        <v>8.18</v>
      </c>
      <c r="H35" s="37">
        <v>8.8800000000000008</v>
      </c>
      <c r="I35" s="37">
        <v>9.76</v>
      </c>
      <c r="J35" s="38">
        <v>12.18</v>
      </c>
      <c r="K35" s="22"/>
      <c r="L35" s="22"/>
      <c r="M35" s="22"/>
      <c r="N35" s="22"/>
      <c r="O35" s="22"/>
      <c r="P35" s="22"/>
    </row>
    <row r="36" spans="1:16" ht="39" customHeight="1" x14ac:dyDescent="0.2">
      <c r="A36" s="22"/>
      <c r="B36" s="35"/>
      <c r="C36" s="1177" t="s">
        <v>574</v>
      </c>
      <c r="D36" s="1178"/>
      <c r="E36" s="1179"/>
      <c r="F36" s="36">
        <v>5.78</v>
      </c>
      <c r="G36" s="37">
        <v>5.25</v>
      </c>
      <c r="H36" s="37">
        <v>4.68</v>
      </c>
      <c r="I36" s="37">
        <v>3.96</v>
      </c>
      <c r="J36" s="38">
        <v>3.15</v>
      </c>
      <c r="K36" s="22"/>
      <c r="L36" s="22"/>
      <c r="M36" s="22"/>
      <c r="N36" s="22"/>
      <c r="O36" s="22"/>
      <c r="P36" s="22"/>
    </row>
    <row r="37" spans="1:16" ht="39" customHeight="1" x14ac:dyDescent="0.2">
      <c r="A37" s="22"/>
      <c r="B37" s="35"/>
      <c r="C37" s="1177" t="s">
        <v>575</v>
      </c>
      <c r="D37" s="1178"/>
      <c r="E37" s="1179"/>
      <c r="F37" s="36" t="s">
        <v>523</v>
      </c>
      <c r="G37" s="37" t="s">
        <v>523</v>
      </c>
      <c r="H37" s="37">
        <v>1.94</v>
      </c>
      <c r="I37" s="37">
        <v>2.97</v>
      </c>
      <c r="J37" s="38">
        <v>2.21</v>
      </c>
      <c r="K37" s="22"/>
      <c r="L37" s="22"/>
      <c r="M37" s="22"/>
      <c r="N37" s="22"/>
      <c r="O37" s="22"/>
      <c r="P37" s="22"/>
    </row>
    <row r="38" spans="1:16" ht="39" customHeight="1" x14ac:dyDescent="0.2">
      <c r="A38" s="22"/>
      <c r="B38" s="35"/>
      <c r="C38" s="1177" t="s">
        <v>576</v>
      </c>
      <c r="D38" s="1178"/>
      <c r="E38" s="1179"/>
      <c r="F38" s="36">
        <v>0</v>
      </c>
      <c r="G38" s="37">
        <v>0</v>
      </c>
      <c r="H38" s="37">
        <v>0</v>
      </c>
      <c r="I38" s="37">
        <v>0</v>
      </c>
      <c r="J38" s="38">
        <v>0.96</v>
      </c>
      <c r="K38" s="22"/>
      <c r="L38" s="22"/>
      <c r="M38" s="22"/>
      <c r="N38" s="22"/>
      <c r="O38" s="22"/>
      <c r="P38" s="22"/>
    </row>
    <row r="39" spans="1:16" ht="39" customHeight="1" x14ac:dyDescent="0.2">
      <c r="A39" s="22"/>
      <c r="B39" s="35"/>
      <c r="C39" s="1177" t="s">
        <v>577</v>
      </c>
      <c r="D39" s="1178"/>
      <c r="E39" s="1179"/>
      <c r="F39" s="36">
        <v>2.69</v>
      </c>
      <c r="G39" s="37">
        <v>0.89</v>
      </c>
      <c r="H39" s="37">
        <v>0.6</v>
      </c>
      <c r="I39" s="37">
        <v>1.1200000000000001</v>
      </c>
      <c r="J39" s="38">
        <v>0.93</v>
      </c>
      <c r="K39" s="22"/>
      <c r="L39" s="22"/>
      <c r="M39" s="22"/>
      <c r="N39" s="22"/>
      <c r="O39" s="22"/>
      <c r="P39" s="22"/>
    </row>
    <row r="40" spans="1:16" ht="39" customHeight="1" x14ac:dyDescent="0.2">
      <c r="A40" s="22"/>
      <c r="B40" s="35"/>
      <c r="C40" s="1177" t="s">
        <v>578</v>
      </c>
      <c r="D40" s="1178"/>
      <c r="E40" s="1179"/>
      <c r="F40" s="36">
        <v>0.15</v>
      </c>
      <c r="G40" s="37">
        <v>0.1</v>
      </c>
      <c r="H40" s="37">
        <v>0.1</v>
      </c>
      <c r="I40" s="37">
        <v>0.1</v>
      </c>
      <c r="J40" s="38">
        <v>0.1</v>
      </c>
      <c r="K40" s="22"/>
      <c r="L40" s="22"/>
      <c r="M40" s="22"/>
      <c r="N40" s="22"/>
      <c r="O40" s="22"/>
      <c r="P40" s="22"/>
    </row>
    <row r="41" spans="1:16" ht="39" customHeight="1" x14ac:dyDescent="0.2">
      <c r="A41" s="22"/>
      <c r="B41" s="35"/>
      <c r="C41" s="1177" t="s">
        <v>579</v>
      </c>
      <c r="D41" s="1178"/>
      <c r="E41" s="1179"/>
      <c r="F41" s="36">
        <v>0.01</v>
      </c>
      <c r="G41" s="37">
        <v>0.02</v>
      </c>
      <c r="H41" s="37">
        <v>0.02</v>
      </c>
      <c r="I41" s="37">
        <v>0.03</v>
      </c>
      <c r="J41" s="38">
        <v>0.02</v>
      </c>
      <c r="K41" s="22"/>
      <c r="L41" s="22"/>
      <c r="M41" s="22"/>
      <c r="N41" s="22"/>
      <c r="O41" s="22"/>
      <c r="P41" s="22"/>
    </row>
    <row r="42" spans="1:16" ht="39" customHeight="1" x14ac:dyDescent="0.2">
      <c r="A42" s="22"/>
      <c r="B42" s="39"/>
      <c r="C42" s="1177" t="s">
        <v>580</v>
      </c>
      <c r="D42" s="1178"/>
      <c r="E42" s="1179"/>
      <c r="F42" s="36" t="s">
        <v>523</v>
      </c>
      <c r="G42" s="37" t="s">
        <v>523</v>
      </c>
      <c r="H42" s="37" t="s">
        <v>523</v>
      </c>
      <c r="I42" s="37" t="s">
        <v>523</v>
      </c>
      <c r="J42" s="38" t="s">
        <v>523</v>
      </c>
      <c r="K42" s="22"/>
      <c r="L42" s="22"/>
      <c r="M42" s="22"/>
      <c r="N42" s="22"/>
      <c r="O42" s="22"/>
      <c r="P42" s="22"/>
    </row>
    <row r="43" spans="1:16" ht="39" customHeight="1" thickBot="1" x14ac:dyDescent="0.25">
      <c r="A43" s="22"/>
      <c r="B43" s="40"/>
      <c r="C43" s="1180" t="s">
        <v>581</v>
      </c>
      <c r="D43" s="1181"/>
      <c r="E43" s="1182"/>
      <c r="F43" s="41">
        <v>1.52</v>
      </c>
      <c r="G43" s="42">
        <v>1.84</v>
      </c>
      <c r="H43" s="42">
        <v>0.23</v>
      </c>
      <c r="I43" s="42">
        <v>0.59</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xS/nt+5VIKFJVINOLpoN48RDyb54GYv7un8NsjD5D6Vm1c69oL4c0FxU6yJXc1CAyJDW95F8WjwRbUpXU2+B1A==" saltValue="JesXER9y/3KKNlSfbQ2B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03" t="s">
        <v>11</v>
      </c>
      <c r="C45" s="1204"/>
      <c r="D45" s="58"/>
      <c r="E45" s="1209" t="s">
        <v>12</v>
      </c>
      <c r="F45" s="1209"/>
      <c r="G45" s="1209"/>
      <c r="H45" s="1209"/>
      <c r="I45" s="1209"/>
      <c r="J45" s="1210"/>
      <c r="K45" s="59">
        <v>3029</v>
      </c>
      <c r="L45" s="60">
        <v>3107</v>
      </c>
      <c r="M45" s="60">
        <v>3121</v>
      </c>
      <c r="N45" s="60">
        <v>3178</v>
      </c>
      <c r="O45" s="61">
        <v>3215</v>
      </c>
      <c r="P45" s="48"/>
      <c r="Q45" s="48"/>
      <c r="R45" s="48"/>
      <c r="S45" s="48"/>
      <c r="T45" s="48"/>
      <c r="U45" s="48"/>
    </row>
    <row r="46" spans="1:21" ht="30.75" customHeight="1" x14ac:dyDescent="0.2">
      <c r="A46" s="48"/>
      <c r="B46" s="1205"/>
      <c r="C46" s="1206"/>
      <c r="D46" s="62"/>
      <c r="E46" s="1187" t="s">
        <v>13</v>
      </c>
      <c r="F46" s="1187"/>
      <c r="G46" s="1187"/>
      <c r="H46" s="1187"/>
      <c r="I46" s="1187"/>
      <c r="J46" s="1188"/>
      <c r="K46" s="63" t="s">
        <v>523</v>
      </c>
      <c r="L46" s="64" t="s">
        <v>523</v>
      </c>
      <c r="M46" s="64" t="s">
        <v>523</v>
      </c>
      <c r="N46" s="64" t="s">
        <v>523</v>
      </c>
      <c r="O46" s="65" t="s">
        <v>523</v>
      </c>
      <c r="P46" s="48"/>
      <c r="Q46" s="48"/>
      <c r="R46" s="48"/>
      <c r="S46" s="48"/>
      <c r="T46" s="48"/>
      <c r="U46" s="48"/>
    </row>
    <row r="47" spans="1:21" ht="30.75" customHeight="1" x14ac:dyDescent="0.2">
      <c r="A47" s="48"/>
      <c r="B47" s="1205"/>
      <c r="C47" s="1206"/>
      <c r="D47" s="62"/>
      <c r="E47" s="1187" t="s">
        <v>14</v>
      </c>
      <c r="F47" s="1187"/>
      <c r="G47" s="1187"/>
      <c r="H47" s="1187"/>
      <c r="I47" s="1187"/>
      <c r="J47" s="1188"/>
      <c r="K47" s="63" t="s">
        <v>523</v>
      </c>
      <c r="L47" s="64" t="s">
        <v>523</v>
      </c>
      <c r="M47" s="64" t="s">
        <v>523</v>
      </c>
      <c r="N47" s="64" t="s">
        <v>523</v>
      </c>
      <c r="O47" s="65" t="s">
        <v>523</v>
      </c>
      <c r="P47" s="48"/>
      <c r="Q47" s="48"/>
      <c r="R47" s="48"/>
      <c r="S47" s="48"/>
      <c r="T47" s="48"/>
      <c r="U47" s="48"/>
    </row>
    <row r="48" spans="1:21" ht="30.75" customHeight="1" x14ac:dyDescent="0.2">
      <c r="A48" s="48"/>
      <c r="B48" s="1205"/>
      <c r="C48" s="1206"/>
      <c r="D48" s="62"/>
      <c r="E48" s="1187" t="s">
        <v>15</v>
      </c>
      <c r="F48" s="1187"/>
      <c r="G48" s="1187"/>
      <c r="H48" s="1187"/>
      <c r="I48" s="1187"/>
      <c r="J48" s="1188"/>
      <c r="K48" s="63">
        <v>610</v>
      </c>
      <c r="L48" s="64">
        <v>630</v>
      </c>
      <c r="M48" s="64">
        <v>640</v>
      </c>
      <c r="N48" s="64">
        <v>623</v>
      </c>
      <c r="O48" s="65">
        <v>615</v>
      </c>
      <c r="P48" s="48"/>
      <c r="Q48" s="48"/>
      <c r="R48" s="48"/>
      <c r="S48" s="48"/>
      <c r="T48" s="48"/>
      <c r="U48" s="48"/>
    </row>
    <row r="49" spans="1:21" ht="30.75" customHeight="1" x14ac:dyDescent="0.2">
      <c r="A49" s="48"/>
      <c r="B49" s="1205"/>
      <c r="C49" s="1206"/>
      <c r="D49" s="62"/>
      <c r="E49" s="1187" t="s">
        <v>16</v>
      </c>
      <c r="F49" s="1187"/>
      <c r="G49" s="1187"/>
      <c r="H49" s="1187"/>
      <c r="I49" s="1187"/>
      <c r="J49" s="1188"/>
      <c r="K49" s="63">
        <v>465</v>
      </c>
      <c r="L49" s="64">
        <v>307</v>
      </c>
      <c r="M49" s="64">
        <v>209</v>
      </c>
      <c r="N49" s="64">
        <v>116</v>
      </c>
      <c r="O49" s="65">
        <v>109</v>
      </c>
      <c r="P49" s="48"/>
      <c r="Q49" s="48"/>
      <c r="R49" s="48"/>
      <c r="S49" s="48"/>
      <c r="T49" s="48"/>
      <c r="U49" s="48"/>
    </row>
    <row r="50" spans="1:21" ht="30.75" customHeight="1" x14ac:dyDescent="0.2">
      <c r="A50" s="48"/>
      <c r="B50" s="1205"/>
      <c r="C50" s="1206"/>
      <c r="D50" s="62"/>
      <c r="E50" s="1187" t="s">
        <v>17</v>
      </c>
      <c r="F50" s="1187"/>
      <c r="G50" s="1187"/>
      <c r="H50" s="1187"/>
      <c r="I50" s="1187"/>
      <c r="J50" s="1188"/>
      <c r="K50" s="63">
        <v>308</v>
      </c>
      <c r="L50" s="64">
        <v>250</v>
      </c>
      <c r="M50" s="64">
        <v>219</v>
      </c>
      <c r="N50" s="64">
        <v>191</v>
      </c>
      <c r="O50" s="65">
        <v>158</v>
      </c>
      <c r="P50" s="48"/>
      <c r="Q50" s="48"/>
      <c r="R50" s="48"/>
      <c r="S50" s="48"/>
      <c r="T50" s="48"/>
      <c r="U50" s="48"/>
    </row>
    <row r="51" spans="1:21" ht="30.75" customHeight="1" x14ac:dyDescent="0.2">
      <c r="A51" s="48"/>
      <c r="B51" s="1207"/>
      <c r="C51" s="1208"/>
      <c r="D51" s="66"/>
      <c r="E51" s="1187" t="s">
        <v>18</v>
      </c>
      <c r="F51" s="1187"/>
      <c r="G51" s="1187"/>
      <c r="H51" s="1187"/>
      <c r="I51" s="1187"/>
      <c r="J51" s="1188"/>
      <c r="K51" s="63">
        <v>0</v>
      </c>
      <c r="L51" s="64">
        <v>0</v>
      </c>
      <c r="M51" s="64">
        <v>0</v>
      </c>
      <c r="N51" s="64">
        <v>0</v>
      </c>
      <c r="O51" s="65">
        <v>0</v>
      </c>
      <c r="P51" s="48"/>
      <c r="Q51" s="48"/>
      <c r="R51" s="48"/>
      <c r="S51" s="48"/>
      <c r="T51" s="48"/>
      <c r="U51" s="48"/>
    </row>
    <row r="52" spans="1:21" ht="30.75" customHeight="1" x14ac:dyDescent="0.2">
      <c r="A52" s="48"/>
      <c r="B52" s="1185" t="s">
        <v>19</v>
      </c>
      <c r="C52" s="1186"/>
      <c r="D52" s="66"/>
      <c r="E52" s="1187" t="s">
        <v>20</v>
      </c>
      <c r="F52" s="1187"/>
      <c r="G52" s="1187"/>
      <c r="H52" s="1187"/>
      <c r="I52" s="1187"/>
      <c r="J52" s="1188"/>
      <c r="K52" s="63">
        <v>2958</v>
      </c>
      <c r="L52" s="64">
        <v>2936</v>
      </c>
      <c r="M52" s="64">
        <v>2844</v>
      </c>
      <c r="N52" s="64">
        <v>2887</v>
      </c>
      <c r="O52" s="65">
        <v>2845</v>
      </c>
      <c r="P52" s="48"/>
      <c r="Q52" s="48"/>
      <c r="R52" s="48"/>
      <c r="S52" s="48"/>
      <c r="T52" s="48"/>
      <c r="U52" s="48"/>
    </row>
    <row r="53" spans="1:21" ht="30.75" customHeight="1" thickBot="1" x14ac:dyDescent="0.25">
      <c r="A53" s="48"/>
      <c r="B53" s="1189" t="s">
        <v>21</v>
      </c>
      <c r="C53" s="1190"/>
      <c r="D53" s="67"/>
      <c r="E53" s="1191" t="s">
        <v>22</v>
      </c>
      <c r="F53" s="1191"/>
      <c r="G53" s="1191"/>
      <c r="H53" s="1191"/>
      <c r="I53" s="1191"/>
      <c r="J53" s="1192"/>
      <c r="K53" s="68">
        <v>1454</v>
      </c>
      <c r="L53" s="69">
        <v>1358</v>
      </c>
      <c r="M53" s="69">
        <v>1345</v>
      </c>
      <c r="N53" s="69">
        <v>1221</v>
      </c>
      <c r="O53" s="70">
        <v>1252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5">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2">
      <c r="B57" s="1193" t="s">
        <v>25</v>
      </c>
      <c r="C57" s="1194"/>
      <c r="D57" s="1197" t="s">
        <v>26</v>
      </c>
      <c r="E57" s="1198"/>
      <c r="F57" s="1198"/>
      <c r="G57" s="1198"/>
      <c r="H57" s="1198"/>
      <c r="I57" s="1198"/>
      <c r="J57" s="1199"/>
      <c r="K57" s="83"/>
      <c r="L57" s="84"/>
      <c r="M57" s="84"/>
      <c r="N57" s="84"/>
      <c r="O57" s="85"/>
    </row>
    <row r="58" spans="1:21" ht="31.5" customHeight="1" thickBot="1" x14ac:dyDescent="0.25">
      <c r="B58" s="1195"/>
      <c r="C58" s="1196"/>
      <c r="D58" s="1200" t="s">
        <v>27</v>
      </c>
      <c r="E58" s="1201"/>
      <c r="F58" s="1201"/>
      <c r="G58" s="1201"/>
      <c r="H58" s="1201"/>
      <c r="I58" s="1201"/>
      <c r="J58" s="120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4HmgK4ufDX36eqe0pXJ4zVE0/Dpu1aSNWdOb+XOs3MjB/JH9j2tbDrQ1XqKzwptyEvNWKx0bdw/eyv6VeV8Iw==" saltValue="V3oB3GTx2sFrbVtMfzbvh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564</v>
      </c>
      <c r="J40" s="100" t="s">
        <v>565</v>
      </c>
      <c r="K40" s="100" t="s">
        <v>566</v>
      </c>
      <c r="L40" s="100" t="s">
        <v>567</v>
      </c>
      <c r="M40" s="101" t="s">
        <v>568</v>
      </c>
    </row>
    <row r="41" spans="2:13" ht="27.75" customHeight="1" x14ac:dyDescent="0.2">
      <c r="B41" s="1223" t="s">
        <v>30</v>
      </c>
      <c r="C41" s="1224"/>
      <c r="D41" s="102"/>
      <c r="E41" s="1225" t="s">
        <v>31</v>
      </c>
      <c r="F41" s="1225"/>
      <c r="G41" s="1225"/>
      <c r="H41" s="1226"/>
      <c r="I41" s="342">
        <v>32931</v>
      </c>
      <c r="J41" s="343">
        <v>32829</v>
      </c>
      <c r="K41" s="343">
        <v>32637</v>
      </c>
      <c r="L41" s="343">
        <v>32943</v>
      </c>
      <c r="M41" s="344">
        <v>33589</v>
      </c>
    </row>
    <row r="42" spans="2:13" ht="27.75" customHeight="1" x14ac:dyDescent="0.2">
      <c r="B42" s="1213"/>
      <c r="C42" s="1214"/>
      <c r="D42" s="103"/>
      <c r="E42" s="1217" t="s">
        <v>32</v>
      </c>
      <c r="F42" s="1217"/>
      <c r="G42" s="1217"/>
      <c r="H42" s="1218"/>
      <c r="I42" s="345">
        <v>1141</v>
      </c>
      <c r="J42" s="346">
        <v>913</v>
      </c>
      <c r="K42" s="346">
        <v>710</v>
      </c>
      <c r="L42" s="346">
        <v>540</v>
      </c>
      <c r="M42" s="347">
        <v>410</v>
      </c>
    </row>
    <row r="43" spans="2:13" ht="27.75" customHeight="1" x14ac:dyDescent="0.2">
      <c r="B43" s="1213"/>
      <c r="C43" s="1214"/>
      <c r="D43" s="103"/>
      <c r="E43" s="1217" t="s">
        <v>33</v>
      </c>
      <c r="F43" s="1217"/>
      <c r="G43" s="1217"/>
      <c r="H43" s="1218"/>
      <c r="I43" s="345">
        <v>8394</v>
      </c>
      <c r="J43" s="346">
        <v>8004</v>
      </c>
      <c r="K43" s="346">
        <v>7501</v>
      </c>
      <c r="L43" s="346">
        <v>7239</v>
      </c>
      <c r="M43" s="347">
        <v>6465</v>
      </c>
    </row>
    <row r="44" spans="2:13" ht="27.75" customHeight="1" x14ac:dyDescent="0.2">
      <c r="B44" s="1213"/>
      <c r="C44" s="1214"/>
      <c r="D44" s="103"/>
      <c r="E44" s="1217" t="s">
        <v>34</v>
      </c>
      <c r="F44" s="1217"/>
      <c r="G44" s="1217"/>
      <c r="H44" s="1218"/>
      <c r="I44" s="345">
        <v>1343</v>
      </c>
      <c r="J44" s="346">
        <v>1070</v>
      </c>
      <c r="K44" s="346">
        <v>860</v>
      </c>
      <c r="L44" s="346">
        <v>922</v>
      </c>
      <c r="M44" s="347">
        <v>834</v>
      </c>
    </row>
    <row r="45" spans="2:13" ht="27.75" customHeight="1" x14ac:dyDescent="0.2">
      <c r="B45" s="1213"/>
      <c r="C45" s="1214"/>
      <c r="D45" s="103"/>
      <c r="E45" s="1217" t="s">
        <v>35</v>
      </c>
      <c r="F45" s="1217"/>
      <c r="G45" s="1217"/>
      <c r="H45" s="1218"/>
      <c r="I45" s="345">
        <v>4041</v>
      </c>
      <c r="J45" s="346">
        <v>3825</v>
      </c>
      <c r="K45" s="346">
        <v>3580</v>
      </c>
      <c r="L45" s="346">
        <v>3289</v>
      </c>
      <c r="M45" s="347">
        <v>3193</v>
      </c>
    </row>
    <row r="46" spans="2:13" ht="27.75" customHeight="1" x14ac:dyDescent="0.2">
      <c r="B46" s="1213"/>
      <c r="C46" s="1214"/>
      <c r="D46" s="104"/>
      <c r="E46" s="1217" t="s">
        <v>36</v>
      </c>
      <c r="F46" s="1217"/>
      <c r="G46" s="1217"/>
      <c r="H46" s="1218"/>
      <c r="I46" s="345" t="s">
        <v>523</v>
      </c>
      <c r="J46" s="346" t="s">
        <v>523</v>
      </c>
      <c r="K46" s="346" t="s">
        <v>523</v>
      </c>
      <c r="L46" s="346" t="s">
        <v>523</v>
      </c>
      <c r="M46" s="347" t="s">
        <v>523</v>
      </c>
    </row>
    <row r="47" spans="2:13" ht="27.75" customHeight="1" x14ac:dyDescent="0.2">
      <c r="B47" s="1213"/>
      <c r="C47" s="1214"/>
      <c r="D47" s="105"/>
      <c r="E47" s="1227" t="s">
        <v>37</v>
      </c>
      <c r="F47" s="1228"/>
      <c r="G47" s="1228"/>
      <c r="H47" s="1229"/>
      <c r="I47" s="345" t="s">
        <v>523</v>
      </c>
      <c r="J47" s="346" t="s">
        <v>523</v>
      </c>
      <c r="K47" s="346" t="s">
        <v>523</v>
      </c>
      <c r="L47" s="346" t="s">
        <v>523</v>
      </c>
      <c r="M47" s="347" t="s">
        <v>523</v>
      </c>
    </row>
    <row r="48" spans="2:13" ht="27.75" customHeight="1" x14ac:dyDescent="0.2">
      <c r="B48" s="1213"/>
      <c r="C48" s="1214"/>
      <c r="D48" s="103"/>
      <c r="E48" s="1217" t="s">
        <v>38</v>
      </c>
      <c r="F48" s="1217"/>
      <c r="G48" s="1217"/>
      <c r="H48" s="1218"/>
      <c r="I48" s="345" t="s">
        <v>523</v>
      </c>
      <c r="J48" s="346" t="s">
        <v>523</v>
      </c>
      <c r="K48" s="346" t="s">
        <v>523</v>
      </c>
      <c r="L48" s="346" t="s">
        <v>523</v>
      </c>
      <c r="M48" s="347" t="s">
        <v>523</v>
      </c>
    </row>
    <row r="49" spans="2:13" ht="27.75" customHeight="1" x14ac:dyDescent="0.2">
      <c r="B49" s="1215"/>
      <c r="C49" s="1216"/>
      <c r="D49" s="103"/>
      <c r="E49" s="1217" t="s">
        <v>39</v>
      </c>
      <c r="F49" s="1217"/>
      <c r="G49" s="1217"/>
      <c r="H49" s="1218"/>
      <c r="I49" s="345" t="s">
        <v>523</v>
      </c>
      <c r="J49" s="346" t="s">
        <v>523</v>
      </c>
      <c r="K49" s="346" t="s">
        <v>523</v>
      </c>
      <c r="L49" s="346" t="s">
        <v>523</v>
      </c>
      <c r="M49" s="347" t="s">
        <v>523</v>
      </c>
    </row>
    <row r="50" spans="2:13" ht="27.75" customHeight="1" x14ac:dyDescent="0.2">
      <c r="B50" s="1211" t="s">
        <v>40</v>
      </c>
      <c r="C50" s="1212"/>
      <c r="D50" s="106"/>
      <c r="E50" s="1217" t="s">
        <v>41</v>
      </c>
      <c r="F50" s="1217"/>
      <c r="G50" s="1217"/>
      <c r="H50" s="1218"/>
      <c r="I50" s="345">
        <v>9405</v>
      </c>
      <c r="J50" s="346">
        <v>9310</v>
      </c>
      <c r="K50" s="346">
        <v>8597</v>
      </c>
      <c r="L50" s="346">
        <v>7867</v>
      </c>
      <c r="M50" s="347">
        <v>9255</v>
      </c>
    </row>
    <row r="51" spans="2:13" ht="27.75" customHeight="1" x14ac:dyDescent="0.2">
      <c r="B51" s="1213"/>
      <c r="C51" s="1214"/>
      <c r="D51" s="103"/>
      <c r="E51" s="1217" t="s">
        <v>42</v>
      </c>
      <c r="F51" s="1217"/>
      <c r="G51" s="1217"/>
      <c r="H51" s="1218"/>
      <c r="I51" s="345">
        <v>570</v>
      </c>
      <c r="J51" s="346">
        <v>656</v>
      </c>
      <c r="K51" s="346">
        <v>582</v>
      </c>
      <c r="L51" s="346">
        <v>508</v>
      </c>
      <c r="M51" s="347">
        <v>452</v>
      </c>
    </row>
    <row r="52" spans="2:13" ht="27.75" customHeight="1" x14ac:dyDescent="0.2">
      <c r="B52" s="1215"/>
      <c r="C52" s="1216"/>
      <c r="D52" s="103"/>
      <c r="E52" s="1217" t="s">
        <v>43</v>
      </c>
      <c r="F52" s="1217"/>
      <c r="G52" s="1217"/>
      <c r="H52" s="1218"/>
      <c r="I52" s="345">
        <v>29838</v>
      </c>
      <c r="J52" s="346">
        <v>29458</v>
      </c>
      <c r="K52" s="346">
        <v>28741</v>
      </c>
      <c r="L52" s="346">
        <v>28456</v>
      </c>
      <c r="M52" s="347">
        <v>28083</v>
      </c>
    </row>
    <row r="53" spans="2:13" ht="27.75" customHeight="1" thickBot="1" x14ac:dyDescent="0.25">
      <c r="B53" s="1219" t="s">
        <v>44</v>
      </c>
      <c r="C53" s="1220"/>
      <c r="D53" s="107"/>
      <c r="E53" s="1221" t="s">
        <v>45</v>
      </c>
      <c r="F53" s="1221"/>
      <c r="G53" s="1221"/>
      <c r="H53" s="1222"/>
      <c r="I53" s="348">
        <v>8038</v>
      </c>
      <c r="J53" s="349">
        <v>7216</v>
      </c>
      <c r="K53" s="349">
        <v>7370</v>
      </c>
      <c r="L53" s="349">
        <v>8103</v>
      </c>
      <c r="M53" s="350">
        <v>6701</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9PeDRDCFVOsoqzSwcsqN279aZeMkZxtW8hWWlWeRT1PhyCnzX5xw2CGSegbkMcENk5W/UvadAmDGnfZT3Kd4sA==" saltValue="zKLs/zZP25XGe9KcpEdK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566</v>
      </c>
      <c r="G54" s="116" t="s">
        <v>567</v>
      </c>
      <c r="H54" s="117" t="s">
        <v>568</v>
      </c>
    </row>
    <row r="55" spans="2:8" ht="52.5" customHeight="1" x14ac:dyDescent="0.2">
      <c r="B55" s="118"/>
      <c r="C55" s="1238" t="s">
        <v>48</v>
      </c>
      <c r="D55" s="1238"/>
      <c r="E55" s="1239"/>
      <c r="F55" s="119">
        <v>2963</v>
      </c>
      <c r="G55" s="119">
        <v>2364</v>
      </c>
      <c r="H55" s="120">
        <v>3214</v>
      </c>
    </row>
    <row r="56" spans="2:8" ht="52.5" customHeight="1" x14ac:dyDescent="0.2">
      <c r="B56" s="121"/>
      <c r="C56" s="1240" t="s">
        <v>49</v>
      </c>
      <c r="D56" s="1240"/>
      <c r="E56" s="1241"/>
      <c r="F56" s="122">
        <v>1928</v>
      </c>
      <c r="G56" s="122">
        <v>1839</v>
      </c>
      <c r="H56" s="123">
        <v>2075</v>
      </c>
    </row>
    <row r="57" spans="2:8" ht="53.25" customHeight="1" x14ac:dyDescent="0.2">
      <c r="B57" s="121"/>
      <c r="C57" s="1242" t="s">
        <v>50</v>
      </c>
      <c r="D57" s="1242"/>
      <c r="E57" s="1243"/>
      <c r="F57" s="124">
        <v>1953</v>
      </c>
      <c r="G57" s="124">
        <v>2043</v>
      </c>
      <c r="H57" s="125">
        <v>2067</v>
      </c>
    </row>
    <row r="58" spans="2:8" ht="45.75" customHeight="1" x14ac:dyDescent="0.2">
      <c r="B58" s="126"/>
      <c r="C58" s="1230" t="s">
        <v>592</v>
      </c>
      <c r="D58" s="1231"/>
      <c r="E58" s="1232"/>
      <c r="F58" s="351">
        <v>914</v>
      </c>
      <c r="G58" s="351">
        <v>908</v>
      </c>
      <c r="H58" s="352">
        <v>902</v>
      </c>
    </row>
    <row r="59" spans="2:8" ht="45.75" customHeight="1" x14ac:dyDescent="0.2">
      <c r="B59" s="126"/>
      <c r="C59" s="1230" t="s">
        <v>593</v>
      </c>
      <c r="D59" s="1231"/>
      <c r="E59" s="1232"/>
      <c r="F59" s="351">
        <v>510</v>
      </c>
      <c r="G59" s="351">
        <v>381</v>
      </c>
      <c r="H59" s="352">
        <v>538</v>
      </c>
    </row>
    <row r="60" spans="2:8" ht="45.75" customHeight="1" x14ac:dyDescent="0.2">
      <c r="B60" s="126"/>
      <c r="C60" s="1230" t="s">
        <v>594</v>
      </c>
      <c r="D60" s="1231"/>
      <c r="E60" s="1232"/>
      <c r="F60" s="351">
        <v>139</v>
      </c>
      <c r="G60" s="351">
        <v>139</v>
      </c>
      <c r="H60" s="352">
        <v>139</v>
      </c>
    </row>
    <row r="61" spans="2:8" ht="45.75" customHeight="1" x14ac:dyDescent="0.2">
      <c r="B61" s="126"/>
      <c r="C61" s="1230" t="s">
        <v>595</v>
      </c>
      <c r="D61" s="1231"/>
      <c r="E61" s="1232"/>
      <c r="F61" s="351" t="s">
        <v>588</v>
      </c>
      <c r="G61" s="351">
        <v>209</v>
      </c>
      <c r="H61" s="352">
        <v>136</v>
      </c>
    </row>
    <row r="62" spans="2:8" ht="45.75" customHeight="1" thickBot="1" x14ac:dyDescent="0.25">
      <c r="B62" s="127"/>
      <c r="C62" s="1233" t="s">
        <v>596</v>
      </c>
      <c r="D62" s="1234"/>
      <c r="E62" s="1235"/>
      <c r="F62" s="353">
        <v>111</v>
      </c>
      <c r="G62" s="353">
        <v>113</v>
      </c>
      <c r="H62" s="354">
        <v>112</v>
      </c>
    </row>
    <row r="63" spans="2:8" ht="52.5" customHeight="1" thickBot="1" x14ac:dyDescent="0.25">
      <c r="B63" s="128"/>
      <c r="C63" s="1236" t="s">
        <v>51</v>
      </c>
      <c r="D63" s="1236"/>
      <c r="E63" s="1237"/>
      <c r="F63" s="129">
        <v>6845</v>
      </c>
      <c r="G63" s="129">
        <v>6246</v>
      </c>
      <c r="H63" s="130">
        <v>7356</v>
      </c>
    </row>
    <row r="64" spans="2:8" ht="13.2" x14ac:dyDescent="0.2"/>
  </sheetData>
  <sheetProtection algorithmName="SHA-512" hashValue="Qpr/MQhFi0OSIFFEsNORvbFcfcCs9l5jYLGz4YXqNYQquwWL9HXYjBPXD2XCrg9JLFkOu461U+GHFC5K1/df1Q==" saltValue="JLDp93cGCjWhTPzrZvmv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2"/>
  <cols>
    <col min="1" max="1" width="6.33203125" style="361" customWidth="1"/>
    <col min="2" max="107" width="2.44140625" style="361" customWidth="1"/>
    <col min="108" max="108" width="6.109375" style="363" customWidth="1"/>
    <col min="109" max="109" width="5.88671875" style="362" customWidth="1"/>
    <col min="110" max="16384" width="8.6640625" style="361" hidden="1"/>
  </cols>
  <sheetData>
    <row r="1" spans="1:109" ht="42.75" customHeight="1" x14ac:dyDescent="0.2">
      <c r="A1" s="396"/>
      <c r="B1" s="395"/>
      <c r="DD1" s="361"/>
      <c r="DE1" s="361"/>
    </row>
    <row r="2" spans="1:109" ht="25.5" customHeight="1" x14ac:dyDescent="0.2">
      <c r="A2" s="394"/>
      <c r="C2" s="394"/>
      <c r="O2" s="394"/>
      <c r="P2" s="394"/>
      <c r="Q2" s="394"/>
      <c r="R2" s="394"/>
      <c r="S2" s="394"/>
      <c r="T2" s="394"/>
      <c r="U2" s="394"/>
      <c r="V2" s="394"/>
      <c r="W2" s="394"/>
      <c r="X2" s="394"/>
      <c r="Y2" s="394"/>
      <c r="Z2" s="394"/>
      <c r="AA2" s="394"/>
      <c r="AB2" s="394"/>
      <c r="AC2" s="394"/>
      <c r="AD2" s="394"/>
      <c r="AE2" s="394"/>
      <c r="AF2" s="394"/>
      <c r="AG2" s="394"/>
      <c r="AH2" s="394"/>
      <c r="AI2" s="394"/>
      <c r="AU2" s="394"/>
      <c r="BG2" s="394"/>
      <c r="BS2" s="394"/>
      <c r="CE2" s="394"/>
      <c r="CQ2" s="394"/>
      <c r="DD2" s="361"/>
      <c r="DE2" s="361"/>
    </row>
    <row r="3" spans="1:109" ht="25.5" customHeight="1" x14ac:dyDescent="0.2">
      <c r="A3" s="394"/>
      <c r="C3" s="394"/>
      <c r="O3" s="394"/>
      <c r="P3" s="394"/>
      <c r="Q3" s="394"/>
      <c r="R3" s="394"/>
      <c r="S3" s="394"/>
      <c r="T3" s="394"/>
      <c r="U3" s="394"/>
      <c r="V3" s="394"/>
      <c r="W3" s="394"/>
      <c r="X3" s="394"/>
      <c r="Y3" s="394"/>
      <c r="Z3" s="394"/>
      <c r="AA3" s="394"/>
      <c r="AB3" s="394"/>
      <c r="AC3" s="394"/>
      <c r="AD3" s="394"/>
      <c r="AE3" s="394"/>
      <c r="AF3" s="394"/>
      <c r="AG3" s="394"/>
      <c r="AH3" s="394"/>
      <c r="AI3" s="394"/>
      <c r="AU3" s="394"/>
      <c r="BG3" s="394"/>
      <c r="BS3" s="394"/>
      <c r="CE3" s="394"/>
      <c r="CQ3" s="394"/>
      <c r="DD3" s="361"/>
      <c r="DE3" s="361"/>
    </row>
    <row r="4" spans="1:109" s="246" customFormat="1" ht="13.2" x14ac:dyDescent="0.2">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row>
    <row r="5" spans="1:109" s="246" customFormat="1" ht="13.2" x14ac:dyDescent="0.2">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row>
    <row r="6" spans="1:109" s="246" customFormat="1" ht="13.2" x14ac:dyDescent="0.2">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row>
    <row r="7" spans="1:109" s="246" customFormat="1" ht="13.2" x14ac:dyDescent="0.2">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394"/>
      <c r="CE7" s="394"/>
      <c r="CF7" s="394"/>
      <c r="CG7" s="394"/>
      <c r="CH7" s="394"/>
      <c r="CI7" s="394"/>
      <c r="CJ7" s="394"/>
      <c r="CK7" s="394"/>
      <c r="CL7" s="394"/>
      <c r="CM7" s="394"/>
      <c r="CN7" s="394"/>
      <c r="CO7" s="394"/>
      <c r="CP7" s="394"/>
      <c r="CQ7" s="394"/>
      <c r="CR7" s="394"/>
      <c r="CS7" s="394"/>
      <c r="CT7" s="394"/>
      <c r="CU7" s="394"/>
      <c r="CV7" s="394"/>
      <c r="CW7" s="394"/>
      <c r="CX7" s="394"/>
      <c r="CY7" s="394"/>
      <c r="CZ7" s="394"/>
      <c r="DA7" s="394"/>
      <c r="DB7" s="394"/>
      <c r="DC7" s="394"/>
      <c r="DD7" s="394"/>
      <c r="DE7" s="394"/>
    </row>
    <row r="8" spans="1:109" s="246" customFormat="1" ht="13.2" x14ac:dyDescent="0.2">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4"/>
      <c r="CJ8" s="394"/>
      <c r="CK8" s="394"/>
      <c r="CL8" s="394"/>
      <c r="CM8" s="394"/>
      <c r="CN8" s="394"/>
      <c r="CO8" s="394"/>
      <c r="CP8" s="394"/>
      <c r="CQ8" s="394"/>
      <c r="CR8" s="394"/>
      <c r="CS8" s="394"/>
      <c r="CT8" s="394"/>
      <c r="CU8" s="394"/>
      <c r="CV8" s="394"/>
      <c r="CW8" s="394"/>
      <c r="CX8" s="394"/>
      <c r="CY8" s="394"/>
      <c r="CZ8" s="394"/>
      <c r="DA8" s="394"/>
      <c r="DB8" s="394"/>
      <c r="DC8" s="394"/>
      <c r="DD8" s="394"/>
      <c r="DE8" s="394"/>
    </row>
    <row r="9" spans="1:109" s="246" customFormat="1" ht="13.2" x14ac:dyDescent="0.2">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row>
    <row r="10" spans="1:109" s="246" customFormat="1" ht="13.2" x14ac:dyDescent="0.2">
      <c r="A10" s="39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c r="CY10" s="394"/>
      <c r="CZ10" s="394"/>
      <c r="DA10" s="394"/>
      <c r="DB10" s="394"/>
      <c r="DC10" s="394"/>
      <c r="DD10" s="394"/>
      <c r="DE10" s="394"/>
    </row>
    <row r="11" spans="1:109" s="246" customFormat="1" ht="13.2" x14ac:dyDescent="0.2">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c r="CU11" s="394"/>
      <c r="CV11" s="394"/>
      <c r="CW11" s="394"/>
      <c r="CX11" s="394"/>
      <c r="CY11" s="394"/>
      <c r="CZ11" s="394"/>
      <c r="DA11" s="394"/>
      <c r="DB11" s="394"/>
      <c r="DC11" s="394"/>
      <c r="DD11" s="394"/>
      <c r="DE11" s="394"/>
    </row>
    <row r="12" spans="1:109" s="246" customFormat="1" ht="13.2" x14ac:dyDescent="0.2">
      <c r="A12" s="394"/>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row>
    <row r="13" spans="1:109" s="246" customFormat="1" ht="13.2" x14ac:dyDescent="0.2">
      <c r="A13" s="394"/>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row>
    <row r="14" spans="1:109" s="246" customFormat="1" ht="13.2" x14ac:dyDescent="0.2">
      <c r="A14" s="394"/>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394"/>
      <c r="DE14" s="394"/>
    </row>
    <row r="15" spans="1:109" s="246" customFormat="1" ht="13.2" x14ac:dyDescent="0.2">
      <c r="A15" s="361"/>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row>
    <row r="16" spans="1:109" s="246" customFormat="1" ht="13.2" x14ac:dyDescent="0.2">
      <c r="A16" s="361"/>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row>
    <row r="17" spans="1:109" s="246" customFormat="1" ht="13.2" x14ac:dyDescent="0.2">
      <c r="A17" s="361"/>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row>
    <row r="18" spans="1:109" s="246" customFormat="1" ht="13.2" x14ac:dyDescent="0.2">
      <c r="A18" s="361"/>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row>
    <row r="19" spans="1:109" ht="13.2" x14ac:dyDescent="0.2">
      <c r="DD19" s="361"/>
      <c r="DE19" s="361"/>
    </row>
    <row r="20" spans="1:109" ht="13.2" x14ac:dyDescent="0.2">
      <c r="DD20" s="361"/>
      <c r="DE20" s="361"/>
    </row>
    <row r="21" spans="1:109" ht="17.25" customHeight="1" x14ac:dyDescent="0.2">
      <c r="B21" s="393"/>
      <c r="C21" s="390"/>
      <c r="D21" s="390"/>
      <c r="E21" s="390"/>
      <c r="F21" s="390"/>
      <c r="G21" s="390"/>
      <c r="H21" s="390"/>
      <c r="I21" s="390"/>
      <c r="J21" s="390"/>
      <c r="K21" s="390"/>
      <c r="L21" s="390"/>
      <c r="M21" s="390"/>
      <c r="N21" s="392"/>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2"/>
      <c r="AU21" s="390"/>
      <c r="AV21" s="390"/>
      <c r="AW21" s="390"/>
      <c r="AX21" s="390"/>
      <c r="AY21" s="390"/>
      <c r="AZ21" s="390"/>
      <c r="BA21" s="390"/>
      <c r="BB21" s="390"/>
      <c r="BC21" s="390"/>
      <c r="BD21" s="390"/>
      <c r="BE21" s="390"/>
      <c r="BF21" s="392"/>
      <c r="BG21" s="390"/>
      <c r="BH21" s="390"/>
      <c r="BI21" s="390"/>
      <c r="BJ21" s="390"/>
      <c r="BK21" s="390"/>
      <c r="BL21" s="390"/>
      <c r="BM21" s="390"/>
      <c r="BN21" s="390"/>
      <c r="BO21" s="390"/>
      <c r="BP21" s="390"/>
      <c r="BQ21" s="390"/>
      <c r="BR21" s="392"/>
      <c r="BS21" s="390"/>
      <c r="BT21" s="390"/>
      <c r="BU21" s="390"/>
      <c r="BV21" s="390"/>
      <c r="BW21" s="390"/>
      <c r="BX21" s="390"/>
      <c r="BY21" s="390"/>
      <c r="BZ21" s="390"/>
      <c r="CA21" s="390"/>
      <c r="CB21" s="390"/>
      <c r="CC21" s="390"/>
      <c r="CD21" s="392"/>
      <c r="CE21" s="390"/>
      <c r="CF21" s="390"/>
      <c r="CG21" s="390"/>
      <c r="CH21" s="390"/>
      <c r="CI21" s="390"/>
      <c r="CJ21" s="390"/>
      <c r="CK21" s="390"/>
      <c r="CL21" s="390"/>
      <c r="CM21" s="390"/>
      <c r="CN21" s="390"/>
      <c r="CO21" s="390"/>
      <c r="CP21" s="392"/>
      <c r="CQ21" s="390"/>
      <c r="CR21" s="390"/>
      <c r="CS21" s="390"/>
      <c r="CT21" s="390"/>
      <c r="CU21" s="390"/>
      <c r="CV21" s="390"/>
      <c r="CW21" s="390"/>
      <c r="CX21" s="390"/>
      <c r="CY21" s="390"/>
      <c r="CZ21" s="390"/>
      <c r="DA21" s="390"/>
      <c r="DB21" s="392"/>
      <c r="DC21" s="390"/>
      <c r="DD21" s="389"/>
      <c r="DE21" s="361"/>
    </row>
    <row r="22" spans="1:109" ht="17.25" customHeight="1" x14ac:dyDescent="0.2">
      <c r="B22" s="362"/>
    </row>
    <row r="23" spans="1:109" ht="13.2" x14ac:dyDescent="0.2">
      <c r="B23" s="362"/>
    </row>
    <row r="24" spans="1:109" ht="13.2" x14ac:dyDescent="0.2">
      <c r="B24" s="362"/>
    </row>
    <row r="25" spans="1:109" ht="13.2" x14ac:dyDescent="0.2">
      <c r="B25" s="362"/>
    </row>
    <row r="26" spans="1:109" ht="13.2" x14ac:dyDescent="0.2">
      <c r="B26" s="362"/>
    </row>
    <row r="27" spans="1:109" ht="13.2" x14ac:dyDescent="0.2">
      <c r="B27" s="362"/>
    </row>
    <row r="28" spans="1:109" ht="13.2" x14ac:dyDescent="0.2">
      <c r="B28" s="362"/>
    </row>
    <row r="29" spans="1:109" ht="13.2" x14ac:dyDescent="0.2">
      <c r="B29" s="362"/>
    </row>
    <row r="30" spans="1:109" ht="13.2" x14ac:dyDescent="0.2">
      <c r="B30" s="362"/>
    </row>
    <row r="31" spans="1:109" ht="13.2" x14ac:dyDescent="0.2">
      <c r="B31" s="362"/>
    </row>
    <row r="32" spans="1:109" ht="13.2" x14ac:dyDescent="0.2">
      <c r="B32" s="362"/>
    </row>
    <row r="33" spans="2:109" ht="13.2" x14ac:dyDescent="0.2">
      <c r="B33" s="362"/>
    </row>
    <row r="34" spans="2:109" ht="13.2" x14ac:dyDescent="0.2">
      <c r="B34" s="362"/>
    </row>
    <row r="35" spans="2:109" ht="13.2" x14ac:dyDescent="0.2">
      <c r="B35" s="362"/>
    </row>
    <row r="36" spans="2:109" ht="13.2" x14ac:dyDescent="0.2">
      <c r="B36" s="362"/>
    </row>
    <row r="37" spans="2:109" ht="13.2" x14ac:dyDescent="0.2">
      <c r="B37" s="362"/>
    </row>
    <row r="38" spans="2:109" ht="13.2" x14ac:dyDescent="0.2">
      <c r="B38" s="362"/>
    </row>
    <row r="39" spans="2:109" ht="13.2" x14ac:dyDescent="0.2">
      <c r="B39" s="366"/>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4"/>
    </row>
    <row r="40" spans="2:109" ht="13.2" x14ac:dyDescent="0.2">
      <c r="B40" s="381"/>
      <c r="DD40" s="381"/>
      <c r="DE40" s="361"/>
    </row>
    <row r="41" spans="2:109" ht="16.2" x14ac:dyDescent="0.2">
      <c r="B41" s="391" t="s">
        <v>617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89"/>
    </row>
    <row r="42" spans="2:109" ht="13.2" x14ac:dyDescent="0.2">
      <c r="B42" s="362"/>
      <c r="G42" s="377"/>
      <c r="I42" s="376"/>
      <c r="J42" s="376"/>
      <c r="K42" s="376"/>
      <c r="AM42" s="377"/>
      <c r="AN42" s="377" t="s">
        <v>614</v>
      </c>
      <c r="AP42" s="376"/>
      <c r="AQ42" s="376"/>
      <c r="AR42" s="376"/>
      <c r="AY42" s="377"/>
      <c r="BA42" s="376"/>
      <c r="BB42" s="376"/>
      <c r="BC42" s="376"/>
      <c r="BK42" s="377"/>
      <c r="BM42" s="376"/>
      <c r="BN42" s="376"/>
      <c r="BO42" s="376"/>
      <c r="BW42" s="377"/>
      <c r="BY42" s="376"/>
      <c r="BZ42" s="376"/>
      <c r="CA42" s="376"/>
      <c r="CI42" s="377"/>
      <c r="CK42" s="376"/>
      <c r="CL42" s="376"/>
      <c r="CM42" s="376"/>
      <c r="CU42" s="377"/>
      <c r="CW42" s="376"/>
      <c r="CX42" s="376"/>
      <c r="CY42" s="376"/>
    </row>
    <row r="43" spans="2:109" ht="13.5" customHeight="1" x14ac:dyDescent="0.2">
      <c r="B43" s="362"/>
      <c r="AN43" s="1252" t="s">
        <v>618</v>
      </c>
      <c r="AO43" s="1253"/>
      <c r="AP43" s="1253"/>
      <c r="AQ43" s="1253"/>
      <c r="AR43" s="1253"/>
      <c r="AS43" s="1253"/>
      <c r="AT43" s="1253"/>
      <c r="AU43" s="1253"/>
      <c r="AV43" s="1253"/>
      <c r="AW43" s="1253"/>
      <c r="AX43" s="1253"/>
      <c r="AY43" s="1253"/>
      <c r="AZ43" s="1253"/>
      <c r="BA43" s="1253"/>
      <c r="BB43" s="1253"/>
      <c r="BC43" s="1253"/>
      <c r="BD43" s="1253"/>
      <c r="BE43" s="1253"/>
      <c r="BF43" s="1253"/>
      <c r="BG43" s="1253"/>
      <c r="BH43" s="1253"/>
      <c r="BI43" s="1253"/>
      <c r="BJ43" s="1253"/>
      <c r="BK43" s="1253"/>
      <c r="BL43" s="1253"/>
      <c r="BM43" s="1253"/>
      <c r="BN43" s="1253"/>
      <c r="BO43" s="1253"/>
      <c r="BP43" s="1253"/>
      <c r="BQ43" s="1253"/>
      <c r="BR43" s="1253"/>
      <c r="BS43" s="1253"/>
      <c r="BT43" s="1253"/>
      <c r="BU43" s="1253"/>
      <c r="BV43" s="1253"/>
      <c r="BW43" s="1253"/>
      <c r="BX43" s="1253"/>
      <c r="BY43" s="1253"/>
      <c r="BZ43" s="1253"/>
      <c r="CA43" s="1253"/>
      <c r="CB43" s="1253"/>
      <c r="CC43" s="1253"/>
      <c r="CD43" s="1253"/>
      <c r="CE43" s="1253"/>
      <c r="CF43" s="1253"/>
      <c r="CG43" s="1253"/>
      <c r="CH43" s="1253"/>
      <c r="CI43" s="1253"/>
      <c r="CJ43" s="1253"/>
      <c r="CK43" s="1253"/>
      <c r="CL43" s="1253"/>
      <c r="CM43" s="1253"/>
      <c r="CN43" s="1253"/>
      <c r="CO43" s="1253"/>
      <c r="CP43" s="1253"/>
      <c r="CQ43" s="1253"/>
      <c r="CR43" s="1253"/>
      <c r="CS43" s="1253"/>
      <c r="CT43" s="1253"/>
      <c r="CU43" s="1253"/>
      <c r="CV43" s="1253"/>
      <c r="CW43" s="1253"/>
      <c r="CX43" s="1253"/>
      <c r="CY43" s="1253"/>
      <c r="CZ43" s="1253"/>
      <c r="DA43" s="1253"/>
      <c r="DB43" s="1253"/>
      <c r="DC43" s="1254"/>
    </row>
    <row r="44" spans="2:109" ht="13.2" x14ac:dyDescent="0.2">
      <c r="B44" s="362"/>
      <c r="AN44" s="1255"/>
      <c r="AO44" s="1256"/>
      <c r="AP44" s="1256"/>
      <c r="AQ44" s="1256"/>
      <c r="AR44" s="1256"/>
      <c r="AS44" s="1256"/>
      <c r="AT44" s="1256"/>
      <c r="AU44" s="1256"/>
      <c r="AV44" s="1256"/>
      <c r="AW44" s="1256"/>
      <c r="AX44" s="1256"/>
      <c r="AY44" s="1256"/>
      <c r="AZ44" s="1256"/>
      <c r="BA44" s="1256"/>
      <c r="BB44" s="1256"/>
      <c r="BC44" s="1256"/>
      <c r="BD44" s="1256"/>
      <c r="BE44" s="1256"/>
      <c r="BF44" s="1256"/>
      <c r="BG44" s="1256"/>
      <c r="BH44" s="1256"/>
      <c r="BI44" s="1256"/>
      <c r="BJ44" s="1256"/>
      <c r="BK44" s="1256"/>
      <c r="BL44" s="1256"/>
      <c r="BM44" s="1256"/>
      <c r="BN44" s="1256"/>
      <c r="BO44" s="1256"/>
      <c r="BP44" s="1256"/>
      <c r="BQ44" s="1256"/>
      <c r="BR44" s="1256"/>
      <c r="BS44" s="1256"/>
      <c r="BT44" s="1256"/>
      <c r="BU44" s="1256"/>
      <c r="BV44" s="1256"/>
      <c r="BW44" s="1256"/>
      <c r="BX44" s="1256"/>
      <c r="BY44" s="1256"/>
      <c r="BZ44" s="1256"/>
      <c r="CA44" s="1256"/>
      <c r="CB44" s="1256"/>
      <c r="CC44" s="1256"/>
      <c r="CD44" s="1256"/>
      <c r="CE44" s="1256"/>
      <c r="CF44" s="1256"/>
      <c r="CG44" s="1256"/>
      <c r="CH44" s="1256"/>
      <c r="CI44" s="1256"/>
      <c r="CJ44" s="1256"/>
      <c r="CK44" s="1256"/>
      <c r="CL44" s="1256"/>
      <c r="CM44" s="1256"/>
      <c r="CN44" s="1256"/>
      <c r="CO44" s="1256"/>
      <c r="CP44" s="1256"/>
      <c r="CQ44" s="1256"/>
      <c r="CR44" s="1256"/>
      <c r="CS44" s="1256"/>
      <c r="CT44" s="1256"/>
      <c r="CU44" s="1256"/>
      <c r="CV44" s="1256"/>
      <c r="CW44" s="1256"/>
      <c r="CX44" s="1256"/>
      <c r="CY44" s="1256"/>
      <c r="CZ44" s="1256"/>
      <c r="DA44" s="1256"/>
      <c r="DB44" s="1256"/>
      <c r="DC44" s="1257"/>
    </row>
    <row r="45" spans="2:109" ht="13.2" x14ac:dyDescent="0.2">
      <c r="B45" s="362"/>
      <c r="AN45" s="1255"/>
      <c r="AO45" s="1256"/>
      <c r="AP45" s="1256"/>
      <c r="AQ45" s="1256"/>
      <c r="AR45" s="1256"/>
      <c r="AS45" s="1256"/>
      <c r="AT45" s="1256"/>
      <c r="AU45" s="1256"/>
      <c r="AV45" s="1256"/>
      <c r="AW45" s="1256"/>
      <c r="AX45" s="1256"/>
      <c r="AY45" s="1256"/>
      <c r="AZ45" s="1256"/>
      <c r="BA45" s="1256"/>
      <c r="BB45" s="1256"/>
      <c r="BC45" s="1256"/>
      <c r="BD45" s="1256"/>
      <c r="BE45" s="1256"/>
      <c r="BF45" s="1256"/>
      <c r="BG45" s="1256"/>
      <c r="BH45" s="1256"/>
      <c r="BI45" s="1256"/>
      <c r="BJ45" s="1256"/>
      <c r="BK45" s="1256"/>
      <c r="BL45" s="1256"/>
      <c r="BM45" s="1256"/>
      <c r="BN45" s="1256"/>
      <c r="BO45" s="1256"/>
      <c r="BP45" s="1256"/>
      <c r="BQ45" s="1256"/>
      <c r="BR45" s="1256"/>
      <c r="BS45" s="1256"/>
      <c r="BT45" s="1256"/>
      <c r="BU45" s="1256"/>
      <c r="BV45" s="1256"/>
      <c r="BW45" s="1256"/>
      <c r="BX45" s="1256"/>
      <c r="BY45" s="1256"/>
      <c r="BZ45" s="1256"/>
      <c r="CA45" s="1256"/>
      <c r="CB45" s="1256"/>
      <c r="CC45" s="1256"/>
      <c r="CD45" s="1256"/>
      <c r="CE45" s="1256"/>
      <c r="CF45" s="1256"/>
      <c r="CG45" s="1256"/>
      <c r="CH45" s="1256"/>
      <c r="CI45" s="1256"/>
      <c r="CJ45" s="1256"/>
      <c r="CK45" s="1256"/>
      <c r="CL45" s="1256"/>
      <c r="CM45" s="1256"/>
      <c r="CN45" s="1256"/>
      <c r="CO45" s="1256"/>
      <c r="CP45" s="1256"/>
      <c r="CQ45" s="1256"/>
      <c r="CR45" s="1256"/>
      <c r="CS45" s="1256"/>
      <c r="CT45" s="1256"/>
      <c r="CU45" s="1256"/>
      <c r="CV45" s="1256"/>
      <c r="CW45" s="1256"/>
      <c r="CX45" s="1256"/>
      <c r="CY45" s="1256"/>
      <c r="CZ45" s="1256"/>
      <c r="DA45" s="1256"/>
      <c r="DB45" s="1256"/>
      <c r="DC45" s="1257"/>
    </row>
    <row r="46" spans="2:109" ht="13.2" x14ac:dyDescent="0.2">
      <c r="B46" s="362"/>
      <c r="AN46" s="1255"/>
      <c r="AO46" s="1256"/>
      <c r="AP46" s="1256"/>
      <c r="AQ46" s="1256"/>
      <c r="AR46" s="1256"/>
      <c r="AS46" s="1256"/>
      <c r="AT46" s="1256"/>
      <c r="AU46" s="1256"/>
      <c r="AV46" s="1256"/>
      <c r="AW46" s="1256"/>
      <c r="AX46" s="1256"/>
      <c r="AY46" s="1256"/>
      <c r="AZ46" s="1256"/>
      <c r="BA46" s="1256"/>
      <c r="BB46" s="1256"/>
      <c r="BC46" s="1256"/>
      <c r="BD46" s="1256"/>
      <c r="BE46" s="1256"/>
      <c r="BF46" s="1256"/>
      <c r="BG46" s="1256"/>
      <c r="BH46" s="1256"/>
      <c r="BI46" s="1256"/>
      <c r="BJ46" s="1256"/>
      <c r="BK46" s="1256"/>
      <c r="BL46" s="1256"/>
      <c r="BM46" s="1256"/>
      <c r="BN46" s="1256"/>
      <c r="BO46" s="1256"/>
      <c r="BP46" s="1256"/>
      <c r="BQ46" s="1256"/>
      <c r="BR46" s="1256"/>
      <c r="BS46" s="1256"/>
      <c r="BT46" s="1256"/>
      <c r="BU46" s="1256"/>
      <c r="BV46" s="1256"/>
      <c r="BW46" s="1256"/>
      <c r="BX46" s="1256"/>
      <c r="BY46" s="1256"/>
      <c r="BZ46" s="1256"/>
      <c r="CA46" s="1256"/>
      <c r="CB46" s="1256"/>
      <c r="CC46" s="1256"/>
      <c r="CD46" s="1256"/>
      <c r="CE46" s="1256"/>
      <c r="CF46" s="1256"/>
      <c r="CG46" s="1256"/>
      <c r="CH46" s="1256"/>
      <c r="CI46" s="1256"/>
      <c r="CJ46" s="1256"/>
      <c r="CK46" s="1256"/>
      <c r="CL46" s="1256"/>
      <c r="CM46" s="1256"/>
      <c r="CN46" s="1256"/>
      <c r="CO46" s="1256"/>
      <c r="CP46" s="1256"/>
      <c r="CQ46" s="1256"/>
      <c r="CR46" s="1256"/>
      <c r="CS46" s="1256"/>
      <c r="CT46" s="1256"/>
      <c r="CU46" s="1256"/>
      <c r="CV46" s="1256"/>
      <c r="CW46" s="1256"/>
      <c r="CX46" s="1256"/>
      <c r="CY46" s="1256"/>
      <c r="CZ46" s="1256"/>
      <c r="DA46" s="1256"/>
      <c r="DB46" s="1256"/>
      <c r="DC46" s="1257"/>
    </row>
    <row r="47" spans="2:109" ht="13.2" x14ac:dyDescent="0.2">
      <c r="B47" s="362"/>
      <c r="AN47" s="1258"/>
      <c r="AO47" s="1259"/>
      <c r="AP47" s="1259"/>
      <c r="AQ47" s="1259"/>
      <c r="AR47" s="1259"/>
      <c r="AS47" s="1259"/>
      <c r="AT47" s="1259"/>
      <c r="AU47" s="1259"/>
      <c r="AV47" s="1259"/>
      <c r="AW47" s="1259"/>
      <c r="AX47" s="1259"/>
      <c r="AY47" s="1259"/>
      <c r="AZ47" s="1259"/>
      <c r="BA47" s="1259"/>
      <c r="BB47" s="1259"/>
      <c r="BC47" s="1259"/>
      <c r="BD47" s="1259"/>
      <c r="BE47" s="1259"/>
      <c r="BF47" s="1259"/>
      <c r="BG47" s="1259"/>
      <c r="BH47" s="1259"/>
      <c r="BI47" s="1259"/>
      <c r="BJ47" s="1259"/>
      <c r="BK47" s="1259"/>
      <c r="BL47" s="1259"/>
      <c r="BM47" s="1259"/>
      <c r="BN47" s="1259"/>
      <c r="BO47" s="1259"/>
      <c r="BP47" s="1259"/>
      <c r="BQ47" s="1259"/>
      <c r="BR47" s="1259"/>
      <c r="BS47" s="1259"/>
      <c r="BT47" s="1259"/>
      <c r="BU47" s="1259"/>
      <c r="BV47" s="1259"/>
      <c r="BW47" s="1259"/>
      <c r="BX47" s="1259"/>
      <c r="BY47" s="1259"/>
      <c r="BZ47" s="1259"/>
      <c r="CA47" s="1259"/>
      <c r="CB47" s="1259"/>
      <c r="CC47" s="1259"/>
      <c r="CD47" s="1259"/>
      <c r="CE47" s="1259"/>
      <c r="CF47" s="1259"/>
      <c r="CG47" s="1259"/>
      <c r="CH47" s="1259"/>
      <c r="CI47" s="1259"/>
      <c r="CJ47" s="1259"/>
      <c r="CK47" s="1259"/>
      <c r="CL47" s="1259"/>
      <c r="CM47" s="1259"/>
      <c r="CN47" s="1259"/>
      <c r="CO47" s="1259"/>
      <c r="CP47" s="1259"/>
      <c r="CQ47" s="1259"/>
      <c r="CR47" s="1259"/>
      <c r="CS47" s="1259"/>
      <c r="CT47" s="1259"/>
      <c r="CU47" s="1259"/>
      <c r="CV47" s="1259"/>
      <c r="CW47" s="1259"/>
      <c r="CX47" s="1259"/>
      <c r="CY47" s="1259"/>
      <c r="CZ47" s="1259"/>
      <c r="DA47" s="1259"/>
      <c r="DB47" s="1259"/>
      <c r="DC47" s="1260"/>
    </row>
    <row r="48" spans="2:109" ht="13.2" x14ac:dyDescent="0.2">
      <c r="B48" s="362"/>
      <c r="H48" s="368"/>
      <c r="I48" s="368"/>
      <c r="J48" s="368"/>
      <c r="AN48" s="368"/>
      <c r="AO48" s="368"/>
      <c r="AP48" s="368"/>
      <c r="AZ48" s="368"/>
      <c r="BA48" s="368"/>
      <c r="BB48" s="368"/>
      <c r="BL48" s="368"/>
      <c r="BM48" s="368"/>
      <c r="BN48" s="368"/>
      <c r="BX48" s="368"/>
      <c r="BY48" s="368"/>
      <c r="BZ48" s="368"/>
      <c r="CJ48" s="368"/>
      <c r="CK48" s="368"/>
      <c r="CL48" s="368"/>
      <c r="CV48" s="368"/>
      <c r="CW48" s="368"/>
      <c r="CX48" s="368"/>
    </row>
    <row r="49" spans="1:109" ht="13.2" x14ac:dyDescent="0.2">
      <c r="B49" s="362"/>
      <c r="AN49" s="361" t="s">
        <v>613</v>
      </c>
    </row>
    <row r="50" spans="1:109" ht="13.2" x14ac:dyDescent="0.2">
      <c r="B50" s="362"/>
      <c r="G50" s="1244"/>
      <c r="H50" s="1244"/>
      <c r="I50" s="1244"/>
      <c r="J50" s="1244"/>
      <c r="K50" s="370"/>
      <c r="L50" s="370"/>
      <c r="M50" s="369"/>
      <c r="N50" s="369"/>
      <c r="AN50" s="1262"/>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4"/>
      <c r="BP50" s="1250" t="s">
        <v>564</v>
      </c>
      <c r="BQ50" s="1250"/>
      <c r="BR50" s="1250"/>
      <c r="BS50" s="1250"/>
      <c r="BT50" s="1250"/>
      <c r="BU50" s="1250"/>
      <c r="BV50" s="1250"/>
      <c r="BW50" s="1250"/>
      <c r="BX50" s="1250" t="s">
        <v>565</v>
      </c>
      <c r="BY50" s="1250"/>
      <c r="BZ50" s="1250"/>
      <c r="CA50" s="1250"/>
      <c r="CB50" s="1250"/>
      <c r="CC50" s="1250"/>
      <c r="CD50" s="1250"/>
      <c r="CE50" s="1250"/>
      <c r="CF50" s="1250" t="s">
        <v>566</v>
      </c>
      <c r="CG50" s="1250"/>
      <c r="CH50" s="1250"/>
      <c r="CI50" s="1250"/>
      <c r="CJ50" s="1250"/>
      <c r="CK50" s="1250"/>
      <c r="CL50" s="1250"/>
      <c r="CM50" s="1250"/>
      <c r="CN50" s="1250" t="s">
        <v>567</v>
      </c>
      <c r="CO50" s="1250"/>
      <c r="CP50" s="1250"/>
      <c r="CQ50" s="1250"/>
      <c r="CR50" s="1250"/>
      <c r="CS50" s="1250"/>
      <c r="CT50" s="1250"/>
      <c r="CU50" s="1250"/>
      <c r="CV50" s="1250" t="s">
        <v>568</v>
      </c>
      <c r="CW50" s="1250"/>
      <c r="CX50" s="1250"/>
      <c r="CY50" s="1250"/>
      <c r="CZ50" s="1250"/>
      <c r="DA50" s="1250"/>
      <c r="DB50" s="1250"/>
      <c r="DC50" s="1250"/>
    </row>
    <row r="51" spans="1:109" ht="13.5" customHeight="1" x14ac:dyDescent="0.2">
      <c r="B51" s="362"/>
      <c r="G51" s="1261"/>
      <c r="H51" s="1261"/>
      <c r="I51" s="1265"/>
      <c r="J51" s="1265"/>
      <c r="K51" s="1251"/>
      <c r="L51" s="1251"/>
      <c r="M51" s="1251"/>
      <c r="N51" s="1251"/>
      <c r="AM51" s="368"/>
      <c r="AN51" s="1249" t="s">
        <v>612</v>
      </c>
      <c r="AO51" s="1249"/>
      <c r="AP51" s="1249"/>
      <c r="AQ51" s="1249"/>
      <c r="AR51" s="1249"/>
      <c r="AS51" s="1249"/>
      <c r="AT51" s="1249"/>
      <c r="AU51" s="1249"/>
      <c r="AV51" s="1249"/>
      <c r="AW51" s="1249"/>
      <c r="AX51" s="1249"/>
      <c r="AY51" s="1249"/>
      <c r="AZ51" s="1249"/>
      <c r="BA51" s="1249"/>
      <c r="BB51" s="1249" t="s">
        <v>610</v>
      </c>
      <c r="BC51" s="1249"/>
      <c r="BD51" s="1249"/>
      <c r="BE51" s="1249"/>
      <c r="BF51" s="1249"/>
      <c r="BG51" s="1249"/>
      <c r="BH51" s="1249"/>
      <c r="BI51" s="1249"/>
      <c r="BJ51" s="1249"/>
      <c r="BK51" s="1249"/>
      <c r="BL51" s="1249"/>
      <c r="BM51" s="1249"/>
      <c r="BN51" s="1249"/>
      <c r="BO51" s="1249"/>
      <c r="BP51" s="1246">
        <v>56.9</v>
      </c>
      <c r="BQ51" s="1246"/>
      <c r="BR51" s="1246"/>
      <c r="BS51" s="1246"/>
      <c r="BT51" s="1246"/>
      <c r="BU51" s="1246"/>
      <c r="BV51" s="1246"/>
      <c r="BW51" s="1246"/>
      <c r="BX51" s="1246">
        <v>51.6</v>
      </c>
      <c r="BY51" s="1246"/>
      <c r="BZ51" s="1246"/>
      <c r="CA51" s="1246"/>
      <c r="CB51" s="1246"/>
      <c r="CC51" s="1246"/>
      <c r="CD51" s="1246"/>
      <c r="CE51" s="1246"/>
      <c r="CF51" s="1246">
        <v>53.2</v>
      </c>
      <c r="CG51" s="1246"/>
      <c r="CH51" s="1246"/>
      <c r="CI51" s="1246"/>
      <c r="CJ51" s="1246"/>
      <c r="CK51" s="1246"/>
      <c r="CL51" s="1246"/>
      <c r="CM51" s="1246"/>
      <c r="CN51" s="1246">
        <v>57.2</v>
      </c>
      <c r="CO51" s="1246"/>
      <c r="CP51" s="1246"/>
      <c r="CQ51" s="1246"/>
      <c r="CR51" s="1246"/>
      <c r="CS51" s="1246"/>
      <c r="CT51" s="1246"/>
      <c r="CU51" s="1246"/>
      <c r="CV51" s="1246">
        <v>45.5</v>
      </c>
      <c r="CW51" s="1246"/>
      <c r="CX51" s="1246"/>
      <c r="CY51" s="1246"/>
      <c r="CZ51" s="1246"/>
      <c r="DA51" s="1246"/>
      <c r="DB51" s="1246"/>
      <c r="DC51" s="1246"/>
    </row>
    <row r="52" spans="1:109" ht="13.2" x14ac:dyDescent="0.2">
      <c r="B52" s="362"/>
      <c r="G52" s="1261"/>
      <c r="H52" s="1261"/>
      <c r="I52" s="1265"/>
      <c r="J52" s="1265"/>
      <c r="K52" s="1251"/>
      <c r="L52" s="1251"/>
      <c r="M52" s="1251"/>
      <c r="N52" s="1251"/>
      <c r="AM52" s="368"/>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ht="13.2" x14ac:dyDescent="0.2">
      <c r="A53" s="376"/>
      <c r="B53" s="362"/>
      <c r="G53" s="1261"/>
      <c r="H53" s="1261"/>
      <c r="I53" s="1244"/>
      <c r="J53" s="1244"/>
      <c r="K53" s="1251"/>
      <c r="L53" s="1251"/>
      <c r="M53" s="1251"/>
      <c r="N53" s="1251"/>
      <c r="AM53" s="368"/>
      <c r="AN53" s="1249"/>
      <c r="AO53" s="1249"/>
      <c r="AP53" s="1249"/>
      <c r="AQ53" s="1249"/>
      <c r="AR53" s="1249"/>
      <c r="AS53" s="1249"/>
      <c r="AT53" s="1249"/>
      <c r="AU53" s="1249"/>
      <c r="AV53" s="1249"/>
      <c r="AW53" s="1249"/>
      <c r="AX53" s="1249"/>
      <c r="AY53" s="1249"/>
      <c r="AZ53" s="1249"/>
      <c r="BA53" s="1249"/>
      <c r="BB53" s="1249" t="s">
        <v>616</v>
      </c>
      <c r="BC53" s="1249"/>
      <c r="BD53" s="1249"/>
      <c r="BE53" s="1249"/>
      <c r="BF53" s="1249"/>
      <c r="BG53" s="1249"/>
      <c r="BH53" s="1249"/>
      <c r="BI53" s="1249"/>
      <c r="BJ53" s="1249"/>
      <c r="BK53" s="1249"/>
      <c r="BL53" s="1249"/>
      <c r="BM53" s="1249"/>
      <c r="BN53" s="1249"/>
      <c r="BO53" s="1249"/>
      <c r="BP53" s="1246">
        <v>59.6</v>
      </c>
      <c r="BQ53" s="1246"/>
      <c r="BR53" s="1246"/>
      <c r="BS53" s="1246"/>
      <c r="BT53" s="1246"/>
      <c r="BU53" s="1246"/>
      <c r="BV53" s="1246"/>
      <c r="BW53" s="1246"/>
      <c r="BX53" s="1246">
        <v>60.8</v>
      </c>
      <c r="BY53" s="1246"/>
      <c r="BZ53" s="1246"/>
      <c r="CA53" s="1246"/>
      <c r="CB53" s="1246"/>
      <c r="CC53" s="1246"/>
      <c r="CD53" s="1246"/>
      <c r="CE53" s="1246"/>
      <c r="CF53" s="1246">
        <v>62.3</v>
      </c>
      <c r="CG53" s="1246"/>
      <c r="CH53" s="1246"/>
      <c r="CI53" s="1246"/>
      <c r="CJ53" s="1246"/>
      <c r="CK53" s="1246"/>
      <c r="CL53" s="1246"/>
      <c r="CM53" s="1246"/>
      <c r="CN53" s="1246">
        <v>63.8</v>
      </c>
      <c r="CO53" s="1246"/>
      <c r="CP53" s="1246"/>
      <c r="CQ53" s="1246"/>
      <c r="CR53" s="1246"/>
      <c r="CS53" s="1246"/>
      <c r="CT53" s="1246"/>
      <c r="CU53" s="1246"/>
      <c r="CV53" s="1246">
        <v>64.900000000000006</v>
      </c>
      <c r="CW53" s="1246"/>
      <c r="CX53" s="1246"/>
      <c r="CY53" s="1246"/>
      <c r="CZ53" s="1246"/>
      <c r="DA53" s="1246"/>
      <c r="DB53" s="1246"/>
      <c r="DC53" s="1246"/>
    </row>
    <row r="54" spans="1:109" ht="13.2" x14ac:dyDescent="0.2">
      <c r="A54" s="376"/>
      <c r="B54" s="362"/>
      <c r="G54" s="1261"/>
      <c r="H54" s="1261"/>
      <c r="I54" s="1244"/>
      <c r="J54" s="1244"/>
      <c r="K54" s="1251"/>
      <c r="L54" s="1251"/>
      <c r="M54" s="1251"/>
      <c r="N54" s="1251"/>
      <c r="AM54" s="368"/>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ht="13.2" x14ac:dyDescent="0.2">
      <c r="A55" s="376"/>
      <c r="B55" s="362"/>
      <c r="G55" s="1244"/>
      <c r="H55" s="1244"/>
      <c r="I55" s="1244"/>
      <c r="J55" s="1244"/>
      <c r="K55" s="1251"/>
      <c r="L55" s="1251"/>
      <c r="M55" s="1251"/>
      <c r="N55" s="1251"/>
      <c r="AN55" s="1250" t="s">
        <v>611</v>
      </c>
      <c r="AO55" s="1250"/>
      <c r="AP55" s="1250"/>
      <c r="AQ55" s="1250"/>
      <c r="AR55" s="1250"/>
      <c r="AS55" s="1250"/>
      <c r="AT55" s="1250"/>
      <c r="AU55" s="1250"/>
      <c r="AV55" s="1250"/>
      <c r="AW55" s="1250"/>
      <c r="AX55" s="1250"/>
      <c r="AY55" s="1250"/>
      <c r="AZ55" s="1250"/>
      <c r="BA55" s="1250"/>
      <c r="BB55" s="1249" t="s">
        <v>610</v>
      </c>
      <c r="BC55" s="1249"/>
      <c r="BD55" s="1249"/>
      <c r="BE55" s="1249"/>
      <c r="BF55" s="1249"/>
      <c r="BG55" s="1249"/>
      <c r="BH55" s="1249"/>
      <c r="BI55" s="1249"/>
      <c r="BJ55" s="1249"/>
      <c r="BK55" s="1249"/>
      <c r="BL55" s="1249"/>
      <c r="BM55" s="1249"/>
      <c r="BN55" s="1249"/>
      <c r="BO55" s="1249"/>
      <c r="BP55" s="1246">
        <v>32.299999999999997</v>
      </c>
      <c r="BQ55" s="1246"/>
      <c r="BR55" s="1246"/>
      <c r="BS55" s="1246"/>
      <c r="BT55" s="1246"/>
      <c r="BU55" s="1246"/>
      <c r="BV55" s="1246"/>
      <c r="BW55" s="1246"/>
      <c r="BX55" s="1246">
        <v>35.200000000000003</v>
      </c>
      <c r="BY55" s="1246"/>
      <c r="BZ55" s="1246"/>
      <c r="CA55" s="1246"/>
      <c r="CB55" s="1246"/>
      <c r="CC55" s="1246"/>
      <c r="CD55" s="1246"/>
      <c r="CE55" s="1246"/>
      <c r="CF55" s="1246">
        <v>40.4</v>
      </c>
      <c r="CG55" s="1246"/>
      <c r="CH55" s="1246"/>
      <c r="CI55" s="1246"/>
      <c r="CJ55" s="1246"/>
      <c r="CK55" s="1246"/>
      <c r="CL55" s="1246"/>
      <c r="CM55" s="1246"/>
      <c r="CN55" s="1246">
        <v>39.5</v>
      </c>
      <c r="CO55" s="1246"/>
      <c r="CP55" s="1246"/>
      <c r="CQ55" s="1246"/>
      <c r="CR55" s="1246"/>
      <c r="CS55" s="1246"/>
      <c r="CT55" s="1246"/>
      <c r="CU55" s="1246"/>
      <c r="CV55" s="1246">
        <v>19.2</v>
      </c>
      <c r="CW55" s="1246"/>
      <c r="CX55" s="1246"/>
      <c r="CY55" s="1246"/>
      <c r="CZ55" s="1246"/>
      <c r="DA55" s="1246"/>
      <c r="DB55" s="1246"/>
      <c r="DC55" s="1246"/>
    </row>
    <row r="56" spans="1:109" ht="13.2" x14ac:dyDescent="0.2">
      <c r="A56" s="376"/>
      <c r="B56" s="362"/>
      <c r="G56" s="1244"/>
      <c r="H56" s="1244"/>
      <c r="I56" s="1244"/>
      <c r="J56" s="1244"/>
      <c r="K56" s="1251"/>
      <c r="L56" s="1251"/>
      <c r="M56" s="1251"/>
      <c r="N56" s="1251"/>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376" customFormat="1" ht="13.2" x14ac:dyDescent="0.2">
      <c r="B57" s="382"/>
      <c r="G57" s="1244"/>
      <c r="H57" s="1244"/>
      <c r="I57" s="1247"/>
      <c r="J57" s="1247"/>
      <c r="K57" s="1251"/>
      <c r="L57" s="1251"/>
      <c r="M57" s="1251"/>
      <c r="N57" s="1251"/>
      <c r="AM57" s="361"/>
      <c r="AN57" s="1250"/>
      <c r="AO57" s="1250"/>
      <c r="AP57" s="1250"/>
      <c r="AQ57" s="1250"/>
      <c r="AR57" s="1250"/>
      <c r="AS57" s="1250"/>
      <c r="AT57" s="1250"/>
      <c r="AU57" s="1250"/>
      <c r="AV57" s="1250"/>
      <c r="AW57" s="1250"/>
      <c r="AX57" s="1250"/>
      <c r="AY57" s="1250"/>
      <c r="AZ57" s="1250"/>
      <c r="BA57" s="1250"/>
      <c r="BB57" s="1249" t="s">
        <v>616</v>
      </c>
      <c r="BC57" s="1249"/>
      <c r="BD57" s="1249"/>
      <c r="BE57" s="1249"/>
      <c r="BF57" s="1249"/>
      <c r="BG57" s="1249"/>
      <c r="BH57" s="1249"/>
      <c r="BI57" s="1249"/>
      <c r="BJ57" s="1249"/>
      <c r="BK57" s="1249"/>
      <c r="BL57" s="1249"/>
      <c r="BM57" s="1249"/>
      <c r="BN57" s="1249"/>
      <c r="BO57" s="1249"/>
      <c r="BP57" s="1246">
        <v>57</v>
      </c>
      <c r="BQ57" s="1246"/>
      <c r="BR57" s="1246"/>
      <c r="BS57" s="1246"/>
      <c r="BT57" s="1246"/>
      <c r="BU57" s="1246"/>
      <c r="BV57" s="1246"/>
      <c r="BW57" s="1246"/>
      <c r="BX57" s="1246">
        <v>57.3</v>
      </c>
      <c r="BY57" s="1246"/>
      <c r="BZ57" s="1246"/>
      <c r="CA57" s="1246"/>
      <c r="CB57" s="1246"/>
      <c r="CC57" s="1246"/>
      <c r="CD57" s="1246"/>
      <c r="CE57" s="1246"/>
      <c r="CF57" s="1246">
        <v>58.4</v>
      </c>
      <c r="CG57" s="1246"/>
      <c r="CH57" s="1246"/>
      <c r="CI57" s="1246"/>
      <c r="CJ57" s="1246"/>
      <c r="CK57" s="1246"/>
      <c r="CL57" s="1246"/>
      <c r="CM57" s="1246"/>
      <c r="CN57" s="1246">
        <v>59.1</v>
      </c>
      <c r="CO57" s="1246"/>
      <c r="CP57" s="1246"/>
      <c r="CQ57" s="1246"/>
      <c r="CR57" s="1246"/>
      <c r="CS57" s="1246"/>
      <c r="CT57" s="1246"/>
      <c r="CU57" s="1246"/>
      <c r="CV57" s="1246">
        <v>62.1</v>
      </c>
      <c r="CW57" s="1246"/>
      <c r="CX57" s="1246"/>
      <c r="CY57" s="1246"/>
      <c r="CZ57" s="1246"/>
      <c r="DA57" s="1246"/>
      <c r="DB57" s="1246"/>
      <c r="DC57" s="1246"/>
      <c r="DD57" s="387"/>
      <c r="DE57" s="382"/>
    </row>
    <row r="58" spans="1:109" s="376" customFormat="1" ht="13.2" x14ac:dyDescent="0.2">
      <c r="A58" s="361"/>
      <c r="B58" s="382"/>
      <c r="G58" s="1244"/>
      <c r="H58" s="1244"/>
      <c r="I58" s="1247"/>
      <c r="J58" s="1247"/>
      <c r="K58" s="1251"/>
      <c r="L58" s="1251"/>
      <c r="M58" s="1251"/>
      <c r="N58" s="1251"/>
      <c r="AM58" s="36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387"/>
      <c r="DE58" s="382"/>
    </row>
    <row r="59" spans="1:109" s="376" customFormat="1" ht="13.2" x14ac:dyDescent="0.2">
      <c r="A59" s="361"/>
      <c r="B59" s="382"/>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2"/>
    </row>
    <row r="60" spans="1:109" s="376" customFormat="1" ht="13.2" x14ac:dyDescent="0.2">
      <c r="A60" s="361"/>
      <c r="B60" s="382"/>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2"/>
    </row>
    <row r="61" spans="1:109" s="376" customFormat="1" ht="13.2" x14ac:dyDescent="0.2">
      <c r="A61" s="361"/>
      <c r="B61" s="386"/>
      <c r="C61" s="385"/>
      <c r="D61" s="385"/>
      <c r="E61" s="385"/>
      <c r="F61" s="385"/>
      <c r="G61" s="385"/>
      <c r="H61" s="385"/>
      <c r="I61" s="385"/>
      <c r="J61" s="385"/>
      <c r="K61" s="385"/>
      <c r="L61" s="385"/>
      <c r="M61" s="384"/>
      <c r="N61" s="384"/>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4"/>
      <c r="AT61" s="384"/>
      <c r="AU61" s="385"/>
      <c r="AV61" s="385"/>
      <c r="AW61" s="385"/>
      <c r="AX61" s="385"/>
      <c r="AY61" s="385"/>
      <c r="AZ61" s="385"/>
      <c r="BA61" s="385"/>
      <c r="BB61" s="385"/>
      <c r="BC61" s="385"/>
      <c r="BD61" s="385"/>
      <c r="BE61" s="384"/>
      <c r="BF61" s="384"/>
      <c r="BG61" s="385"/>
      <c r="BH61" s="385"/>
      <c r="BI61" s="385"/>
      <c r="BJ61" s="385"/>
      <c r="BK61" s="385"/>
      <c r="BL61" s="385"/>
      <c r="BM61" s="385"/>
      <c r="BN61" s="385"/>
      <c r="BO61" s="385"/>
      <c r="BP61" s="385"/>
      <c r="BQ61" s="384"/>
      <c r="BR61" s="384"/>
      <c r="BS61" s="385"/>
      <c r="BT61" s="385"/>
      <c r="BU61" s="385"/>
      <c r="BV61" s="385"/>
      <c r="BW61" s="385"/>
      <c r="BX61" s="385"/>
      <c r="BY61" s="385"/>
      <c r="BZ61" s="385"/>
      <c r="CA61" s="385"/>
      <c r="CB61" s="385"/>
      <c r="CC61" s="384"/>
      <c r="CD61" s="384"/>
      <c r="CE61" s="385"/>
      <c r="CF61" s="385"/>
      <c r="CG61" s="385"/>
      <c r="CH61" s="385"/>
      <c r="CI61" s="385"/>
      <c r="CJ61" s="385"/>
      <c r="CK61" s="385"/>
      <c r="CL61" s="385"/>
      <c r="CM61" s="385"/>
      <c r="CN61" s="385"/>
      <c r="CO61" s="384"/>
      <c r="CP61" s="384"/>
      <c r="CQ61" s="385"/>
      <c r="CR61" s="385"/>
      <c r="CS61" s="385"/>
      <c r="CT61" s="385"/>
      <c r="CU61" s="385"/>
      <c r="CV61" s="385"/>
      <c r="CW61" s="385"/>
      <c r="CX61" s="385"/>
      <c r="CY61" s="385"/>
      <c r="CZ61" s="385"/>
      <c r="DA61" s="384"/>
      <c r="DB61" s="384"/>
      <c r="DC61" s="384"/>
      <c r="DD61" s="383"/>
      <c r="DE61" s="382"/>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61"/>
    </row>
    <row r="63" spans="1:109" ht="16.2" x14ac:dyDescent="0.2">
      <c r="B63" s="380" t="s">
        <v>615</v>
      </c>
    </row>
    <row r="64" spans="1:109" ht="13.2" x14ac:dyDescent="0.2">
      <c r="B64" s="362"/>
      <c r="G64" s="377"/>
      <c r="I64" s="379"/>
      <c r="J64" s="379"/>
      <c r="K64" s="379"/>
      <c r="L64" s="379"/>
      <c r="M64" s="379"/>
      <c r="N64" s="378"/>
      <c r="AM64" s="377"/>
      <c r="AN64" s="377" t="s">
        <v>614</v>
      </c>
      <c r="AP64" s="376"/>
      <c r="AQ64" s="376"/>
      <c r="AR64" s="376"/>
      <c r="AY64" s="377"/>
      <c r="BA64" s="376"/>
      <c r="BB64" s="376"/>
      <c r="BC64" s="376"/>
      <c r="BK64" s="377"/>
      <c r="BM64" s="376"/>
      <c r="BN64" s="376"/>
      <c r="BO64" s="376"/>
      <c r="BW64" s="377"/>
      <c r="BY64" s="376"/>
      <c r="BZ64" s="376"/>
      <c r="CA64" s="376"/>
      <c r="CI64" s="377"/>
      <c r="CK64" s="376"/>
      <c r="CL64" s="376"/>
      <c r="CM64" s="376"/>
      <c r="CU64" s="377"/>
      <c r="CW64" s="376"/>
      <c r="CX64" s="376"/>
      <c r="CY64" s="376"/>
    </row>
    <row r="65" spans="2:107" ht="13.2" x14ac:dyDescent="0.2">
      <c r="B65" s="362"/>
      <c r="AN65" s="1252" t="s">
        <v>619</v>
      </c>
      <c r="AO65" s="1253"/>
      <c r="AP65" s="1253"/>
      <c r="AQ65" s="1253"/>
      <c r="AR65" s="1253"/>
      <c r="AS65" s="1253"/>
      <c r="AT65" s="1253"/>
      <c r="AU65" s="1253"/>
      <c r="AV65" s="1253"/>
      <c r="AW65" s="1253"/>
      <c r="AX65" s="1253"/>
      <c r="AY65" s="1253"/>
      <c r="AZ65" s="1253"/>
      <c r="BA65" s="1253"/>
      <c r="BB65" s="1253"/>
      <c r="BC65" s="1253"/>
      <c r="BD65" s="1253"/>
      <c r="BE65" s="1253"/>
      <c r="BF65" s="1253"/>
      <c r="BG65" s="1253"/>
      <c r="BH65" s="1253"/>
      <c r="BI65" s="1253"/>
      <c r="BJ65" s="1253"/>
      <c r="BK65" s="1253"/>
      <c r="BL65" s="1253"/>
      <c r="BM65" s="1253"/>
      <c r="BN65" s="1253"/>
      <c r="BO65" s="1253"/>
      <c r="BP65" s="1253"/>
      <c r="BQ65" s="1253"/>
      <c r="BR65" s="1253"/>
      <c r="BS65" s="1253"/>
      <c r="BT65" s="1253"/>
      <c r="BU65" s="1253"/>
      <c r="BV65" s="1253"/>
      <c r="BW65" s="1253"/>
      <c r="BX65" s="1253"/>
      <c r="BY65" s="1253"/>
      <c r="BZ65" s="1253"/>
      <c r="CA65" s="1253"/>
      <c r="CB65" s="1253"/>
      <c r="CC65" s="1253"/>
      <c r="CD65" s="1253"/>
      <c r="CE65" s="1253"/>
      <c r="CF65" s="1253"/>
      <c r="CG65" s="1253"/>
      <c r="CH65" s="1253"/>
      <c r="CI65" s="1253"/>
      <c r="CJ65" s="1253"/>
      <c r="CK65" s="1253"/>
      <c r="CL65" s="1253"/>
      <c r="CM65" s="1253"/>
      <c r="CN65" s="1253"/>
      <c r="CO65" s="1253"/>
      <c r="CP65" s="1253"/>
      <c r="CQ65" s="1253"/>
      <c r="CR65" s="1253"/>
      <c r="CS65" s="1253"/>
      <c r="CT65" s="1253"/>
      <c r="CU65" s="1253"/>
      <c r="CV65" s="1253"/>
      <c r="CW65" s="1253"/>
      <c r="CX65" s="1253"/>
      <c r="CY65" s="1253"/>
      <c r="CZ65" s="1253"/>
      <c r="DA65" s="1253"/>
      <c r="DB65" s="1253"/>
      <c r="DC65" s="1254"/>
    </row>
    <row r="66" spans="2:107" ht="13.2" x14ac:dyDescent="0.2">
      <c r="B66" s="362"/>
      <c r="AN66" s="1255"/>
      <c r="AO66" s="1256"/>
      <c r="AP66" s="1256"/>
      <c r="AQ66" s="1256"/>
      <c r="AR66" s="1256"/>
      <c r="AS66" s="1256"/>
      <c r="AT66" s="1256"/>
      <c r="AU66" s="1256"/>
      <c r="AV66" s="1256"/>
      <c r="AW66" s="1256"/>
      <c r="AX66" s="1256"/>
      <c r="AY66" s="1256"/>
      <c r="AZ66" s="1256"/>
      <c r="BA66" s="1256"/>
      <c r="BB66" s="1256"/>
      <c r="BC66" s="1256"/>
      <c r="BD66" s="1256"/>
      <c r="BE66" s="1256"/>
      <c r="BF66" s="1256"/>
      <c r="BG66" s="1256"/>
      <c r="BH66" s="1256"/>
      <c r="BI66" s="1256"/>
      <c r="BJ66" s="1256"/>
      <c r="BK66" s="1256"/>
      <c r="BL66" s="1256"/>
      <c r="BM66" s="1256"/>
      <c r="BN66" s="1256"/>
      <c r="BO66" s="1256"/>
      <c r="BP66" s="1256"/>
      <c r="BQ66" s="1256"/>
      <c r="BR66" s="1256"/>
      <c r="BS66" s="1256"/>
      <c r="BT66" s="1256"/>
      <c r="BU66" s="1256"/>
      <c r="BV66" s="1256"/>
      <c r="BW66" s="1256"/>
      <c r="BX66" s="1256"/>
      <c r="BY66" s="1256"/>
      <c r="BZ66" s="1256"/>
      <c r="CA66" s="1256"/>
      <c r="CB66" s="1256"/>
      <c r="CC66" s="1256"/>
      <c r="CD66" s="1256"/>
      <c r="CE66" s="1256"/>
      <c r="CF66" s="1256"/>
      <c r="CG66" s="1256"/>
      <c r="CH66" s="1256"/>
      <c r="CI66" s="1256"/>
      <c r="CJ66" s="1256"/>
      <c r="CK66" s="1256"/>
      <c r="CL66" s="1256"/>
      <c r="CM66" s="1256"/>
      <c r="CN66" s="1256"/>
      <c r="CO66" s="1256"/>
      <c r="CP66" s="1256"/>
      <c r="CQ66" s="1256"/>
      <c r="CR66" s="1256"/>
      <c r="CS66" s="1256"/>
      <c r="CT66" s="1256"/>
      <c r="CU66" s="1256"/>
      <c r="CV66" s="1256"/>
      <c r="CW66" s="1256"/>
      <c r="CX66" s="1256"/>
      <c r="CY66" s="1256"/>
      <c r="CZ66" s="1256"/>
      <c r="DA66" s="1256"/>
      <c r="DB66" s="1256"/>
      <c r="DC66" s="1257"/>
    </row>
    <row r="67" spans="2:107" ht="13.2" x14ac:dyDescent="0.2">
      <c r="B67" s="362"/>
      <c r="AN67" s="1255"/>
      <c r="AO67" s="1256"/>
      <c r="AP67" s="1256"/>
      <c r="AQ67" s="1256"/>
      <c r="AR67" s="1256"/>
      <c r="AS67" s="1256"/>
      <c r="AT67" s="1256"/>
      <c r="AU67" s="1256"/>
      <c r="AV67" s="1256"/>
      <c r="AW67" s="1256"/>
      <c r="AX67" s="1256"/>
      <c r="AY67" s="1256"/>
      <c r="AZ67" s="1256"/>
      <c r="BA67" s="1256"/>
      <c r="BB67" s="1256"/>
      <c r="BC67" s="1256"/>
      <c r="BD67" s="1256"/>
      <c r="BE67" s="1256"/>
      <c r="BF67" s="1256"/>
      <c r="BG67" s="1256"/>
      <c r="BH67" s="1256"/>
      <c r="BI67" s="1256"/>
      <c r="BJ67" s="1256"/>
      <c r="BK67" s="1256"/>
      <c r="BL67" s="1256"/>
      <c r="BM67" s="1256"/>
      <c r="BN67" s="1256"/>
      <c r="BO67" s="1256"/>
      <c r="BP67" s="1256"/>
      <c r="BQ67" s="1256"/>
      <c r="BR67" s="1256"/>
      <c r="BS67" s="1256"/>
      <c r="BT67" s="1256"/>
      <c r="BU67" s="1256"/>
      <c r="BV67" s="1256"/>
      <c r="BW67" s="1256"/>
      <c r="BX67" s="1256"/>
      <c r="BY67" s="1256"/>
      <c r="BZ67" s="1256"/>
      <c r="CA67" s="1256"/>
      <c r="CB67" s="1256"/>
      <c r="CC67" s="1256"/>
      <c r="CD67" s="1256"/>
      <c r="CE67" s="1256"/>
      <c r="CF67" s="1256"/>
      <c r="CG67" s="1256"/>
      <c r="CH67" s="1256"/>
      <c r="CI67" s="1256"/>
      <c r="CJ67" s="1256"/>
      <c r="CK67" s="1256"/>
      <c r="CL67" s="1256"/>
      <c r="CM67" s="1256"/>
      <c r="CN67" s="1256"/>
      <c r="CO67" s="1256"/>
      <c r="CP67" s="1256"/>
      <c r="CQ67" s="1256"/>
      <c r="CR67" s="1256"/>
      <c r="CS67" s="1256"/>
      <c r="CT67" s="1256"/>
      <c r="CU67" s="1256"/>
      <c r="CV67" s="1256"/>
      <c r="CW67" s="1256"/>
      <c r="CX67" s="1256"/>
      <c r="CY67" s="1256"/>
      <c r="CZ67" s="1256"/>
      <c r="DA67" s="1256"/>
      <c r="DB67" s="1256"/>
      <c r="DC67" s="1257"/>
    </row>
    <row r="68" spans="2:107" ht="13.2" x14ac:dyDescent="0.2">
      <c r="B68" s="362"/>
      <c r="AN68" s="1255"/>
      <c r="AO68" s="1256"/>
      <c r="AP68" s="1256"/>
      <c r="AQ68" s="1256"/>
      <c r="AR68" s="1256"/>
      <c r="AS68" s="1256"/>
      <c r="AT68" s="1256"/>
      <c r="AU68" s="1256"/>
      <c r="AV68" s="1256"/>
      <c r="AW68" s="1256"/>
      <c r="AX68" s="1256"/>
      <c r="AY68" s="1256"/>
      <c r="AZ68" s="1256"/>
      <c r="BA68" s="1256"/>
      <c r="BB68" s="1256"/>
      <c r="BC68" s="1256"/>
      <c r="BD68" s="1256"/>
      <c r="BE68" s="1256"/>
      <c r="BF68" s="1256"/>
      <c r="BG68" s="1256"/>
      <c r="BH68" s="1256"/>
      <c r="BI68" s="1256"/>
      <c r="BJ68" s="1256"/>
      <c r="BK68" s="1256"/>
      <c r="BL68" s="1256"/>
      <c r="BM68" s="1256"/>
      <c r="BN68" s="1256"/>
      <c r="BO68" s="1256"/>
      <c r="BP68" s="1256"/>
      <c r="BQ68" s="1256"/>
      <c r="BR68" s="1256"/>
      <c r="BS68" s="1256"/>
      <c r="BT68" s="1256"/>
      <c r="BU68" s="1256"/>
      <c r="BV68" s="1256"/>
      <c r="BW68" s="1256"/>
      <c r="BX68" s="1256"/>
      <c r="BY68" s="1256"/>
      <c r="BZ68" s="1256"/>
      <c r="CA68" s="1256"/>
      <c r="CB68" s="1256"/>
      <c r="CC68" s="1256"/>
      <c r="CD68" s="1256"/>
      <c r="CE68" s="1256"/>
      <c r="CF68" s="1256"/>
      <c r="CG68" s="1256"/>
      <c r="CH68" s="1256"/>
      <c r="CI68" s="1256"/>
      <c r="CJ68" s="1256"/>
      <c r="CK68" s="1256"/>
      <c r="CL68" s="1256"/>
      <c r="CM68" s="1256"/>
      <c r="CN68" s="1256"/>
      <c r="CO68" s="1256"/>
      <c r="CP68" s="1256"/>
      <c r="CQ68" s="1256"/>
      <c r="CR68" s="1256"/>
      <c r="CS68" s="1256"/>
      <c r="CT68" s="1256"/>
      <c r="CU68" s="1256"/>
      <c r="CV68" s="1256"/>
      <c r="CW68" s="1256"/>
      <c r="CX68" s="1256"/>
      <c r="CY68" s="1256"/>
      <c r="CZ68" s="1256"/>
      <c r="DA68" s="1256"/>
      <c r="DB68" s="1256"/>
      <c r="DC68" s="1257"/>
    </row>
    <row r="69" spans="2:107" ht="13.2" x14ac:dyDescent="0.2">
      <c r="B69" s="362"/>
      <c r="AN69" s="1258"/>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59"/>
      <c r="BV69" s="1259"/>
      <c r="BW69" s="1259"/>
      <c r="BX69" s="1259"/>
      <c r="BY69" s="1259"/>
      <c r="BZ69" s="1259"/>
      <c r="CA69" s="1259"/>
      <c r="CB69" s="1259"/>
      <c r="CC69" s="1259"/>
      <c r="CD69" s="1259"/>
      <c r="CE69" s="1259"/>
      <c r="CF69" s="1259"/>
      <c r="CG69" s="1259"/>
      <c r="CH69" s="1259"/>
      <c r="CI69" s="1259"/>
      <c r="CJ69" s="1259"/>
      <c r="CK69" s="1259"/>
      <c r="CL69" s="1259"/>
      <c r="CM69" s="1259"/>
      <c r="CN69" s="1259"/>
      <c r="CO69" s="1259"/>
      <c r="CP69" s="1259"/>
      <c r="CQ69" s="1259"/>
      <c r="CR69" s="1259"/>
      <c r="CS69" s="1259"/>
      <c r="CT69" s="1259"/>
      <c r="CU69" s="1259"/>
      <c r="CV69" s="1259"/>
      <c r="CW69" s="1259"/>
      <c r="CX69" s="1259"/>
      <c r="CY69" s="1259"/>
      <c r="CZ69" s="1259"/>
      <c r="DA69" s="1259"/>
      <c r="DB69" s="1259"/>
      <c r="DC69" s="1260"/>
    </row>
    <row r="70" spans="2:107" ht="13.2" x14ac:dyDescent="0.2">
      <c r="B70" s="362"/>
      <c r="H70" s="375"/>
      <c r="I70" s="375"/>
      <c r="J70" s="373"/>
      <c r="K70" s="373"/>
      <c r="L70" s="372"/>
      <c r="M70" s="373"/>
      <c r="N70" s="372"/>
      <c r="AN70" s="368"/>
      <c r="AO70" s="368"/>
      <c r="AP70" s="368"/>
      <c r="AZ70" s="368"/>
      <c r="BA70" s="368"/>
      <c r="BB70" s="368"/>
      <c r="BL70" s="368"/>
      <c r="BM70" s="368"/>
      <c r="BN70" s="368"/>
      <c r="BX70" s="368"/>
      <c r="BY70" s="368"/>
      <c r="BZ70" s="368"/>
      <c r="CJ70" s="368"/>
      <c r="CK70" s="368"/>
      <c r="CL70" s="368"/>
      <c r="CV70" s="368"/>
      <c r="CW70" s="368"/>
      <c r="CX70" s="368"/>
    </row>
    <row r="71" spans="2:107" ht="13.2" x14ac:dyDescent="0.2">
      <c r="B71" s="362"/>
      <c r="G71" s="371"/>
      <c r="I71" s="374"/>
      <c r="J71" s="373"/>
      <c r="K71" s="373"/>
      <c r="L71" s="372"/>
      <c r="M71" s="373"/>
      <c r="N71" s="372"/>
      <c r="AM71" s="371"/>
      <c r="AN71" s="361" t="s">
        <v>613</v>
      </c>
    </row>
    <row r="72" spans="2:107" ht="13.2" x14ac:dyDescent="0.2">
      <c r="B72" s="362"/>
      <c r="G72" s="1244"/>
      <c r="H72" s="1244"/>
      <c r="I72" s="1244"/>
      <c r="J72" s="1244"/>
      <c r="K72" s="370"/>
      <c r="L72" s="370"/>
      <c r="M72" s="369"/>
      <c r="N72" s="369"/>
      <c r="AN72" s="1262"/>
      <c r="AO72" s="1263"/>
      <c r="AP72" s="1263"/>
      <c r="AQ72" s="1263"/>
      <c r="AR72" s="1263"/>
      <c r="AS72" s="1263"/>
      <c r="AT72" s="1263"/>
      <c r="AU72" s="1263"/>
      <c r="AV72" s="1263"/>
      <c r="AW72" s="1263"/>
      <c r="AX72" s="1263"/>
      <c r="AY72" s="1263"/>
      <c r="AZ72" s="1263"/>
      <c r="BA72" s="1263"/>
      <c r="BB72" s="1263"/>
      <c r="BC72" s="1263"/>
      <c r="BD72" s="1263"/>
      <c r="BE72" s="1263"/>
      <c r="BF72" s="1263"/>
      <c r="BG72" s="1263"/>
      <c r="BH72" s="1263"/>
      <c r="BI72" s="1263"/>
      <c r="BJ72" s="1263"/>
      <c r="BK72" s="1263"/>
      <c r="BL72" s="1263"/>
      <c r="BM72" s="1263"/>
      <c r="BN72" s="1263"/>
      <c r="BO72" s="1264"/>
      <c r="BP72" s="1250" t="s">
        <v>564</v>
      </c>
      <c r="BQ72" s="1250"/>
      <c r="BR72" s="1250"/>
      <c r="BS72" s="1250"/>
      <c r="BT72" s="1250"/>
      <c r="BU72" s="1250"/>
      <c r="BV72" s="1250"/>
      <c r="BW72" s="1250"/>
      <c r="BX72" s="1250" t="s">
        <v>565</v>
      </c>
      <c r="BY72" s="1250"/>
      <c r="BZ72" s="1250"/>
      <c r="CA72" s="1250"/>
      <c r="CB72" s="1250"/>
      <c r="CC72" s="1250"/>
      <c r="CD72" s="1250"/>
      <c r="CE72" s="1250"/>
      <c r="CF72" s="1250" t="s">
        <v>566</v>
      </c>
      <c r="CG72" s="1250"/>
      <c r="CH72" s="1250"/>
      <c r="CI72" s="1250"/>
      <c r="CJ72" s="1250"/>
      <c r="CK72" s="1250"/>
      <c r="CL72" s="1250"/>
      <c r="CM72" s="1250"/>
      <c r="CN72" s="1250" t="s">
        <v>567</v>
      </c>
      <c r="CO72" s="1250"/>
      <c r="CP72" s="1250"/>
      <c r="CQ72" s="1250"/>
      <c r="CR72" s="1250"/>
      <c r="CS72" s="1250"/>
      <c r="CT72" s="1250"/>
      <c r="CU72" s="1250"/>
      <c r="CV72" s="1250" t="s">
        <v>568</v>
      </c>
      <c r="CW72" s="1250"/>
      <c r="CX72" s="1250"/>
      <c r="CY72" s="1250"/>
      <c r="CZ72" s="1250"/>
      <c r="DA72" s="1250"/>
      <c r="DB72" s="1250"/>
      <c r="DC72" s="1250"/>
    </row>
    <row r="73" spans="2:107" ht="13.2" x14ac:dyDescent="0.2">
      <c r="B73" s="362"/>
      <c r="G73" s="1261"/>
      <c r="H73" s="1261"/>
      <c r="I73" s="1261"/>
      <c r="J73" s="1261"/>
      <c r="K73" s="1245"/>
      <c r="L73" s="1245"/>
      <c r="M73" s="1245"/>
      <c r="N73" s="1245"/>
      <c r="AM73" s="368"/>
      <c r="AN73" s="1249" t="s">
        <v>612</v>
      </c>
      <c r="AO73" s="1249"/>
      <c r="AP73" s="1249"/>
      <c r="AQ73" s="1249"/>
      <c r="AR73" s="1249"/>
      <c r="AS73" s="1249"/>
      <c r="AT73" s="1249"/>
      <c r="AU73" s="1249"/>
      <c r="AV73" s="1249"/>
      <c r="AW73" s="1249"/>
      <c r="AX73" s="1249"/>
      <c r="AY73" s="1249"/>
      <c r="AZ73" s="1249"/>
      <c r="BA73" s="1249"/>
      <c r="BB73" s="1249" t="s">
        <v>610</v>
      </c>
      <c r="BC73" s="1249"/>
      <c r="BD73" s="1249"/>
      <c r="BE73" s="1249"/>
      <c r="BF73" s="1249"/>
      <c r="BG73" s="1249"/>
      <c r="BH73" s="1249"/>
      <c r="BI73" s="1249"/>
      <c r="BJ73" s="1249"/>
      <c r="BK73" s="1249"/>
      <c r="BL73" s="1249"/>
      <c r="BM73" s="1249"/>
      <c r="BN73" s="1249"/>
      <c r="BO73" s="1249"/>
      <c r="BP73" s="1246">
        <v>56.9</v>
      </c>
      <c r="BQ73" s="1246"/>
      <c r="BR73" s="1246"/>
      <c r="BS73" s="1246"/>
      <c r="BT73" s="1246"/>
      <c r="BU73" s="1246"/>
      <c r="BV73" s="1246"/>
      <c r="BW73" s="1246"/>
      <c r="BX73" s="1246">
        <v>51.6</v>
      </c>
      <c r="BY73" s="1246"/>
      <c r="BZ73" s="1246"/>
      <c r="CA73" s="1246"/>
      <c r="CB73" s="1246"/>
      <c r="CC73" s="1246"/>
      <c r="CD73" s="1246"/>
      <c r="CE73" s="1246"/>
      <c r="CF73" s="1246">
        <v>53.2</v>
      </c>
      <c r="CG73" s="1246"/>
      <c r="CH73" s="1246"/>
      <c r="CI73" s="1246"/>
      <c r="CJ73" s="1246"/>
      <c r="CK73" s="1246"/>
      <c r="CL73" s="1246"/>
      <c r="CM73" s="1246"/>
      <c r="CN73" s="1246">
        <v>57.2</v>
      </c>
      <c r="CO73" s="1246"/>
      <c r="CP73" s="1246"/>
      <c r="CQ73" s="1246"/>
      <c r="CR73" s="1246"/>
      <c r="CS73" s="1246"/>
      <c r="CT73" s="1246"/>
      <c r="CU73" s="1246"/>
      <c r="CV73" s="1246">
        <v>45.5</v>
      </c>
      <c r="CW73" s="1246"/>
      <c r="CX73" s="1246"/>
      <c r="CY73" s="1246"/>
      <c r="CZ73" s="1246"/>
      <c r="DA73" s="1246"/>
      <c r="DB73" s="1246"/>
      <c r="DC73" s="1246"/>
    </row>
    <row r="74" spans="2:107" ht="13.2" x14ac:dyDescent="0.2">
      <c r="B74" s="362"/>
      <c r="G74" s="1261"/>
      <c r="H74" s="1261"/>
      <c r="I74" s="1261"/>
      <c r="J74" s="1261"/>
      <c r="K74" s="1245"/>
      <c r="L74" s="1245"/>
      <c r="M74" s="1245"/>
      <c r="N74" s="1245"/>
      <c r="AM74" s="368"/>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ht="13.2" x14ac:dyDescent="0.2">
      <c r="B75" s="362"/>
      <c r="G75" s="1261"/>
      <c r="H75" s="1261"/>
      <c r="I75" s="1244"/>
      <c r="J75" s="1244"/>
      <c r="K75" s="1251"/>
      <c r="L75" s="1251"/>
      <c r="M75" s="1251"/>
      <c r="N75" s="1251"/>
      <c r="AM75" s="368"/>
      <c r="AN75" s="1249"/>
      <c r="AO75" s="1249"/>
      <c r="AP75" s="1249"/>
      <c r="AQ75" s="1249"/>
      <c r="AR75" s="1249"/>
      <c r="AS75" s="1249"/>
      <c r="AT75" s="1249"/>
      <c r="AU75" s="1249"/>
      <c r="AV75" s="1249"/>
      <c r="AW75" s="1249"/>
      <c r="AX75" s="1249"/>
      <c r="AY75" s="1249"/>
      <c r="AZ75" s="1249"/>
      <c r="BA75" s="1249"/>
      <c r="BB75" s="1249" t="s">
        <v>609</v>
      </c>
      <c r="BC75" s="1249"/>
      <c r="BD75" s="1249"/>
      <c r="BE75" s="1249"/>
      <c r="BF75" s="1249"/>
      <c r="BG75" s="1249"/>
      <c r="BH75" s="1249"/>
      <c r="BI75" s="1249"/>
      <c r="BJ75" s="1249"/>
      <c r="BK75" s="1249"/>
      <c r="BL75" s="1249"/>
      <c r="BM75" s="1249"/>
      <c r="BN75" s="1249"/>
      <c r="BO75" s="1249"/>
      <c r="BP75" s="1246">
        <v>10.9</v>
      </c>
      <c r="BQ75" s="1246"/>
      <c r="BR75" s="1246"/>
      <c r="BS75" s="1246"/>
      <c r="BT75" s="1246"/>
      <c r="BU75" s="1246"/>
      <c r="BV75" s="1246"/>
      <c r="BW75" s="1246"/>
      <c r="BX75" s="1246">
        <v>10.199999999999999</v>
      </c>
      <c r="BY75" s="1246"/>
      <c r="BZ75" s="1246"/>
      <c r="CA75" s="1246"/>
      <c r="CB75" s="1246"/>
      <c r="CC75" s="1246"/>
      <c r="CD75" s="1246"/>
      <c r="CE75" s="1246"/>
      <c r="CF75" s="1246">
        <v>9.9</v>
      </c>
      <c r="CG75" s="1246"/>
      <c r="CH75" s="1246"/>
      <c r="CI75" s="1246"/>
      <c r="CJ75" s="1246"/>
      <c r="CK75" s="1246"/>
      <c r="CL75" s="1246"/>
      <c r="CM75" s="1246"/>
      <c r="CN75" s="1246">
        <v>9.3000000000000007</v>
      </c>
      <c r="CO75" s="1246"/>
      <c r="CP75" s="1246"/>
      <c r="CQ75" s="1246"/>
      <c r="CR75" s="1246"/>
      <c r="CS75" s="1246"/>
      <c r="CT75" s="1246"/>
      <c r="CU75" s="1246"/>
      <c r="CV75" s="1246">
        <v>8.9</v>
      </c>
      <c r="CW75" s="1246"/>
      <c r="CX75" s="1246"/>
      <c r="CY75" s="1246"/>
      <c r="CZ75" s="1246"/>
      <c r="DA75" s="1246"/>
      <c r="DB75" s="1246"/>
      <c r="DC75" s="1246"/>
    </row>
    <row r="76" spans="2:107" ht="13.2" x14ac:dyDescent="0.2">
      <c r="B76" s="362"/>
      <c r="G76" s="1261"/>
      <c r="H76" s="1261"/>
      <c r="I76" s="1244"/>
      <c r="J76" s="1244"/>
      <c r="K76" s="1251"/>
      <c r="L76" s="1251"/>
      <c r="M76" s="1251"/>
      <c r="N76" s="1251"/>
      <c r="AM76" s="368"/>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ht="13.2" x14ac:dyDescent="0.2">
      <c r="B77" s="362"/>
      <c r="G77" s="1244"/>
      <c r="H77" s="1244"/>
      <c r="I77" s="1244"/>
      <c r="J77" s="1244"/>
      <c r="K77" s="1245"/>
      <c r="L77" s="1245"/>
      <c r="M77" s="1245"/>
      <c r="N77" s="1245"/>
      <c r="AN77" s="1250" t="s">
        <v>611</v>
      </c>
      <c r="AO77" s="1250"/>
      <c r="AP77" s="1250"/>
      <c r="AQ77" s="1250"/>
      <c r="AR77" s="1250"/>
      <c r="AS77" s="1250"/>
      <c r="AT77" s="1250"/>
      <c r="AU77" s="1250"/>
      <c r="AV77" s="1250"/>
      <c r="AW77" s="1250"/>
      <c r="AX77" s="1250"/>
      <c r="AY77" s="1250"/>
      <c r="AZ77" s="1250"/>
      <c r="BA77" s="1250"/>
      <c r="BB77" s="1249" t="s">
        <v>610</v>
      </c>
      <c r="BC77" s="1249"/>
      <c r="BD77" s="1249"/>
      <c r="BE77" s="1249"/>
      <c r="BF77" s="1249"/>
      <c r="BG77" s="1249"/>
      <c r="BH77" s="1249"/>
      <c r="BI77" s="1249"/>
      <c r="BJ77" s="1249"/>
      <c r="BK77" s="1249"/>
      <c r="BL77" s="1249"/>
      <c r="BM77" s="1249"/>
      <c r="BN77" s="1249"/>
      <c r="BO77" s="1249"/>
      <c r="BP77" s="1246">
        <v>32.299999999999997</v>
      </c>
      <c r="BQ77" s="1246"/>
      <c r="BR77" s="1246"/>
      <c r="BS77" s="1246"/>
      <c r="BT77" s="1246"/>
      <c r="BU77" s="1246"/>
      <c r="BV77" s="1246"/>
      <c r="BW77" s="1246"/>
      <c r="BX77" s="1246">
        <v>35.200000000000003</v>
      </c>
      <c r="BY77" s="1246"/>
      <c r="BZ77" s="1246"/>
      <c r="CA77" s="1246"/>
      <c r="CB77" s="1246"/>
      <c r="CC77" s="1246"/>
      <c r="CD77" s="1246"/>
      <c r="CE77" s="1246"/>
      <c r="CF77" s="1246">
        <v>40.4</v>
      </c>
      <c r="CG77" s="1246"/>
      <c r="CH77" s="1246"/>
      <c r="CI77" s="1246"/>
      <c r="CJ77" s="1246"/>
      <c r="CK77" s="1246"/>
      <c r="CL77" s="1246"/>
      <c r="CM77" s="1246"/>
      <c r="CN77" s="1246">
        <v>39.5</v>
      </c>
      <c r="CO77" s="1246"/>
      <c r="CP77" s="1246"/>
      <c r="CQ77" s="1246"/>
      <c r="CR77" s="1246"/>
      <c r="CS77" s="1246"/>
      <c r="CT77" s="1246"/>
      <c r="CU77" s="1246"/>
      <c r="CV77" s="1246">
        <v>19.2</v>
      </c>
      <c r="CW77" s="1246"/>
      <c r="CX77" s="1246"/>
      <c r="CY77" s="1246"/>
      <c r="CZ77" s="1246"/>
      <c r="DA77" s="1246"/>
      <c r="DB77" s="1246"/>
      <c r="DC77" s="1246"/>
    </row>
    <row r="78" spans="2:107" ht="13.2" x14ac:dyDescent="0.2">
      <c r="B78" s="362"/>
      <c r="G78" s="1244"/>
      <c r="H78" s="1244"/>
      <c r="I78" s="1244"/>
      <c r="J78" s="1244"/>
      <c r="K78" s="1245"/>
      <c r="L78" s="1245"/>
      <c r="M78" s="1245"/>
      <c r="N78" s="1245"/>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ht="13.2" x14ac:dyDescent="0.2">
      <c r="B79" s="362"/>
      <c r="G79" s="1244"/>
      <c r="H79" s="1244"/>
      <c r="I79" s="1247"/>
      <c r="J79" s="1247"/>
      <c r="K79" s="1248"/>
      <c r="L79" s="1248"/>
      <c r="M79" s="1248"/>
      <c r="N79" s="1248"/>
      <c r="AN79" s="1250"/>
      <c r="AO79" s="1250"/>
      <c r="AP79" s="1250"/>
      <c r="AQ79" s="1250"/>
      <c r="AR79" s="1250"/>
      <c r="AS79" s="1250"/>
      <c r="AT79" s="1250"/>
      <c r="AU79" s="1250"/>
      <c r="AV79" s="1250"/>
      <c r="AW79" s="1250"/>
      <c r="AX79" s="1250"/>
      <c r="AY79" s="1250"/>
      <c r="AZ79" s="1250"/>
      <c r="BA79" s="1250"/>
      <c r="BB79" s="1249" t="s">
        <v>609</v>
      </c>
      <c r="BC79" s="1249"/>
      <c r="BD79" s="1249"/>
      <c r="BE79" s="1249"/>
      <c r="BF79" s="1249"/>
      <c r="BG79" s="1249"/>
      <c r="BH79" s="1249"/>
      <c r="BI79" s="1249"/>
      <c r="BJ79" s="1249"/>
      <c r="BK79" s="1249"/>
      <c r="BL79" s="1249"/>
      <c r="BM79" s="1249"/>
      <c r="BN79" s="1249"/>
      <c r="BO79" s="1249"/>
      <c r="BP79" s="1246">
        <v>7</v>
      </c>
      <c r="BQ79" s="1246"/>
      <c r="BR79" s="1246"/>
      <c r="BS79" s="1246"/>
      <c r="BT79" s="1246"/>
      <c r="BU79" s="1246"/>
      <c r="BV79" s="1246"/>
      <c r="BW79" s="1246"/>
      <c r="BX79" s="1246">
        <v>6.9</v>
      </c>
      <c r="BY79" s="1246"/>
      <c r="BZ79" s="1246"/>
      <c r="CA79" s="1246"/>
      <c r="CB79" s="1246"/>
      <c r="CC79" s="1246"/>
      <c r="CD79" s="1246"/>
      <c r="CE79" s="1246"/>
      <c r="CF79" s="1246">
        <v>7</v>
      </c>
      <c r="CG79" s="1246"/>
      <c r="CH79" s="1246"/>
      <c r="CI79" s="1246"/>
      <c r="CJ79" s="1246"/>
      <c r="CK79" s="1246"/>
      <c r="CL79" s="1246"/>
      <c r="CM79" s="1246"/>
      <c r="CN79" s="1246">
        <v>6.9</v>
      </c>
      <c r="CO79" s="1246"/>
      <c r="CP79" s="1246"/>
      <c r="CQ79" s="1246"/>
      <c r="CR79" s="1246"/>
      <c r="CS79" s="1246"/>
      <c r="CT79" s="1246"/>
      <c r="CU79" s="1246"/>
      <c r="CV79" s="1246">
        <v>8</v>
      </c>
      <c r="CW79" s="1246"/>
      <c r="CX79" s="1246"/>
      <c r="CY79" s="1246"/>
      <c r="CZ79" s="1246"/>
      <c r="DA79" s="1246"/>
      <c r="DB79" s="1246"/>
      <c r="DC79" s="1246"/>
    </row>
    <row r="80" spans="2:107" ht="13.2" x14ac:dyDescent="0.2">
      <c r="B80" s="362"/>
      <c r="G80" s="1244"/>
      <c r="H80" s="1244"/>
      <c r="I80" s="1247"/>
      <c r="J80" s="1247"/>
      <c r="K80" s="1248"/>
      <c r="L80" s="1248"/>
      <c r="M80" s="1248"/>
      <c r="N80" s="1248"/>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ht="13.2" x14ac:dyDescent="0.2">
      <c r="B81" s="362"/>
    </row>
    <row r="82" spans="2:109" ht="16.2" x14ac:dyDescent="0.2">
      <c r="B82" s="362"/>
      <c r="K82" s="367"/>
      <c r="L82" s="367"/>
      <c r="M82" s="367"/>
      <c r="N82" s="367"/>
      <c r="AQ82" s="367"/>
      <c r="AR82" s="367"/>
      <c r="AS82" s="367"/>
      <c r="AT82" s="367"/>
      <c r="BC82" s="367"/>
      <c r="BD82" s="367"/>
      <c r="BE82" s="367"/>
      <c r="BF82" s="367"/>
      <c r="BO82" s="367"/>
      <c r="BP82" s="367"/>
      <c r="BQ82" s="367"/>
      <c r="BR82" s="367"/>
      <c r="CA82" s="367"/>
      <c r="CB82" s="367"/>
      <c r="CC82" s="367"/>
      <c r="CD82" s="367"/>
      <c r="CM82" s="367"/>
      <c r="CN82" s="367"/>
      <c r="CO82" s="367"/>
      <c r="CP82" s="367"/>
      <c r="CY82" s="367"/>
      <c r="CZ82" s="367"/>
      <c r="DA82" s="367"/>
      <c r="DB82" s="367"/>
      <c r="DC82" s="367"/>
    </row>
    <row r="83" spans="2:109" ht="13.2" x14ac:dyDescent="0.2">
      <c r="B83" s="366"/>
      <c r="C83" s="365"/>
      <c r="D83" s="365"/>
      <c r="E83" s="365"/>
      <c r="F83" s="365"/>
      <c r="G83" s="365"/>
      <c r="H83" s="365"/>
      <c r="I83" s="365"/>
      <c r="J83" s="365"/>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5"/>
      <c r="AK83" s="365"/>
      <c r="AL83" s="365"/>
      <c r="AM83" s="365"/>
      <c r="AN83" s="365"/>
      <c r="AO83" s="365"/>
      <c r="AP83" s="365"/>
      <c r="AQ83" s="365"/>
      <c r="AR83" s="365"/>
      <c r="AS83" s="365"/>
      <c r="AT83" s="365"/>
      <c r="AU83" s="365"/>
      <c r="AV83" s="365"/>
      <c r="AW83" s="365"/>
      <c r="AX83" s="365"/>
      <c r="AY83" s="365"/>
      <c r="AZ83" s="365"/>
      <c r="BA83" s="365"/>
      <c r="BB83" s="365"/>
      <c r="BC83" s="365"/>
      <c r="BD83" s="365"/>
      <c r="BE83" s="365"/>
      <c r="BF83" s="365"/>
      <c r="BG83" s="365"/>
      <c r="BH83" s="365"/>
      <c r="BI83" s="365"/>
      <c r="BJ83" s="365"/>
      <c r="BK83" s="365"/>
      <c r="BL83" s="365"/>
      <c r="BM83" s="365"/>
      <c r="BN83" s="365"/>
      <c r="BO83" s="365"/>
      <c r="BP83" s="365"/>
      <c r="BQ83" s="365"/>
      <c r="BR83" s="365"/>
      <c r="BS83" s="365"/>
      <c r="BT83" s="365"/>
      <c r="BU83" s="365"/>
      <c r="BV83" s="365"/>
      <c r="BW83" s="365"/>
      <c r="BX83" s="365"/>
      <c r="BY83" s="365"/>
      <c r="BZ83" s="365"/>
      <c r="CA83" s="365"/>
      <c r="CB83" s="365"/>
      <c r="CC83" s="365"/>
      <c r="CD83" s="365"/>
      <c r="CE83" s="365"/>
      <c r="CF83" s="365"/>
      <c r="CG83" s="365"/>
      <c r="CH83" s="365"/>
      <c r="CI83" s="365"/>
      <c r="CJ83" s="365"/>
      <c r="CK83" s="365"/>
      <c r="CL83" s="365"/>
      <c r="CM83" s="365"/>
      <c r="CN83" s="365"/>
      <c r="CO83" s="365"/>
      <c r="CP83" s="365"/>
      <c r="CQ83" s="365"/>
      <c r="CR83" s="365"/>
      <c r="CS83" s="365"/>
      <c r="CT83" s="365"/>
      <c r="CU83" s="365"/>
      <c r="CV83" s="365"/>
      <c r="CW83" s="365"/>
      <c r="CX83" s="365"/>
      <c r="CY83" s="365"/>
      <c r="CZ83" s="365"/>
      <c r="DA83" s="365"/>
      <c r="DB83" s="365"/>
      <c r="DC83" s="365"/>
      <c r="DD83" s="364"/>
    </row>
    <row r="84" spans="2:109" ht="13.2" x14ac:dyDescent="0.2">
      <c r="DD84" s="361"/>
      <c r="DE84" s="361"/>
    </row>
    <row r="85" spans="2:109" ht="13.2" x14ac:dyDescent="0.2">
      <c r="DD85" s="361"/>
      <c r="DE85" s="361"/>
    </row>
  </sheetData>
  <sheetProtection algorithmName="SHA-512" hashValue="vabZIcMhu6MF5q0mtkJgcsQ1c8LSH88bG2zMVhxQ5VDsdABbdD54KiRn8F2WSxz6h1iKaU3qd0qvJPeWMpqFog==" saltValue="4VAMdQ8zMdPLcAQND+R66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2"/>
  <cols>
    <col min="1" max="34" width="2.44140625" style="247" customWidth="1"/>
    <col min="35" max="122" width="2.44140625" style="246" customWidth="1"/>
    <col min="123" max="16384" width="2.44140625" style="246" hidden="1"/>
  </cols>
  <sheetData>
    <row r="1" spans="1:34" ht="13.5" customHeight="1" x14ac:dyDescent="0.2">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row>
    <row r="2" spans="1:34" ht="13.2" x14ac:dyDescent="0.2">
      <c r="S2" s="246"/>
      <c r="AH2" s="246"/>
    </row>
    <row r="3" spans="1:34" ht="13.2" x14ac:dyDescent="0.2">
      <c r="C3" s="246"/>
      <c r="D3" s="246"/>
      <c r="E3" s="246"/>
      <c r="F3" s="246"/>
      <c r="G3" s="246"/>
      <c r="H3" s="246"/>
      <c r="I3" s="246"/>
      <c r="J3" s="246"/>
      <c r="K3" s="246"/>
      <c r="L3" s="246"/>
      <c r="M3" s="246"/>
      <c r="N3" s="246"/>
      <c r="O3" s="246"/>
      <c r="P3" s="246"/>
      <c r="Q3" s="246"/>
      <c r="R3" s="246"/>
      <c r="S3" s="246"/>
      <c r="U3" s="246"/>
      <c r="V3" s="246"/>
      <c r="W3" s="246"/>
      <c r="X3" s="246"/>
      <c r="Y3" s="246"/>
      <c r="Z3" s="246"/>
      <c r="AA3" s="246"/>
      <c r="AB3" s="246"/>
      <c r="AC3" s="246"/>
      <c r="AD3" s="246"/>
      <c r="AE3" s="246"/>
      <c r="AF3" s="246"/>
      <c r="AG3" s="246"/>
      <c r="AH3" s="246"/>
    </row>
    <row r="4" spans="1:34" ht="13.2" x14ac:dyDescent="0.2"/>
    <row r="5" spans="1:34" ht="13.2" x14ac:dyDescent="0.2"/>
    <row r="6" spans="1:34" ht="13.2" x14ac:dyDescent="0.2"/>
    <row r="7" spans="1:34" ht="13.2" x14ac:dyDescent="0.2"/>
    <row r="8" spans="1:34" ht="13.2" x14ac:dyDescent="0.2"/>
    <row r="9" spans="1:34" ht="13.2" x14ac:dyDescent="0.2">
      <c r="AH9" s="24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6"/>
    </row>
    <row r="18" spans="12:34" ht="13.2" x14ac:dyDescent="0.2"/>
    <row r="19" spans="12:34" ht="13.2" x14ac:dyDescent="0.2"/>
    <row r="20" spans="12:34" ht="13.2" x14ac:dyDescent="0.2">
      <c r="AH20" s="246"/>
    </row>
    <row r="21" spans="12:34" ht="13.2" x14ac:dyDescent="0.2">
      <c r="AH21" s="246"/>
    </row>
    <row r="22" spans="12:34" ht="13.2" x14ac:dyDescent="0.2"/>
    <row r="23" spans="12:34" ht="13.2" x14ac:dyDescent="0.2"/>
    <row r="24" spans="12:34" ht="13.2" x14ac:dyDescent="0.2">
      <c r="Q24" s="246"/>
    </row>
    <row r="25" spans="12:34" ht="13.2" x14ac:dyDescent="0.2"/>
    <row r="26" spans="12:34" ht="13.2" x14ac:dyDescent="0.2"/>
    <row r="27" spans="12:34" ht="13.2" x14ac:dyDescent="0.2"/>
    <row r="28" spans="12:34" ht="13.2" x14ac:dyDescent="0.2">
      <c r="O28" s="246"/>
      <c r="T28" s="246"/>
      <c r="AH28" s="246"/>
    </row>
    <row r="29" spans="12:34" ht="13.2" x14ac:dyDescent="0.2"/>
    <row r="30" spans="12:34" ht="13.2" x14ac:dyDescent="0.2"/>
    <row r="31" spans="12:34" ht="13.2" x14ac:dyDescent="0.2">
      <c r="Q31" s="246"/>
    </row>
    <row r="32" spans="12:34" ht="13.2" x14ac:dyDescent="0.2">
      <c r="L32" s="246"/>
    </row>
    <row r="33" spans="2:34" ht="13.2" x14ac:dyDescent="0.2">
      <c r="C33" s="246"/>
      <c r="E33" s="246"/>
      <c r="G33" s="246"/>
      <c r="I33" s="246"/>
      <c r="X33" s="246"/>
    </row>
    <row r="34" spans="2:34" ht="13.2" x14ac:dyDescent="0.2">
      <c r="B34" s="246"/>
      <c r="P34" s="246"/>
      <c r="R34" s="246"/>
      <c r="T34" s="246"/>
    </row>
    <row r="35" spans="2:34" ht="13.2" x14ac:dyDescent="0.2">
      <c r="D35" s="246"/>
      <c r="W35" s="246"/>
      <c r="AC35" s="246"/>
      <c r="AD35" s="246"/>
      <c r="AE35" s="246"/>
      <c r="AF35" s="246"/>
      <c r="AG35" s="246"/>
      <c r="AH35" s="246"/>
    </row>
    <row r="36" spans="2:34" ht="13.2" x14ac:dyDescent="0.2">
      <c r="H36" s="246"/>
      <c r="J36" s="246"/>
      <c r="K36" s="246"/>
      <c r="M36" s="246"/>
      <c r="Y36" s="246"/>
      <c r="Z36" s="246"/>
      <c r="AA36" s="246"/>
      <c r="AB36" s="246"/>
      <c r="AC36" s="246"/>
      <c r="AD36" s="246"/>
      <c r="AE36" s="246"/>
      <c r="AF36" s="246"/>
      <c r="AG36" s="246"/>
      <c r="AH36" s="246"/>
    </row>
    <row r="37" spans="2:34" ht="13.2" x14ac:dyDescent="0.2">
      <c r="AH37" s="246"/>
    </row>
    <row r="38" spans="2:34" ht="13.2" x14ac:dyDescent="0.2">
      <c r="AG38" s="246"/>
      <c r="AH38" s="246"/>
    </row>
    <row r="39" spans="2:34" ht="13.2" x14ac:dyDescent="0.2"/>
    <row r="40" spans="2:34" ht="13.2" x14ac:dyDescent="0.2">
      <c r="X40" s="246"/>
    </row>
    <row r="41" spans="2:34" ht="13.2" x14ac:dyDescent="0.2">
      <c r="R41" s="246"/>
    </row>
    <row r="42" spans="2:34" ht="13.2" x14ac:dyDescent="0.2">
      <c r="W42" s="246"/>
    </row>
    <row r="43" spans="2:34" ht="13.2" x14ac:dyDescent="0.2">
      <c r="Y43" s="246"/>
      <c r="Z43" s="246"/>
      <c r="AA43" s="246"/>
      <c r="AB43" s="246"/>
      <c r="AC43" s="246"/>
      <c r="AD43" s="246"/>
      <c r="AE43" s="246"/>
      <c r="AF43" s="246"/>
      <c r="AG43" s="246"/>
      <c r="AH43" s="246"/>
    </row>
    <row r="44" spans="2:34" ht="13.2" x14ac:dyDescent="0.2">
      <c r="AH44" s="246"/>
    </row>
    <row r="45" spans="2:34" ht="13.2" x14ac:dyDescent="0.2">
      <c r="X45" s="246"/>
    </row>
    <row r="46" spans="2:34" ht="13.2" x14ac:dyDescent="0.2"/>
    <row r="47" spans="2:34" ht="13.2" x14ac:dyDescent="0.2"/>
    <row r="48" spans="2:34" ht="13.2" x14ac:dyDescent="0.2">
      <c r="W48" s="246"/>
      <c r="Y48" s="246"/>
      <c r="Z48" s="246"/>
      <c r="AA48" s="246"/>
      <c r="AB48" s="246"/>
      <c r="AC48" s="246"/>
      <c r="AD48" s="246"/>
      <c r="AE48" s="246"/>
      <c r="AF48" s="246"/>
      <c r="AG48" s="246"/>
      <c r="AH48" s="246"/>
    </row>
    <row r="49" spans="28:34" ht="13.2" x14ac:dyDescent="0.2"/>
    <row r="50" spans="28:34" ht="13.2" x14ac:dyDescent="0.2">
      <c r="AE50" s="246"/>
      <c r="AF50" s="246"/>
      <c r="AG50" s="246"/>
      <c r="AH50" s="246"/>
    </row>
    <row r="51" spans="28:34" ht="13.2" x14ac:dyDescent="0.2">
      <c r="AC51" s="246"/>
      <c r="AD51" s="246"/>
      <c r="AE51" s="246"/>
      <c r="AF51" s="246"/>
      <c r="AG51" s="246"/>
      <c r="AH51" s="246"/>
    </row>
    <row r="52" spans="28:34" ht="13.2" x14ac:dyDescent="0.2"/>
    <row r="53" spans="28:34" ht="13.2" x14ac:dyDescent="0.2">
      <c r="AF53" s="246"/>
      <c r="AG53" s="246"/>
      <c r="AH53" s="246"/>
    </row>
    <row r="54" spans="28:34" ht="13.2" x14ac:dyDescent="0.2">
      <c r="AH54" s="246"/>
    </row>
    <row r="55" spans="28:34" ht="13.2" x14ac:dyDescent="0.2"/>
    <row r="56" spans="28:34" ht="13.2" x14ac:dyDescent="0.2">
      <c r="AB56" s="246"/>
      <c r="AC56" s="246"/>
      <c r="AD56" s="246"/>
      <c r="AE56" s="246"/>
      <c r="AF56" s="246"/>
      <c r="AG56" s="246"/>
      <c r="AH56" s="246"/>
    </row>
    <row r="57" spans="28:34" ht="13.2" x14ac:dyDescent="0.2">
      <c r="AH57" s="246"/>
    </row>
    <row r="58" spans="28:34" ht="13.2" x14ac:dyDescent="0.2">
      <c r="AH58" s="246"/>
    </row>
    <row r="59" spans="28:34" ht="13.2" x14ac:dyDescent="0.2"/>
    <row r="60" spans="28:34" ht="13.2" x14ac:dyDescent="0.2"/>
    <row r="61" spans="28:34" ht="13.2" x14ac:dyDescent="0.2"/>
    <row r="62" spans="28:34" ht="13.2" x14ac:dyDescent="0.2"/>
    <row r="63" spans="28:34" ht="13.2" x14ac:dyDescent="0.2">
      <c r="AH63" s="246"/>
    </row>
    <row r="64" spans="28:34" ht="13.2" x14ac:dyDescent="0.2">
      <c r="AG64" s="246"/>
      <c r="AH64" s="246"/>
    </row>
    <row r="65" spans="28:34" ht="13.2" x14ac:dyDescent="0.2"/>
    <row r="66" spans="28:34" ht="13.2" x14ac:dyDescent="0.2"/>
    <row r="67" spans="28:34" ht="13.2" x14ac:dyDescent="0.2"/>
    <row r="68" spans="28:34" ht="13.2" x14ac:dyDescent="0.2">
      <c r="AB68" s="246"/>
      <c r="AC68" s="246"/>
      <c r="AD68" s="246"/>
      <c r="AE68" s="246"/>
      <c r="AF68" s="246"/>
      <c r="AG68" s="246"/>
      <c r="AH68" s="246"/>
    </row>
    <row r="69" spans="28:34" ht="13.2" x14ac:dyDescent="0.2">
      <c r="AF69" s="246"/>
      <c r="AG69" s="246"/>
      <c r="AH69" s="246"/>
    </row>
    <row r="70" spans="28:34" ht="13.2" x14ac:dyDescent="0.2"/>
    <row r="71" spans="28:34" ht="13.2" x14ac:dyDescent="0.2"/>
    <row r="72" spans="28:34" ht="13.2" x14ac:dyDescent="0.2"/>
    <row r="73" spans="28:34" ht="13.2" x14ac:dyDescent="0.2"/>
    <row r="74" spans="28:34" ht="13.2" x14ac:dyDescent="0.2"/>
    <row r="75" spans="28:34" ht="13.2" x14ac:dyDescent="0.2">
      <c r="AH75" s="246"/>
    </row>
    <row r="76" spans="28:34" ht="13.2" x14ac:dyDescent="0.2">
      <c r="AF76" s="246"/>
      <c r="AG76" s="246"/>
      <c r="AH76" s="246"/>
    </row>
    <row r="77" spans="28:34" ht="13.2" x14ac:dyDescent="0.2">
      <c r="AG77" s="246"/>
      <c r="AH77" s="246"/>
    </row>
    <row r="78" spans="28:34" ht="13.2" x14ac:dyDescent="0.2"/>
    <row r="79" spans="28:34" ht="13.2" x14ac:dyDescent="0.2"/>
    <row r="80" spans="28:34" ht="13.2" x14ac:dyDescent="0.2"/>
    <row r="81" spans="25:34" ht="13.2" x14ac:dyDescent="0.2"/>
    <row r="82" spans="25:34" ht="13.2" x14ac:dyDescent="0.2">
      <c r="Y82" s="246"/>
    </row>
    <row r="83" spans="25:34" ht="13.2" x14ac:dyDescent="0.2">
      <c r="Y83" s="246"/>
      <c r="Z83" s="246"/>
      <c r="AA83" s="246"/>
      <c r="AB83" s="246"/>
      <c r="AC83" s="246"/>
      <c r="AD83" s="246"/>
      <c r="AE83" s="246"/>
      <c r="AF83" s="246"/>
      <c r="AG83" s="246"/>
      <c r="AH83" s="246"/>
    </row>
    <row r="84" spans="25:34" ht="13.2" x14ac:dyDescent="0.2"/>
    <row r="85" spans="25:34" ht="13.2" x14ac:dyDescent="0.2"/>
    <row r="86" spans="25:34" ht="13.2" x14ac:dyDescent="0.2"/>
    <row r="87" spans="25:34" ht="13.2" x14ac:dyDescent="0.2"/>
    <row r="88" spans="25:34" ht="13.2" x14ac:dyDescent="0.2">
      <c r="AH88" s="24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6"/>
      <c r="AG94" s="246"/>
      <c r="AH94" s="246"/>
    </row>
    <row r="95" spans="25:34" ht="13.5" customHeight="1" x14ac:dyDescent="0.2">
      <c r="AH95" s="24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6"/>
    </row>
    <row r="102" spans="33:34" ht="13.5" customHeight="1" x14ac:dyDescent="0.2"/>
    <row r="103" spans="33:34" ht="13.5" customHeight="1" x14ac:dyDescent="0.2"/>
    <row r="104" spans="33:34" ht="13.5" customHeight="1" x14ac:dyDescent="0.2">
      <c r="AG104" s="246"/>
      <c r="AH104" s="24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6"/>
    </row>
    <row r="117" spans="34:122" ht="13.5" customHeight="1" x14ac:dyDescent="0.2"/>
    <row r="118" spans="34:122" ht="13.5" customHeight="1" x14ac:dyDescent="0.2"/>
    <row r="119" spans="34:122" ht="13.5" customHeight="1" x14ac:dyDescent="0.2"/>
    <row r="120" spans="34:122" ht="13.5" customHeight="1" x14ac:dyDescent="0.2">
      <c r="AH120" s="246"/>
    </row>
    <row r="121" spans="34:122" ht="13.5" customHeight="1" x14ac:dyDescent="0.2">
      <c r="AH121" s="246"/>
    </row>
    <row r="122" spans="34:122" ht="13.5" customHeight="1" x14ac:dyDescent="0.2"/>
    <row r="123" spans="34:122" ht="13.5" customHeight="1" x14ac:dyDescent="0.2"/>
    <row r="124" spans="34:122" ht="13.5" customHeight="1" x14ac:dyDescent="0.2"/>
    <row r="125" spans="34:122" ht="13.5" customHeight="1" x14ac:dyDescent="0.2">
      <c r="DR125" s="246" t="s">
        <v>511</v>
      </c>
    </row>
  </sheetData>
  <sheetProtection algorithmName="SHA-512" hashValue="7Fm7ncSiyXW0N5SHdOVNQMBEgpO2Wgw7mOo/wENXWxG7ezuZr6TVtseIJ4dwy0uVbRoQyPL6VD+ZhwbDimSSqw==" saltValue="3UyT+1orFxUaPfAXoF+J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4140625" style="247" customWidth="1"/>
    <col min="35" max="122" width="2.44140625" style="246" customWidth="1"/>
    <col min="123" max="16384" width="2.44140625" style="246" hidden="1"/>
  </cols>
  <sheetData>
    <row r="1" spans="2:34" ht="13.5" customHeight="1" x14ac:dyDescent="0.2">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row>
    <row r="2" spans="2:34" ht="13.2" x14ac:dyDescent="0.2">
      <c r="S2" s="246"/>
      <c r="AH2" s="246"/>
    </row>
    <row r="3" spans="2:34" ht="13.2" x14ac:dyDescent="0.2">
      <c r="C3" s="246"/>
      <c r="D3" s="246"/>
      <c r="E3" s="246"/>
      <c r="F3" s="246"/>
      <c r="G3" s="246"/>
      <c r="H3" s="246"/>
      <c r="I3" s="246"/>
      <c r="J3" s="246"/>
      <c r="K3" s="246"/>
      <c r="L3" s="246"/>
      <c r="M3" s="246"/>
      <c r="N3" s="246"/>
      <c r="O3" s="246"/>
      <c r="P3" s="246"/>
      <c r="Q3" s="246"/>
      <c r="R3" s="246"/>
      <c r="S3" s="246"/>
      <c r="U3" s="246"/>
      <c r="V3" s="246"/>
      <c r="W3" s="246"/>
      <c r="X3" s="246"/>
      <c r="Y3" s="246"/>
      <c r="Z3" s="246"/>
      <c r="AA3" s="246"/>
      <c r="AB3" s="246"/>
      <c r="AC3" s="246"/>
      <c r="AD3" s="246"/>
      <c r="AE3" s="246"/>
      <c r="AF3" s="246"/>
      <c r="AG3" s="246"/>
      <c r="AH3" s="246"/>
    </row>
    <row r="4" spans="2:34" ht="13.2" x14ac:dyDescent="0.2"/>
    <row r="5" spans="2:34" ht="13.2" x14ac:dyDescent="0.2"/>
    <row r="6" spans="2:34" ht="13.2" x14ac:dyDescent="0.2"/>
    <row r="7" spans="2:34" ht="13.2" x14ac:dyDescent="0.2"/>
    <row r="8" spans="2:34" ht="13.2" x14ac:dyDescent="0.2"/>
    <row r="9" spans="2:34" ht="13.2" x14ac:dyDescent="0.2">
      <c r="AH9" s="24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6"/>
    </row>
    <row r="18" spans="12:34" ht="13.2" x14ac:dyDescent="0.2"/>
    <row r="19" spans="12:34" ht="13.2" x14ac:dyDescent="0.2"/>
    <row r="20" spans="12:34" ht="13.2" x14ac:dyDescent="0.2">
      <c r="AH20" s="246"/>
    </row>
    <row r="21" spans="12:34" ht="13.2" x14ac:dyDescent="0.2">
      <c r="AH21" s="246"/>
    </row>
    <row r="22" spans="12:34" ht="13.2" x14ac:dyDescent="0.2"/>
    <row r="23" spans="12:34" ht="13.2" x14ac:dyDescent="0.2"/>
    <row r="24" spans="12:34" ht="13.2" x14ac:dyDescent="0.2">
      <c r="Q24" s="246"/>
    </row>
    <row r="25" spans="12:34" ht="13.2" x14ac:dyDescent="0.2"/>
    <row r="26" spans="12:34" ht="13.2" x14ac:dyDescent="0.2"/>
    <row r="27" spans="12:34" ht="13.2" x14ac:dyDescent="0.2"/>
    <row r="28" spans="12:34" ht="13.2" x14ac:dyDescent="0.2">
      <c r="O28" s="246"/>
      <c r="T28" s="246"/>
      <c r="AH28" s="246"/>
    </row>
    <row r="29" spans="12:34" ht="13.2" x14ac:dyDescent="0.2"/>
    <row r="30" spans="12:34" ht="13.2" x14ac:dyDescent="0.2"/>
    <row r="31" spans="12:34" ht="13.2" x14ac:dyDescent="0.2">
      <c r="Q31" s="246"/>
    </row>
    <row r="32" spans="12:34" ht="13.2" x14ac:dyDescent="0.2">
      <c r="L32" s="246"/>
    </row>
    <row r="33" spans="2:34" ht="13.2" x14ac:dyDescent="0.2">
      <c r="C33" s="246"/>
      <c r="E33" s="246"/>
      <c r="G33" s="246"/>
      <c r="I33" s="246"/>
      <c r="X33" s="246"/>
    </row>
    <row r="34" spans="2:34" ht="13.2" x14ac:dyDescent="0.2">
      <c r="B34" s="246"/>
      <c r="P34" s="246"/>
      <c r="R34" s="246"/>
      <c r="T34" s="246"/>
    </row>
    <row r="35" spans="2:34" ht="13.2" x14ac:dyDescent="0.2">
      <c r="D35" s="246"/>
      <c r="W35" s="246"/>
      <c r="AC35" s="246"/>
      <c r="AD35" s="246"/>
      <c r="AE35" s="246"/>
      <c r="AF35" s="246"/>
      <c r="AG35" s="246"/>
      <c r="AH35" s="246"/>
    </row>
    <row r="36" spans="2:34" ht="13.2" x14ac:dyDescent="0.2">
      <c r="H36" s="246"/>
      <c r="J36" s="246"/>
      <c r="K36" s="246"/>
      <c r="M36" s="246"/>
      <c r="Y36" s="246"/>
      <c r="Z36" s="246"/>
      <c r="AA36" s="246"/>
      <c r="AB36" s="246"/>
      <c r="AC36" s="246"/>
      <c r="AD36" s="246"/>
      <c r="AE36" s="246"/>
      <c r="AF36" s="246"/>
      <c r="AG36" s="246"/>
      <c r="AH36" s="246"/>
    </row>
    <row r="37" spans="2:34" ht="13.2" x14ac:dyDescent="0.2">
      <c r="AH37" s="246"/>
    </row>
    <row r="38" spans="2:34" ht="13.2" x14ac:dyDescent="0.2">
      <c r="AG38" s="246"/>
      <c r="AH38" s="246"/>
    </row>
    <row r="39" spans="2:34" ht="13.2" x14ac:dyDescent="0.2"/>
    <row r="40" spans="2:34" ht="13.2" x14ac:dyDescent="0.2">
      <c r="X40" s="246"/>
    </row>
    <row r="41" spans="2:34" ht="13.2" x14ac:dyDescent="0.2">
      <c r="R41" s="246"/>
    </row>
    <row r="42" spans="2:34" ht="13.2" x14ac:dyDescent="0.2">
      <c r="W42" s="246"/>
    </row>
    <row r="43" spans="2:34" ht="13.2" x14ac:dyDescent="0.2">
      <c r="Y43" s="246"/>
      <c r="Z43" s="246"/>
      <c r="AA43" s="246"/>
      <c r="AB43" s="246"/>
      <c r="AC43" s="246"/>
      <c r="AD43" s="246"/>
      <c r="AE43" s="246"/>
      <c r="AF43" s="246"/>
      <c r="AG43" s="246"/>
      <c r="AH43" s="246"/>
    </row>
    <row r="44" spans="2:34" ht="13.2" x14ac:dyDescent="0.2">
      <c r="AH44" s="246"/>
    </row>
    <row r="45" spans="2:34" ht="13.2" x14ac:dyDescent="0.2">
      <c r="X45" s="246"/>
    </row>
    <row r="46" spans="2:34" ht="13.2" x14ac:dyDescent="0.2"/>
    <row r="47" spans="2:34" ht="13.2" x14ac:dyDescent="0.2"/>
    <row r="48" spans="2:34" ht="13.2" x14ac:dyDescent="0.2">
      <c r="W48" s="246"/>
      <c r="Y48" s="246"/>
      <c r="Z48" s="246"/>
      <c r="AA48" s="246"/>
      <c r="AB48" s="246"/>
      <c r="AC48" s="246"/>
      <c r="AD48" s="246"/>
      <c r="AE48" s="246"/>
      <c r="AF48" s="246"/>
      <c r="AG48" s="246"/>
      <c r="AH48" s="246"/>
    </row>
    <row r="49" spans="28:34" ht="13.2" x14ac:dyDescent="0.2"/>
    <row r="50" spans="28:34" ht="13.2" x14ac:dyDescent="0.2">
      <c r="AE50" s="246"/>
      <c r="AF50" s="246"/>
      <c r="AG50" s="246"/>
      <c r="AH50" s="246"/>
    </row>
    <row r="51" spans="28:34" ht="13.2" x14ac:dyDescent="0.2">
      <c r="AC51" s="246"/>
      <c r="AD51" s="246"/>
      <c r="AE51" s="246"/>
      <c r="AF51" s="246"/>
      <c r="AG51" s="246"/>
      <c r="AH51" s="246"/>
    </row>
    <row r="52" spans="28:34" ht="13.2" x14ac:dyDescent="0.2"/>
    <row r="53" spans="28:34" ht="13.2" x14ac:dyDescent="0.2">
      <c r="AF53" s="246"/>
      <c r="AG53" s="246"/>
      <c r="AH53" s="246"/>
    </row>
    <row r="54" spans="28:34" ht="13.2" x14ac:dyDescent="0.2">
      <c r="AH54" s="246"/>
    </row>
    <row r="55" spans="28:34" ht="13.2" x14ac:dyDescent="0.2"/>
    <row r="56" spans="28:34" ht="13.2" x14ac:dyDescent="0.2">
      <c r="AB56" s="246"/>
      <c r="AC56" s="246"/>
      <c r="AD56" s="246"/>
      <c r="AE56" s="246"/>
      <c r="AF56" s="246"/>
      <c r="AG56" s="246"/>
      <c r="AH56" s="246"/>
    </row>
    <row r="57" spans="28:34" ht="13.2" x14ac:dyDescent="0.2">
      <c r="AH57" s="246"/>
    </row>
    <row r="58" spans="28:34" ht="13.2" x14ac:dyDescent="0.2">
      <c r="AH58" s="246"/>
    </row>
    <row r="59" spans="28:34" ht="13.2" x14ac:dyDescent="0.2">
      <c r="AG59" s="246"/>
      <c r="AH59" s="246"/>
    </row>
    <row r="60" spans="28:34" ht="13.2" x14ac:dyDescent="0.2"/>
    <row r="61" spans="28:34" ht="13.2" x14ac:dyDescent="0.2"/>
    <row r="62" spans="28:34" ht="13.2" x14ac:dyDescent="0.2"/>
    <row r="63" spans="28:34" ht="13.2" x14ac:dyDescent="0.2">
      <c r="AH63" s="246"/>
    </row>
    <row r="64" spans="28:34" ht="13.2" x14ac:dyDescent="0.2">
      <c r="AG64" s="246"/>
      <c r="AH64" s="246"/>
    </row>
    <row r="65" spans="28:34" ht="13.2" x14ac:dyDescent="0.2"/>
    <row r="66" spans="28:34" ht="13.2" x14ac:dyDescent="0.2"/>
    <row r="67" spans="28:34" ht="13.2" x14ac:dyDescent="0.2"/>
    <row r="68" spans="28:34" ht="13.2" x14ac:dyDescent="0.2">
      <c r="AB68" s="246"/>
      <c r="AC68" s="246"/>
      <c r="AD68" s="246"/>
      <c r="AE68" s="246"/>
      <c r="AF68" s="246"/>
      <c r="AG68" s="246"/>
      <c r="AH68" s="246"/>
    </row>
    <row r="69" spans="28:34" ht="13.2" x14ac:dyDescent="0.2">
      <c r="AF69" s="246"/>
      <c r="AG69" s="246"/>
      <c r="AH69" s="246"/>
    </row>
    <row r="70" spans="28:34" ht="13.2" x14ac:dyDescent="0.2"/>
    <row r="71" spans="28:34" ht="13.2" x14ac:dyDescent="0.2"/>
    <row r="72" spans="28:34" ht="13.2" x14ac:dyDescent="0.2"/>
    <row r="73" spans="28:34" ht="13.2" x14ac:dyDescent="0.2"/>
    <row r="74" spans="28:34" ht="13.2" x14ac:dyDescent="0.2"/>
    <row r="75" spans="28:34" ht="13.2" x14ac:dyDescent="0.2">
      <c r="AH75" s="246"/>
    </row>
    <row r="76" spans="28:34" ht="13.2" x14ac:dyDescent="0.2">
      <c r="AF76" s="246"/>
      <c r="AG76" s="246"/>
      <c r="AH76" s="246"/>
    </row>
    <row r="77" spans="28:34" ht="13.2" x14ac:dyDescent="0.2">
      <c r="AG77" s="246"/>
      <c r="AH77" s="246"/>
    </row>
    <row r="78" spans="28:34" ht="13.2" x14ac:dyDescent="0.2"/>
    <row r="79" spans="28:34" ht="13.2" x14ac:dyDescent="0.2"/>
    <row r="80" spans="28:34" ht="13.2" x14ac:dyDescent="0.2"/>
    <row r="81" spans="25:34" ht="13.2" x14ac:dyDescent="0.2"/>
    <row r="82" spans="25:34" ht="13.2" x14ac:dyDescent="0.2">
      <c r="Y82" s="246"/>
    </row>
    <row r="83" spans="25:34" ht="13.2" x14ac:dyDescent="0.2">
      <c r="Y83" s="246"/>
      <c r="Z83" s="246"/>
      <c r="AA83" s="246"/>
      <c r="AB83" s="246"/>
      <c r="AC83" s="246"/>
      <c r="AD83" s="246"/>
      <c r="AE83" s="246"/>
      <c r="AF83" s="246"/>
      <c r="AG83" s="246"/>
      <c r="AH83" s="246"/>
    </row>
    <row r="84" spans="25:34" ht="13.2" x14ac:dyDescent="0.2"/>
    <row r="85" spans="25:34" ht="13.2" x14ac:dyDescent="0.2"/>
    <row r="86" spans="25:34" ht="13.2" x14ac:dyDescent="0.2"/>
    <row r="87" spans="25:34" ht="13.2" x14ac:dyDescent="0.2"/>
    <row r="88" spans="25:34" ht="13.2" x14ac:dyDescent="0.2">
      <c r="AH88" s="24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6"/>
      <c r="AG94" s="246"/>
      <c r="AH94" s="246"/>
    </row>
    <row r="95" spans="25:34" ht="13.5" customHeight="1" x14ac:dyDescent="0.2">
      <c r="AH95" s="24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6"/>
    </row>
    <row r="102" spans="33:34" ht="13.5" customHeight="1" x14ac:dyDescent="0.2"/>
    <row r="103" spans="33:34" ht="13.5" customHeight="1" x14ac:dyDescent="0.2"/>
    <row r="104" spans="33:34" ht="13.5" customHeight="1" x14ac:dyDescent="0.2">
      <c r="AG104" s="246"/>
      <c r="AH104" s="24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6"/>
    </row>
    <row r="117" spans="34:122" ht="13.5" customHeight="1" x14ac:dyDescent="0.2"/>
    <row r="118" spans="34:122" ht="13.5" customHeight="1" x14ac:dyDescent="0.2"/>
    <row r="119" spans="34:122" ht="13.5" customHeight="1" x14ac:dyDescent="0.2"/>
    <row r="120" spans="34:122" ht="13.5" customHeight="1" x14ac:dyDescent="0.2">
      <c r="AH120" s="246"/>
    </row>
    <row r="121" spans="34:122" ht="13.5" customHeight="1" x14ac:dyDescent="0.2">
      <c r="AH121" s="246"/>
    </row>
    <row r="122" spans="34:122" ht="13.5" customHeight="1" x14ac:dyDescent="0.2"/>
    <row r="123" spans="34:122" ht="13.5" customHeight="1" x14ac:dyDescent="0.2"/>
    <row r="124" spans="34:122" ht="13.5" customHeight="1" x14ac:dyDescent="0.2"/>
    <row r="125" spans="34:122" ht="13.5" customHeight="1" x14ac:dyDescent="0.2">
      <c r="DR125" s="246" t="s">
        <v>511</v>
      </c>
    </row>
  </sheetData>
  <sheetProtection algorithmName="SHA-512" hashValue="qpc1jniXdr2md972uPawCd6Cw7QEmVoJ+9kSNDdkO9lsGVT5NeYDmICjOccdq5VMVhxyU7RiEdmUKz/Z60BWGg==" saltValue="86CDb9RbrIjM8s/xb53sY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7" customWidth="1"/>
    <col min="2" max="8" width="13.33203125" style="137" customWidth="1"/>
    <col min="9" max="16384" width="11.109375" style="137"/>
  </cols>
  <sheetData>
    <row r="1" spans="1:8" x14ac:dyDescent="0.2">
      <c r="A1" s="131"/>
      <c r="B1" s="132"/>
      <c r="C1" s="133"/>
      <c r="D1" s="134"/>
      <c r="E1" s="135"/>
      <c r="F1" s="135"/>
      <c r="G1" s="135"/>
      <c r="H1" s="136"/>
    </row>
    <row r="2" spans="1:8" x14ac:dyDescent="0.2">
      <c r="A2" s="138"/>
      <c r="B2" s="139"/>
      <c r="C2" s="140"/>
      <c r="D2" s="141" t="s">
        <v>52</v>
      </c>
      <c r="E2" s="142"/>
      <c r="F2" s="143" t="s">
        <v>561</v>
      </c>
      <c r="G2" s="144"/>
      <c r="H2" s="145"/>
    </row>
    <row r="3" spans="1:8" x14ac:dyDescent="0.2">
      <c r="A3" s="141" t="s">
        <v>554</v>
      </c>
      <c r="B3" s="146"/>
      <c r="C3" s="147"/>
      <c r="D3" s="148">
        <v>117091</v>
      </c>
      <c r="E3" s="149"/>
      <c r="F3" s="150">
        <v>62698</v>
      </c>
      <c r="G3" s="151"/>
      <c r="H3" s="152"/>
    </row>
    <row r="4" spans="1:8" x14ac:dyDescent="0.2">
      <c r="A4" s="153"/>
      <c r="B4" s="154"/>
      <c r="C4" s="155"/>
      <c r="D4" s="156">
        <v>43221</v>
      </c>
      <c r="E4" s="157"/>
      <c r="F4" s="158">
        <v>31973</v>
      </c>
      <c r="G4" s="159"/>
      <c r="H4" s="160"/>
    </row>
    <row r="5" spans="1:8" x14ac:dyDescent="0.2">
      <c r="A5" s="141" t="s">
        <v>556</v>
      </c>
      <c r="B5" s="146"/>
      <c r="C5" s="147"/>
      <c r="D5" s="148">
        <v>103958</v>
      </c>
      <c r="E5" s="149"/>
      <c r="F5" s="150">
        <v>79245</v>
      </c>
      <c r="G5" s="151"/>
      <c r="H5" s="152"/>
    </row>
    <row r="6" spans="1:8" x14ac:dyDescent="0.2">
      <c r="A6" s="153"/>
      <c r="B6" s="154"/>
      <c r="C6" s="155"/>
      <c r="D6" s="156">
        <v>45223</v>
      </c>
      <c r="E6" s="157"/>
      <c r="F6" s="158">
        <v>40378</v>
      </c>
      <c r="G6" s="159"/>
      <c r="H6" s="160"/>
    </row>
    <row r="7" spans="1:8" x14ac:dyDescent="0.2">
      <c r="A7" s="141" t="s">
        <v>557</v>
      </c>
      <c r="B7" s="146"/>
      <c r="C7" s="147"/>
      <c r="D7" s="148">
        <v>79922</v>
      </c>
      <c r="E7" s="149"/>
      <c r="F7" s="150">
        <v>71604</v>
      </c>
      <c r="G7" s="151"/>
      <c r="H7" s="152"/>
    </row>
    <row r="8" spans="1:8" x14ac:dyDescent="0.2">
      <c r="A8" s="153"/>
      <c r="B8" s="154"/>
      <c r="C8" s="155"/>
      <c r="D8" s="156">
        <v>35752</v>
      </c>
      <c r="E8" s="157"/>
      <c r="F8" s="158">
        <v>45121</v>
      </c>
      <c r="G8" s="159"/>
      <c r="H8" s="160"/>
    </row>
    <row r="9" spans="1:8" x14ac:dyDescent="0.2">
      <c r="A9" s="141" t="s">
        <v>558</v>
      </c>
      <c r="B9" s="146"/>
      <c r="C9" s="147"/>
      <c r="D9" s="148">
        <v>77579</v>
      </c>
      <c r="E9" s="149"/>
      <c r="F9" s="150">
        <v>67009</v>
      </c>
      <c r="G9" s="151"/>
      <c r="H9" s="152"/>
    </row>
    <row r="10" spans="1:8" x14ac:dyDescent="0.2">
      <c r="A10" s="153"/>
      <c r="B10" s="154"/>
      <c r="C10" s="155"/>
      <c r="D10" s="156">
        <v>35771</v>
      </c>
      <c r="E10" s="157"/>
      <c r="F10" s="158">
        <v>43028</v>
      </c>
      <c r="G10" s="159"/>
      <c r="H10" s="160"/>
    </row>
    <row r="11" spans="1:8" x14ac:dyDescent="0.2">
      <c r="A11" s="141" t="s">
        <v>559</v>
      </c>
      <c r="B11" s="146"/>
      <c r="C11" s="147"/>
      <c r="D11" s="148">
        <v>97282</v>
      </c>
      <c r="E11" s="149"/>
      <c r="F11" s="150">
        <v>71871</v>
      </c>
      <c r="G11" s="151"/>
      <c r="H11" s="152"/>
    </row>
    <row r="12" spans="1:8" x14ac:dyDescent="0.2">
      <c r="A12" s="153"/>
      <c r="B12" s="154"/>
      <c r="C12" s="161"/>
      <c r="D12" s="156">
        <v>33458</v>
      </c>
      <c r="E12" s="157"/>
      <c r="F12" s="158">
        <v>38232</v>
      </c>
      <c r="G12" s="159"/>
      <c r="H12" s="160"/>
    </row>
    <row r="13" spans="1:8" x14ac:dyDescent="0.2">
      <c r="A13" s="141"/>
      <c r="B13" s="146"/>
      <c r="C13" s="162"/>
      <c r="D13" s="163">
        <v>95166</v>
      </c>
      <c r="E13" s="164"/>
      <c r="F13" s="165">
        <v>70485</v>
      </c>
      <c r="G13" s="166"/>
      <c r="H13" s="152"/>
    </row>
    <row r="14" spans="1:8" x14ac:dyDescent="0.2">
      <c r="A14" s="153"/>
      <c r="B14" s="154"/>
      <c r="C14" s="155"/>
      <c r="D14" s="156">
        <v>38685</v>
      </c>
      <c r="E14" s="157"/>
      <c r="F14" s="158">
        <v>39746</v>
      </c>
      <c r="G14" s="159"/>
      <c r="H14" s="160"/>
    </row>
    <row r="17" spans="1:11" x14ac:dyDescent="0.2">
      <c r="A17" s="137" t="s">
        <v>53</v>
      </c>
    </row>
    <row r="18" spans="1:11" x14ac:dyDescent="0.2">
      <c r="A18" s="167"/>
      <c r="B18" s="167" t="str">
        <f>実質収支比率等に係る経年分析!F$46</f>
        <v>H29</v>
      </c>
      <c r="C18" s="167" t="str">
        <f>実質収支比率等に係る経年分析!G$46</f>
        <v>H30</v>
      </c>
      <c r="D18" s="167" t="str">
        <f>実質収支比率等に係る経年分析!H$46</f>
        <v>R01</v>
      </c>
      <c r="E18" s="167" t="str">
        <f>実質収支比率等に係る経年分析!I$46</f>
        <v>R02</v>
      </c>
      <c r="F18" s="167" t="str">
        <f>実質収支比率等に係る経年分析!J$46</f>
        <v>R03</v>
      </c>
    </row>
    <row r="19" spans="1:11" x14ac:dyDescent="0.2">
      <c r="A19" s="167" t="s">
        <v>54</v>
      </c>
      <c r="B19" s="167">
        <f>ROUND(VALUE(SUBSTITUTE(実質収支比率等に係る経年分析!F$48,"▲","-")),2)</f>
        <v>6.05</v>
      </c>
      <c r="C19" s="167">
        <f>ROUND(VALUE(SUBSTITUTE(実質収支比率等に係る経年分析!G$48,"▲","-")),2)</f>
        <v>8.19</v>
      </c>
      <c r="D19" s="167">
        <f>ROUND(VALUE(SUBSTITUTE(実質収支比率等に係る経年分析!H$48,"▲","-")),2)</f>
        <v>8.8800000000000008</v>
      </c>
      <c r="E19" s="167">
        <f>ROUND(VALUE(SUBSTITUTE(実質収支比率等に係る経年分析!I$48,"▲","-")),2)</f>
        <v>9.76</v>
      </c>
      <c r="F19" s="167">
        <f>ROUND(VALUE(SUBSTITUTE(実質収支比率等に係る経年分析!J$48,"▲","-")),2)</f>
        <v>12.19</v>
      </c>
    </row>
    <row r="20" spans="1:11" x14ac:dyDescent="0.2">
      <c r="A20" s="167" t="s">
        <v>55</v>
      </c>
      <c r="B20" s="167">
        <f>ROUND(VALUE(SUBSTITUTE(実質収支比率等に係る経年分析!F$47,"▲","-")),2)</f>
        <v>22.63</v>
      </c>
      <c r="C20" s="167">
        <f>ROUND(VALUE(SUBSTITUTE(実質収支比率等に係る経年分析!G$47,"▲","-")),2)</f>
        <v>22.38</v>
      </c>
      <c r="D20" s="167">
        <f>ROUND(VALUE(SUBSTITUTE(実質収支比率等に係る経年分析!H$47,"▲","-")),2)</f>
        <v>17.850000000000001</v>
      </c>
      <c r="E20" s="167">
        <f>ROUND(VALUE(SUBSTITUTE(実質収支比率等に係る経年分析!I$47,"▲","-")),2)</f>
        <v>13.94</v>
      </c>
      <c r="F20" s="167">
        <f>ROUND(VALUE(SUBSTITUTE(実質収支比率等に係る経年分析!J$47,"▲","-")),2)</f>
        <v>18.37</v>
      </c>
    </row>
    <row r="21" spans="1:11" x14ac:dyDescent="0.2">
      <c r="A21" s="167" t="s">
        <v>56</v>
      </c>
      <c r="B21" s="167">
        <f>IF(ISNUMBER(VALUE(SUBSTITUTE(実質収支比率等に係る経年分析!F$49,"▲","-"))),ROUND(VALUE(SUBSTITUTE(実質収支比率等に係る経年分析!F$49,"▲","-")),2),NA())</f>
        <v>-3.75</v>
      </c>
      <c r="C21" s="167">
        <f>IF(ISNUMBER(VALUE(SUBSTITUTE(実質収支比率等に係る経年分析!G$49,"▲","-"))),ROUND(VALUE(SUBSTITUTE(実質収支比率等に係る経年分析!G$49,"▲","-")),2),NA())</f>
        <v>1.57</v>
      </c>
      <c r="D21" s="167">
        <f>IF(ISNUMBER(VALUE(SUBSTITUTE(実質収支比率等に係る経年分析!H$49,"▲","-"))),ROUND(VALUE(SUBSTITUTE(実質収支比率等に係る経年分析!H$49,"▲","-")),2),NA())</f>
        <v>-4.2300000000000004</v>
      </c>
      <c r="E21" s="167">
        <f>IF(ISNUMBER(VALUE(SUBSTITUTE(実質収支比率等に係る経年分析!I$49,"▲","-"))),ROUND(VALUE(SUBSTITUTE(実質収支比率等に係る経年分析!I$49,"▲","-")),2),NA())</f>
        <v>-2.4700000000000002</v>
      </c>
      <c r="F21" s="167">
        <f>IF(ISNUMBER(VALUE(SUBSTITUTE(実質収支比率等に係る経年分析!J$49,"▲","-"))),ROUND(VALUE(SUBSTITUTE(実質収支比率等に係る経年分析!J$49,"▲","-")),2),NA())</f>
        <v>7.59</v>
      </c>
    </row>
    <row r="24" spans="1:11" x14ac:dyDescent="0.2">
      <c r="A24" s="137" t="s">
        <v>57</v>
      </c>
    </row>
    <row r="25" spans="1:11" x14ac:dyDescent="0.2">
      <c r="A25" s="168"/>
      <c r="B25" s="168" t="str">
        <f>連結実質赤字比率に係る赤字・黒字の構成分析!F$33</f>
        <v>H29</v>
      </c>
      <c r="C25" s="168"/>
      <c r="D25" s="168" t="str">
        <f>連結実質赤字比率に係る赤字・黒字の構成分析!G$33</f>
        <v>H30</v>
      </c>
      <c r="E25" s="168"/>
      <c r="F25" s="168" t="str">
        <f>連結実質赤字比率に係る赤字・黒字の構成分析!H$33</f>
        <v>R01</v>
      </c>
      <c r="G25" s="168"/>
      <c r="H25" s="168" t="str">
        <f>連結実質赤字比率に係る赤字・黒字の構成分析!I$33</f>
        <v>R02</v>
      </c>
      <c r="I25" s="168"/>
      <c r="J25" s="168" t="str">
        <f>連結実質赤字比率に係る赤字・黒字の構成分析!J$33</f>
        <v>R03</v>
      </c>
      <c r="K25" s="168"/>
    </row>
    <row r="26" spans="1:11" x14ac:dyDescent="0.2">
      <c r="A26" s="168"/>
      <c r="B26" s="168" t="s">
        <v>58</v>
      </c>
      <c r="C26" s="168" t="s">
        <v>59</v>
      </c>
      <c r="D26" s="168" t="s">
        <v>58</v>
      </c>
      <c r="E26" s="168" t="s">
        <v>59</v>
      </c>
      <c r="F26" s="168" t="s">
        <v>58</v>
      </c>
      <c r="G26" s="168" t="s">
        <v>59</v>
      </c>
      <c r="H26" s="168" t="s">
        <v>58</v>
      </c>
      <c r="I26" s="168" t="s">
        <v>59</v>
      </c>
      <c r="J26" s="168" t="s">
        <v>58</v>
      </c>
      <c r="K26" s="168" t="s">
        <v>59</v>
      </c>
    </row>
    <row r="27" spans="1:11" x14ac:dyDescent="0.2">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#N/A</v>
      </c>
      <c r="C27" s="168">
        <f>IF(ROUND(VALUE(SUBSTITUTE(連結実質赤字比率に係る赤字・黒字の構成分析!F$43,"▲", "-")), 2) &gt;= 0, ABS(ROUND(VALUE(SUBSTITUTE(連結実質赤字比率に係る赤字・黒字の構成分析!F$43,"▲", "-")), 2)), NA())</f>
        <v>1.52</v>
      </c>
      <c r="D27" s="168" t="e">
        <f>IF(ROUND(VALUE(SUBSTITUTE(連結実質赤字比率に係る赤字・黒字の構成分析!G$43,"▲", "-")), 2) &lt; 0, ABS(ROUND(VALUE(SUBSTITUTE(連結実質赤字比率に係る赤字・黒字の構成分析!G$43,"▲", "-")), 2)), NA())</f>
        <v>#N/A</v>
      </c>
      <c r="E27" s="168">
        <f>IF(ROUND(VALUE(SUBSTITUTE(連結実質赤字比率に係る赤字・黒字の構成分析!G$43,"▲", "-")), 2) &gt;= 0, ABS(ROUND(VALUE(SUBSTITUTE(連結実質赤字比率に係る赤字・黒字の構成分析!G$43,"▲", "-")), 2)), NA())</f>
        <v>1.84</v>
      </c>
      <c r="F27" s="168" t="e">
        <f>IF(ROUND(VALUE(SUBSTITUTE(連結実質赤字比率に係る赤字・黒字の構成分析!H$43,"▲", "-")), 2) &lt; 0, ABS(ROUND(VALUE(SUBSTITUTE(連結実質赤字比率に係る赤字・黒字の構成分析!H$43,"▲", "-")), 2)), NA())</f>
        <v>#N/A</v>
      </c>
      <c r="G27" s="168">
        <f>IF(ROUND(VALUE(SUBSTITUTE(連結実質赤字比率に係る赤字・黒字の構成分析!H$43,"▲", "-")), 2) &gt;= 0, ABS(ROUND(VALUE(SUBSTITUTE(連結実質赤字比率に係る赤字・黒字の構成分析!H$43,"▲", "-")), 2)), NA())</f>
        <v>0.23</v>
      </c>
      <c r="H27" s="168" t="e">
        <f>IF(ROUND(VALUE(SUBSTITUTE(連結実質赤字比率に係る赤字・黒字の構成分析!I$43,"▲", "-")), 2) &lt; 0, ABS(ROUND(VALUE(SUBSTITUTE(連結実質赤字比率に係る赤字・黒字の構成分析!I$43,"▲", "-")), 2)), NA())</f>
        <v>#N/A</v>
      </c>
      <c r="I27" s="168">
        <f>IF(ROUND(VALUE(SUBSTITUTE(連結実質赤字比率に係る赤字・黒字の構成分析!I$43,"▲", "-")), 2) &gt;= 0, ABS(ROUND(VALUE(SUBSTITUTE(連結実質赤字比率に係る赤字・黒字の構成分析!I$43,"▲", "-")), 2)), NA())</f>
        <v>0.59</v>
      </c>
      <c r="J27" s="168" t="e">
        <f>IF(ROUND(VALUE(SUBSTITUTE(連結実質赤字比率に係る赤字・黒字の構成分析!J$43,"▲", "-")), 2) &lt; 0, ABS(ROUND(VALUE(SUBSTITUTE(連結実質赤字比率に係る赤字・黒字の構成分析!J$43,"▲", "-")), 2)), NA())</f>
        <v>#N/A</v>
      </c>
      <c r="K27" s="168">
        <f>IF(ROUND(VALUE(SUBSTITUTE(連結実質赤字比率に係る赤字・黒字の構成分析!J$43,"▲", "-")), 2) &gt;= 0, ABS(ROUND(VALUE(SUBSTITUTE(連結実質赤字比率に係る赤字・黒字の構成分析!J$43,"▲", "-")), 2)), NA())</f>
        <v>0.02</v>
      </c>
    </row>
    <row r="28" spans="1:11" x14ac:dyDescent="0.2">
      <c r="A28" s="168" t="str">
        <f>IF(連結実質赤字比率に係る赤字・黒字の構成分析!C$42="",NA(),連結実質赤字比率に係る赤字・黒字の構成分析!C$42)</f>
        <v>その他会計（赤字）</v>
      </c>
      <c r="B28" s="168" t="e">
        <f>IF(ROUND(VALUE(SUBSTITUTE(連結実質赤字比率に係る赤字・黒字の構成分析!F$42,"▲", "-")), 2) &lt; 0, ABS(ROUND(VALUE(SUBSTITUTE(連結実質赤字比率に係る赤字・黒字の構成分析!F$42,"▲", "-")), 2)), NA())</f>
        <v>#VALUE!</v>
      </c>
      <c r="C28" s="168" t="e">
        <f>IF(ROUND(VALUE(SUBSTITUTE(連結実質赤字比率に係る赤字・黒字の構成分析!F$42,"▲", "-")), 2) &gt;= 0, ABS(ROUND(VALUE(SUBSTITUTE(連結実質赤字比率に係る赤字・黒字の構成分析!F$42,"▲", "-")), 2)), NA())</f>
        <v>#VALUE!</v>
      </c>
      <c r="D28" s="168" t="e">
        <f>IF(ROUND(VALUE(SUBSTITUTE(連結実質赤字比率に係る赤字・黒字の構成分析!G$42,"▲", "-")), 2) &lt; 0, ABS(ROUND(VALUE(SUBSTITUTE(連結実質赤字比率に係る赤字・黒字の構成分析!G$42,"▲", "-")), 2)), NA())</f>
        <v>#VALUE!</v>
      </c>
      <c r="E28" s="168" t="e">
        <f>IF(ROUND(VALUE(SUBSTITUTE(連結実質赤字比率に係る赤字・黒字の構成分析!G$42,"▲", "-")), 2) &gt;= 0, ABS(ROUND(VALUE(SUBSTITUTE(連結実質赤字比率に係る赤字・黒字の構成分析!G$42,"▲", "-")), 2)), NA())</f>
        <v>#VALUE!</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x14ac:dyDescent="0.2">
      <c r="A29" s="168" t="str">
        <f>IF(連結実質赤字比率に係る赤字・黒字の構成分析!C$41="",NA(),連結実質赤字比率に係る赤字・黒字の構成分析!C$41)</f>
        <v>公設地方卸売市場特別会計</v>
      </c>
      <c r="B29" s="168" t="e">
        <f>IF(ROUND(VALUE(SUBSTITUTE(連結実質赤字比率に係る赤字・黒字の構成分析!F$41,"▲", "-")), 2) &lt; 0, ABS(ROUND(VALUE(SUBSTITUTE(連結実質赤字比率に係る赤字・黒字の構成分析!F$41,"▲", "-")), 2)), NA())</f>
        <v>#N/A</v>
      </c>
      <c r="C29" s="168">
        <f>IF(ROUND(VALUE(SUBSTITUTE(連結実質赤字比率に係る赤字・黒字の構成分析!F$41,"▲", "-")), 2) &gt;= 0, ABS(ROUND(VALUE(SUBSTITUTE(連結実質赤字比率に係る赤字・黒字の構成分析!F$41,"▲", "-")), 2)), NA())</f>
        <v>0.01</v>
      </c>
      <c r="D29" s="168" t="e">
        <f>IF(ROUND(VALUE(SUBSTITUTE(連結実質赤字比率に係る赤字・黒字の構成分析!G$41,"▲", "-")), 2) &lt; 0, ABS(ROUND(VALUE(SUBSTITUTE(連結実質赤字比率に係る赤字・黒字の構成分析!G$41,"▲", "-")), 2)), NA())</f>
        <v>#N/A</v>
      </c>
      <c r="E29" s="168">
        <f>IF(ROUND(VALUE(SUBSTITUTE(連結実質赤字比率に係る赤字・黒字の構成分析!G$41,"▲", "-")), 2) &gt;= 0, ABS(ROUND(VALUE(SUBSTITUTE(連結実質赤字比率に係る赤字・黒字の構成分析!G$41,"▲", "-")), 2)), NA())</f>
        <v>0.02</v>
      </c>
      <c r="F29" s="168" t="e">
        <f>IF(ROUND(VALUE(SUBSTITUTE(連結実質赤字比率に係る赤字・黒字の構成分析!H$41,"▲", "-")), 2) &lt; 0, ABS(ROUND(VALUE(SUBSTITUTE(連結実質赤字比率に係る赤字・黒字の構成分析!H$41,"▲", "-")), 2)), NA())</f>
        <v>#N/A</v>
      </c>
      <c r="G29" s="168">
        <f>IF(ROUND(VALUE(SUBSTITUTE(連結実質赤字比率に係る赤字・黒字の構成分析!H$41,"▲", "-")), 2) &gt;= 0, ABS(ROUND(VALUE(SUBSTITUTE(連結実質赤字比率に係る赤字・黒字の構成分析!H$41,"▲", "-")), 2)), NA())</f>
        <v>0.02</v>
      </c>
      <c r="H29" s="168" t="e">
        <f>IF(ROUND(VALUE(SUBSTITUTE(連結実質赤字比率に係る赤字・黒字の構成分析!I$41,"▲", "-")), 2) &lt; 0, ABS(ROUND(VALUE(SUBSTITUTE(連結実質赤字比率に係る赤字・黒字の構成分析!I$41,"▲", "-")), 2)), NA())</f>
        <v>#N/A</v>
      </c>
      <c r="I29" s="168">
        <f>IF(ROUND(VALUE(SUBSTITUTE(連結実質赤字比率に係る赤字・黒字の構成分析!I$41,"▲", "-")), 2) &gt;= 0, ABS(ROUND(VALUE(SUBSTITUTE(連結実質赤字比率に係る赤字・黒字の構成分析!I$41,"▲", "-")), 2)), NA())</f>
        <v>0.03</v>
      </c>
      <c r="J29" s="168" t="e">
        <f>IF(ROUND(VALUE(SUBSTITUTE(連結実質赤字比率に係る赤字・黒字の構成分析!J$41,"▲", "-")), 2) &lt; 0, ABS(ROUND(VALUE(SUBSTITUTE(連結実質赤字比率に係る赤字・黒字の構成分析!J$41,"▲", "-")), 2)), NA())</f>
        <v>#N/A</v>
      </c>
      <c r="K29" s="168">
        <f>IF(ROUND(VALUE(SUBSTITUTE(連結実質赤字比率に係る赤字・黒字の構成分析!J$41,"▲", "-")), 2) &gt;= 0, ABS(ROUND(VALUE(SUBSTITUTE(連結実質赤字比率に係る赤字・黒字の構成分析!J$41,"▲", "-")), 2)), NA())</f>
        <v>0.02</v>
      </c>
    </row>
    <row r="30" spans="1:11" x14ac:dyDescent="0.2">
      <c r="A30" s="168" t="str">
        <f>IF(連結実質赤字比率に係る赤字・黒字の構成分析!C$40="",NA(),連結実質赤字比率に係る赤字・黒字の構成分析!C$40)</f>
        <v>佐勢ノ宮住宅団地造成事業特別会計</v>
      </c>
      <c r="B30" s="168" t="e">
        <f>IF(ROUND(VALUE(SUBSTITUTE(連結実質赤字比率に係る赤字・黒字の構成分析!F$40,"▲", "-")), 2) &lt; 0, ABS(ROUND(VALUE(SUBSTITUTE(連結実質赤字比率に係る赤字・黒字の構成分析!F$40,"▲", "-")), 2)), NA())</f>
        <v>#N/A</v>
      </c>
      <c r="C30" s="168">
        <f>IF(ROUND(VALUE(SUBSTITUTE(連結実質赤字比率に係る赤字・黒字の構成分析!F$40,"▲", "-")), 2) &gt;= 0, ABS(ROUND(VALUE(SUBSTITUTE(連結実質赤字比率に係る赤字・黒字の構成分析!F$40,"▲", "-")), 2)), NA())</f>
        <v>0.15</v>
      </c>
      <c r="D30" s="168" t="e">
        <f>IF(ROUND(VALUE(SUBSTITUTE(連結実質赤字比率に係る赤字・黒字の構成分析!G$40,"▲", "-")), 2) &lt; 0, ABS(ROUND(VALUE(SUBSTITUTE(連結実質赤字比率に係る赤字・黒字の構成分析!G$40,"▲", "-")), 2)), NA())</f>
        <v>#N/A</v>
      </c>
      <c r="E30" s="168">
        <f>IF(ROUND(VALUE(SUBSTITUTE(連結実質赤字比率に係る赤字・黒字の構成分析!G$40,"▲", "-")), 2) &gt;= 0, ABS(ROUND(VALUE(SUBSTITUTE(連結実質赤字比率に係る赤字・黒字の構成分析!G$40,"▲", "-")), 2)), NA())</f>
        <v>0.1</v>
      </c>
      <c r="F30" s="168" t="e">
        <f>IF(ROUND(VALUE(SUBSTITUTE(連結実質赤字比率に係る赤字・黒字の構成分析!H$40,"▲", "-")), 2) &lt; 0, ABS(ROUND(VALUE(SUBSTITUTE(連結実質赤字比率に係る赤字・黒字の構成分析!H$40,"▲", "-")), 2)), NA())</f>
        <v>#N/A</v>
      </c>
      <c r="G30" s="168">
        <f>IF(ROUND(VALUE(SUBSTITUTE(連結実質赤字比率に係る赤字・黒字の構成分析!H$40,"▲", "-")), 2) &gt;= 0, ABS(ROUND(VALUE(SUBSTITUTE(連結実質赤字比率に係る赤字・黒字の構成分析!H$40,"▲", "-")), 2)), NA())</f>
        <v>0.1</v>
      </c>
      <c r="H30" s="168" t="e">
        <f>IF(ROUND(VALUE(SUBSTITUTE(連結実質赤字比率に係る赤字・黒字の構成分析!I$40,"▲", "-")), 2) &lt; 0, ABS(ROUND(VALUE(SUBSTITUTE(連結実質赤字比率に係る赤字・黒字の構成分析!I$40,"▲", "-")), 2)), NA())</f>
        <v>#N/A</v>
      </c>
      <c r="I30" s="168">
        <f>IF(ROUND(VALUE(SUBSTITUTE(連結実質赤字比率に係る赤字・黒字の構成分析!I$40,"▲", "-")), 2) &gt;= 0, ABS(ROUND(VALUE(SUBSTITUTE(連結実質赤字比率に係る赤字・黒字の構成分析!I$40,"▲", "-")), 2)), NA())</f>
        <v>0.1</v>
      </c>
      <c r="J30" s="168" t="e">
        <f>IF(ROUND(VALUE(SUBSTITUTE(連結実質赤字比率に係る赤字・黒字の構成分析!J$40,"▲", "-")), 2) &lt; 0, ABS(ROUND(VALUE(SUBSTITUTE(連結実質赤字比率に係る赤字・黒字の構成分析!J$40,"▲", "-")), 2)), NA())</f>
        <v>#N/A</v>
      </c>
      <c r="K30" s="168">
        <f>IF(ROUND(VALUE(SUBSTITUTE(連結実質赤字比率に係る赤字・黒字の構成分析!J$40,"▲", "-")), 2) &gt;= 0, ABS(ROUND(VALUE(SUBSTITUTE(連結実質赤字比率に係る赤字・黒字の構成分析!J$40,"▲", "-")), 2)), NA())</f>
        <v>0.1</v>
      </c>
    </row>
    <row r="31" spans="1:11" x14ac:dyDescent="0.2">
      <c r="A31" s="168" t="str">
        <f>IF(連結実質赤字比率に係る赤字・黒字の構成分析!C$39="",NA(),連結実質赤字比率に係る赤字・黒字の構成分析!C$39)</f>
        <v>国民健康保険特別会計（事業勘定）</v>
      </c>
      <c r="B31" s="168" t="e">
        <f>IF(ROUND(VALUE(SUBSTITUTE(連結実質赤字比率に係る赤字・黒字の構成分析!F$39,"▲", "-")), 2) &lt; 0, ABS(ROUND(VALUE(SUBSTITUTE(連結実質赤字比率に係る赤字・黒字の構成分析!F$39,"▲", "-")), 2)), NA())</f>
        <v>#N/A</v>
      </c>
      <c r="C31" s="168">
        <f>IF(ROUND(VALUE(SUBSTITUTE(連結実質赤字比率に係る赤字・黒字の構成分析!F$39,"▲", "-")), 2) &gt;= 0, ABS(ROUND(VALUE(SUBSTITUTE(連結実質赤字比率に係る赤字・黒字の構成分析!F$39,"▲", "-")), 2)), NA())</f>
        <v>2.69</v>
      </c>
      <c r="D31" s="168" t="e">
        <f>IF(ROUND(VALUE(SUBSTITUTE(連結実質赤字比率に係る赤字・黒字の構成分析!G$39,"▲", "-")), 2) &lt; 0, ABS(ROUND(VALUE(SUBSTITUTE(連結実質赤字比率に係る赤字・黒字の構成分析!G$39,"▲", "-")), 2)), NA())</f>
        <v>#N/A</v>
      </c>
      <c r="E31" s="168">
        <f>IF(ROUND(VALUE(SUBSTITUTE(連結実質赤字比率に係る赤字・黒字の構成分析!G$39,"▲", "-")), 2) &gt;= 0, ABS(ROUND(VALUE(SUBSTITUTE(連結実質赤字比率に係る赤字・黒字の構成分析!G$39,"▲", "-")), 2)), NA())</f>
        <v>0.89</v>
      </c>
      <c r="F31" s="168" t="e">
        <f>IF(ROUND(VALUE(SUBSTITUTE(連結実質赤字比率に係る赤字・黒字の構成分析!H$39,"▲", "-")), 2) &lt; 0, ABS(ROUND(VALUE(SUBSTITUTE(連結実質赤字比率に係る赤字・黒字の構成分析!H$39,"▲", "-")), 2)), NA())</f>
        <v>#N/A</v>
      </c>
      <c r="G31" s="168">
        <f>IF(ROUND(VALUE(SUBSTITUTE(連結実質赤字比率に係る赤字・黒字の構成分析!H$39,"▲", "-")), 2) &gt;= 0, ABS(ROUND(VALUE(SUBSTITUTE(連結実質赤字比率に係る赤字・黒字の構成分析!H$39,"▲", "-")), 2)), NA())</f>
        <v>0.6</v>
      </c>
      <c r="H31" s="168" t="e">
        <f>IF(ROUND(VALUE(SUBSTITUTE(連結実質赤字比率に係る赤字・黒字の構成分析!I$39,"▲", "-")), 2) &lt; 0, ABS(ROUND(VALUE(SUBSTITUTE(連結実質赤字比率に係る赤字・黒字の構成分析!I$39,"▲", "-")), 2)), NA())</f>
        <v>#N/A</v>
      </c>
      <c r="I31" s="168">
        <f>IF(ROUND(VALUE(SUBSTITUTE(連結実質赤字比率に係る赤字・黒字の構成分析!I$39,"▲", "-")), 2) &gt;= 0, ABS(ROUND(VALUE(SUBSTITUTE(連結実質赤字比率に係る赤字・黒字の構成分析!I$39,"▲", "-")), 2)), NA())</f>
        <v>1.1200000000000001</v>
      </c>
      <c r="J31" s="168" t="e">
        <f>IF(ROUND(VALUE(SUBSTITUTE(連結実質赤字比率に係る赤字・黒字の構成分析!J$39,"▲", "-")), 2) &lt; 0, ABS(ROUND(VALUE(SUBSTITUTE(連結実質赤字比率に係る赤字・黒字の構成分析!J$39,"▲", "-")), 2)), NA())</f>
        <v>#N/A</v>
      </c>
      <c r="K31" s="168">
        <f>IF(ROUND(VALUE(SUBSTITUTE(連結実質赤字比率に係る赤字・黒字の構成分析!J$39,"▲", "-")), 2) &gt;= 0, ABS(ROUND(VALUE(SUBSTITUTE(連結実質赤字比率に係る赤字・黒字の構成分析!J$39,"▲", "-")), 2)), NA())</f>
        <v>0.93</v>
      </c>
    </row>
    <row r="32" spans="1:11" x14ac:dyDescent="0.2">
      <c r="A32" s="168" t="str">
        <f>IF(連結実質赤字比率に係る赤字・黒字の構成分析!C$38="",NA(),連結実質赤字比率に係る赤字・黒字の構成分析!C$38)</f>
        <v>宅地造成事業会計</v>
      </c>
      <c r="B32" s="168" t="e">
        <f>IF(ROUND(VALUE(SUBSTITUTE(連結実質赤字比率に係る赤字・黒字の構成分析!F$38,"▲", "-")), 2) &lt; 0, ABS(ROUND(VALUE(SUBSTITUTE(連結実質赤字比率に係る赤字・黒字の構成分析!F$38,"▲", "-")), 2)), NA())</f>
        <v>#N/A</v>
      </c>
      <c r="C32" s="168">
        <f>IF(ROUND(VALUE(SUBSTITUTE(連結実質赤字比率に係る赤字・黒字の構成分析!F$38,"▲", "-")), 2) &gt;= 0, ABS(ROUND(VALUE(SUBSTITUTE(連結実質赤字比率に係る赤字・黒字の構成分析!F$38,"▲", "-")), 2)), NA())</f>
        <v>0</v>
      </c>
      <c r="D32" s="168" t="e">
        <f>IF(ROUND(VALUE(SUBSTITUTE(連結実質赤字比率に係る赤字・黒字の構成分析!G$38,"▲", "-")), 2) &lt; 0, ABS(ROUND(VALUE(SUBSTITUTE(連結実質赤字比率に係る赤字・黒字の構成分析!G$38,"▲", "-")), 2)), NA())</f>
        <v>#N/A</v>
      </c>
      <c r="E32" s="168">
        <f>IF(ROUND(VALUE(SUBSTITUTE(連結実質赤字比率に係る赤字・黒字の構成分析!G$38,"▲", "-")), 2) &gt;= 0, ABS(ROUND(VALUE(SUBSTITUTE(連結実質赤字比率に係る赤字・黒字の構成分析!G$38,"▲", "-")), 2)), NA())</f>
        <v>0</v>
      </c>
      <c r="F32" s="168" t="e">
        <f>IF(ROUND(VALUE(SUBSTITUTE(連結実質赤字比率に係る赤字・黒字の構成分析!H$38,"▲", "-")), 2) &lt; 0, ABS(ROUND(VALUE(SUBSTITUTE(連結実質赤字比率に係る赤字・黒字の構成分析!H$38,"▲", "-")), 2)), NA())</f>
        <v>#N/A</v>
      </c>
      <c r="G32" s="168">
        <f>IF(ROUND(VALUE(SUBSTITUTE(連結実質赤字比率に係る赤字・黒字の構成分析!H$38,"▲", "-")), 2) &gt;= 0, ABS(ROUND(VALUE(SUBSTITUTE(連結実質赤字比率に係る赤字・黒字の構成分析!H$38,"▲", "-")), 2)), NA())</f>
        <v>0</v>
      </c>
      <c r="H32" s="168" t="e">
        <f>IF(ROUND(VALUE(SUBSTITUTE(連結実質赤字比率に係る赤字・黒字の構成分析!I$38,"▲", "-")), 2) &lt; 0, ABS(ROUND(VALUE(SUBSTITUTE(連結実質赤字比率に係る赤字・黒字の構成分析!I$38,"▲", "-")), 2)), NA())</f>
        <v>#N/A</v>
      </c>
      <c r="I32" s="168">
        <f>IF(ROUND(VALUE(SUBSTITUTE(連結実質赤字比率に係る赤字・黒字の構成分析!I$38,"▲", "-")), 2) &gt;= 0, ABS(ROUND(VALUE(SUBSTITUTE(連結実質赤字比率に係る赤字・黒字の構成分析!I$38,"▲", "-")), 2)), NA())</f>
        <v>0</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0.96</v>
      </c>
    </row>
    <row r="33" spans="1:16" x14ac:dyDescent="0.2">
      <c r="A33" s="168" t="str">
        <f>IF(連結実質赤字比率に係る赤字・黒字の構成分析!C$37="",NA(),連結実質赤字比率に係る赤字・黒字の構成分析!C$37)</f>
        <v>介護保険特別会計</v>
      </c>
      <c r="B33" s="168" t="e">
        <f>IF(ROUND(VALUE(SUBSTITUTE(連結実質赤字比率に係る赤字・黒字の構成分析!F$37,"▲", "-")), 2) &lt; 0, ABS(ROUND(VALUE(SUBSTITUTE(連結実質赤字比率に係る赤字・黒字の構成分析!F$37,"▲", "-")), 2)), NA())</f>
        <v>#VALUE!</v>
      </c>
      <c r="C33" s="168" t="e">
        <f>IF(ROUND(VALUE(SUBSTITUTE(連結実質赤字比率に係る赤字・黒字の構成分析!F$37,"▲", "-")), 2) &gt;= 0, ABS(ROUND(VALUE(SUBSTITUTE(連結実質赤字比率に係る赤字・黒字の構成分析!F$37,"▲", "-")), 2)), NA())</f>
        <v>#VALUE!</v>
      </c>
      <c r="D33" s="168" t="e">
        <f>IF(ROUND(VALUE(SUBSTITUTE(連結実質赤字比率に係る赤字・黒字の構成分析!G$37,"▲", "-")), 2) &lt; 0, ABS(ROUND(VALUE(SUBSTITUTE(連結実質赤字比率に係る赤字・黒字の構成分析!G$37,"▲", "-")), 2)), NA())</f>
        <v>#VALUE!</v>
      </c>
      <c r="E33" s="168" t="e">
        <f>IF(ROUND(VALUE(SUBSTITUTE(連結実質赤字比率に係る赤字・黒字の構成分析!G$37,"▲", "-")), 2) &gt;= 0, ABS(ROUND(VALUE(SUBSTITUTE(連結実質赤字比率に係る赤字・黒字の構成分析!G$37,"▲", "-")), 2)), NA())</f>
        <v>#VALUE!</v>
      </c>
      <c r="F33" s="168" t="e">
        <f>IF(ROUND(VALUE(SUBSTITUTE(連結実質赤字比率に係る赤字・黒字の構成分析!H$37,"▲", "-")), 2) &lt; 0, ABS(ROUND(VALUE(SUBSTITUTE(連結実質赤字比率に係る赤字・黒字の構成分析!H$37,"▲", "-")), 2)), NA())</f>
        <v>#N/A</v>
      </c>
      <c r="G33" s="168">
        <f>IF(ROUND(VALUE(SUBSTITUTE(連結実質赤字比率に係る赤字・黒字の構成分析!H$37,"▲", "-")), 2) &gt;= 0, ABS(ROUND(VALUE(SUBSTITUTE(連結実質赤字比率に係る赤字・黒字の構成分析!H$37,"▲", "-")), 2)), NA())</f>
        <v>1.94</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2.97</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2.21</v>
      </c>
    </row>
    <row r="34" spans="1:16" x14ac:dyDescent="0.2">
      <c r="A34" s="168" t="str">
        <f>IF(連結実質赤字比率に係る赤字・黒字の構成分析!C$36="",NA(),連結実質赤字比率に係る赤字・黒字の構成分析!C$36)</f>
        <v>下水道事業会計</v>
      </c>
      <c r="B34" s="168" t="e">
        <f>IF(ROUND(VALUE(SUBSTITUTE(連結実質赤字比率に係る赤字・黒字の構成分析!F$36,"▲", "-")), 2) &lt; 0, ABS(ROUND(VALUE(SUBSTITUTE(連結実質赤字比率に係る赤字・黒字の構成分析!F$36,"▲", "-")), 2)), NA())</f>
        <v>#N/A</v>
      </c>
      <c r="C34" s="168">
        <f>IF(ROUND(VALUE(SUBSTITUTE(連結実質赤字比率に係る赤字・黒字の構成分析!F$36,"▲", "-")), 2) &gt;= 0, ABS(ROUND(VALUE(SUBSTITUTE(連結実質赤字比率に係る赤字・黒字の構成分析!F$36,"▲", "-")), 2)), NA())</f>
        <v>5.78</v>
      </c>
      <c r="D34" s="168" t="e">
        <f>IF(ROUND(VALUE(SUBSTITUTE(連結実質赤字比率に係る赤字・黒字の構成分析!G$36,"▲", "-")), 2) &lt; 0, ABS(ROUND(VALUE(SUBSTITUTE(連結実質赤字比率に係る赤字・黒字の構成分析!G$36,"▲", "-")), 2)), NA())</f>
        <v>#N/A</v>
      </c>
      <c r="E34" s="168">
        <f>IF(ROUND(VALUE(SUBSTITUTE(連結実質赤字比率に係る赤字・黒字の構成分析!G$36,"▲", "-")), 2) &gt;= 0, ABS(ROUND(VALUE(SUBSTITUTE(連結実質赤字比率に係る赤字・黒字の構成分析!G$36,"▲", "-")), 2)), NA())</f>
        <v>5.25</v>
      </c>
      <c r="F34" s="168" t="e">
        <f>IF(ROUND(VALUE(SUBSTITUTE(連結実質赤字比率に係る赤字・黒字の構成分析!H$36,"▲", "-")), 2) &lt; 0, ABS(ROUND(VALUE(SUBSTITUTE(連結実質赤字比率に係る赤字・黒字の構成分析!H$36,"▲", "-")), 2)), NA())</f>
        <v>#N/A</v>
      </c>
      <c r="G34" s="168">
        <f>IF(ROUND(VALUE(SUBSTITUTE(連結実質赤字比率に係る赤字・黒字の構成分析!H$36,"▲", "-")), 2) &gt;= 0, ABS(ROUND(VALUE(SUBSTITUTE(連結実質赤字比率に係る赤字・黒字の構成分析!H$36,"▲", "-")), 2)), NA())</f>
        <v>4.68</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3.96</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3.15</v>
      </c>
    </row>
    <row r="35" spans="1:16" x14ac:dyDescent="0.2">
      <c r="A35" s="168" t="str">
        <f>IF(連結実質赤字比率に係る赤字・黒字の構成分析!C$35="",NA(),連結実質赤字比率に係る赤字・黒字の構成分析!C$35)</f>
        <v>一般会計</v>
      </c>
      <c r="B35" s="168" t="e">
        <f>IF(ROUND(VALUE(SUBSTITUTE(連結実質赤字比率に係る赤字・黒字の構成分析!F$35,"▲", "-")), 2) &lt; 0, ABS(ROUND(VALUE(SUBSTITUTE(連結実質赤字比率に係る赤字・黒字の構成分析!F$35,"▲", "-")), 2)), NA())</f>
        <v>#N/A</v>
      </c>
      <c r="C35" s="168">
        <f>IF(ROUND(VALUE(SUBSTITUTE(連結実質赤字比率に係る赤字・黒字の構成分析!F$35,"▲", "-")), 2) &gt;= 0, ABS(ROUND(VALUE(SUBSTITUTE(連結実質赤字比率に係る赤字・黒字の構成分析!F$35,"▲", "-")), 2)), NA())</f>
        <v>6.05</v>
      </c>
      <c r="D35" s="168" t="e">
        <f>IF(ROUND(VALUE(SUBSTITUTE(連結実質赤字比率に係る赤字・黒字の構成分析!G$35,"▲", "-")), 2) &lt; 0, ABS(ROUND(VALUE(SUBSTITUTE(連結実質赤字比率に係る赤字・黒字の構成分析!G$35,"▲", "-")), 2)), NA())</f>
        <v>#N/A</v>
      </c>
      <c r="E35" s="168">
        <f>IF(ROUND(VALUE(SUBSTITUTE(連結実質赤字比率に係る赤字・黒字の構成分析!G$35,"▲", "-")), 2) &gt;= 0, ABS(ROUND(VALUE(SUBSTITUTE(連結実質赤字比率に係る赤字・黒字の構成分析!G$35,"▲", "-")), 2)), NA())</f>
        <v>8.18</v>
      </c>
      <c r="F35" s="168" t="e">
        <f>IF(ROUND(VALUE(SUBSTITUTE(連結実質赤字比率に係る赤字・黒字の構成分析!H$35,"▲", "-")), 2) &lt; 0, ABS(ROUND(VALUE(SUBSTITUTE(連結実質赤字比率に係る赤字・黒字の構成分析!H$35,"▲", "-")), 2)), NA())</f>
        <v>#N/A</v>
      </c>
      <c r="G35" s="168">
        <f>IF(ROUND(VALUE(SUBSTITUTE(連結実質赤字比率に係る赤字・黒字の構成分析!H$35,"▲", "-")), 2) &gt;= 0, ABS(ROUND(VALUE(SUBSTITUTE(連結実質赤字比率に係る赤字・黒字の構成分析!H$35,"▲", "-")), 2)), NA())</f>
        <v>8.8800000000000008</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9.76</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12.18</v>
      </c>
    </row>
    <row r="36" spans="1:16" x14ac:dyDescent="0.2">
      <c r="A36" s="168" t="str">
        <f>IF(連結実質赤字比率に係る赤字・黒字の構成分析!C$34="",NA(),連結実質赤字比率に係る赤字・黒字の構成分析!C$34)</f>
        <v>水道事業会計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14.95</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16.02</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17.37</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18.23</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17.37</v>
      </c>
    </row>
    <row r="39" spans="1:16" x14ac:dyDescent="0.2">
      <c r="A39" s="137" t="s">
        <v>60</v>
      </c>
    </row>
    <row r="40" spans="1:16" x14ac:dyDescent="0.2">
      <c r="A40" s="169"/>
      <c r="B40" s="169" t="str">
        <f>'実質公債費比率（分子）の構造'!K$44</f>
        <v>H29</v>
      </c>
      <c r="C40" s="169"/>
      <c r="D40" s="169"/>
      <c r="E40" s="169" t="str">
        <f>'実質公債費比率（分子）の構造'!L$44</f>
        <v>H30</v>
      </c>
      <c r="F40" s="169"/>
      <c r="G40" s="169"/>
      <c r="H40" s="169" t="str">
        <f>'実質公債費比率（分子）の構造'!M$44</f>
        <v>R01</v>
      </c>
      <c r="I40" s="169"/>
      <c r="J40" s="169"/>
      <c r="K40" s="169" t="str">
        <f>'実質公債費比率（分子）の構造'!N$44</f>
        <v>R02</v>
      </c>
      <c r="L40" s="169"/>
      <c r="M40" s="169"/>
      <c r="N40" s="169" t="str">
        <f>'実質公債費比率（分子）の構造'!O$44</f>
        <v>R03</v>
      </c>
      <c r="O40" s="169"/>
      <c r="P40" s="169"/>
    </row>
    <row r="41" spans="1:16" x14ac:dyDescent="0.2">
      <c r="A41" s="169"/>
      <c r="B41" s="169" t="s">
        <v>61</v>
      </c>
      <c r="C41" s="169"/>
      <c r="D41" s="169" t="s">
        <v>62</v>
      </c>
      <c r="E41" s="169" t="s">
        <v>61</v>
      </c>
      <c r="F41" s="169"/>
      <c r="G41" s="169" t="s">
        <v>62</v>
      </c>
      <c r="H41" s="169" t="s">
        <v>61</v>
      </c>
      <c r="I41" s="169"/>
      <c r="J41" s="169" t="s">
        <v>62</v>
      </c>
      <c r="K41" s="169" t="s">
        <v>61</v>
      </c>
      <c r="L41" s="169"/>
      <c r="M41" s="169" t="s">
        <v>62</v>
      </c>
      <c r="N41" s="169" t="s">
        <v>61</v>
      </c>
      <c r="O41" s="169"/>
      <c r="P41" s="169" t="s">
        <v>62</v>
      </c>
    </row>
    <row r="42" spans="1:16" x14ac:dyDescent="0.2">
      <c r="A42" s="169" t="s">
        <v>63</v>
      </c>
      <c r="B42" s="169"/>
      <c r="C42" s="169"/>
      <c r="D42" s="169">
        <f>'実質公債費比率（分子）の構造'!K$52</f>
        <v>2958</v>
      </c>
      <c r="E42" s="169"/>
      <c r="F42" s="169"/>
      <c r="G42" s="169">
        <f>'実質公債費比率（分子）の構造'!L$52</f>
        <v>2936</v>
      </c>
      <c r="H42" s="169"/>
      <c r="I42" s="169"/>
      <c r="J42" s="169">
        <f>'実質公債費比率（分子）の構造'!M$52</f>
        <v>2844</v>
      </c>
      <c r="K42" s="169"/>
      <c r="L42" s="169"/>
      <c r="M42" s="169">
        <f>'実質公債費比率（分子）の構造'!N$52</f>
        <v>2887</v>
      </c>
      <c r="N42" s="169"/>
      <c r="O42" s="169"/>
      <c r="P42" s="169">
        <f>'実質公債費比率（分子）の構造'!O$52</f>
        <v>2845</v>
      </c>
    </row>
    <row r="43" spans="1:16" x14ac:dyDescent="0.2">
      <c r="A43" s="169" t="s">
        <v>64</v>
      </c>
      <c r="B43" s="169">
        <f>'実質公債費比率（分子）の構造'!K$51</f>
        <v>0</v>
      </c>
      <c r="C43" s="169"/>
      <c r="D43" s="169"/>
      <c r="E43" s="169">
        <f>'実質公債費比率（分子）の構造'!L$51</f>
        <v>0</v>
      </c>
      <c r="F43" s="169"/>
      <c r="G43" s="169"/>
      <c r="H43" s="169">
        <f>'実質公債費比率（分子）の構造'!M$51</f>
        <v>0</v>
      </c>
      <c r="I43" s="169"/>
      <c r="J43" s="169"/>
      <c r="K43" s="169">
        <f>'実質公債費比率（分子）の構造'!N$51</f>
        <v>0</v>
      </c>
      <c r="L43" s="169"/>
      <c r="M43" s="169"/>
      <c r="N43" s="169">
        <f>'実質公債費比率（分子）の構造'!O$51</f>
        <v>0</v>
      </c>
      <c r="O43" s="169"/>
      <c r="P43" s="169"/>
    </row>
    <row r="44" spans="1:16" x14ac:dyDescent="0.2">
      <c r="A44" s="169" t="s">
        <v>65</v>
      </c>
      <c r="B44" s="169">
        <f>'実質公債費比率（分子）の構造'!K$50</f>
        <v>308</v>
      </c>
      <c r="C44" s="169"/>
      <c r="D44" s="169"/>
      <c r="E44" s="169">
        <f>'実質公債費比率（分子）の構造'!L$50</f>
        <v>250</v>
      </c>
      <c r="F44" s="169"/>
      <c r="G44" s="169"/>
      <c r="H44" s="169">
        <f>'実質公債費比率（分子）の構造'!M$50</f>
        <v>219</v>
      </c>
      <c r="I44" s="169"/>
      <c r="J44" s="169"/>
      <c r="K44" s="169">
        <f>'実質公債費比率（分子）の構造'!N$50</f>
        <v>191</v>
      </c>
      <c r="L44" s="169"/>
      <c r="M44" s="169"/>
      <c r="N44" s="169">
        <f>'実質公債費比率（分子）の構造'!O$50</f>
        <v>158</v>
      </c>
      <c r="O44" s="169"/>
      <c r="P44" s="169"/>
    </row>
    <row r="45" spans="1:16" x14ac:dyDescent="0.2">
      <c r="A45" s="169" t="s">
        <v>66</v>
      </c>
      <c r="B45" s="169">
        <f>'実質公債費比率（分子）の構造'!K$49</f>
        <v>465</v>
      </c>
      <c r="C45" s="169"/>
      <c r="D45" s="169"/>
      <c r="E45" s="169">
        <f>'実質公債費比率（分子）の構造'!L$49</f>
        <v>307</v>
      </c>
      <c r="F45" s="169"/>
      <c r="G45" s="169"/>
      <c r="H45" s="169">
        <f>'実質公債費比率（分子）の構造'!M$49</f>
        <v>209</v>
      </c>
      <c r="I45" s="169"/>
      <c r="J45" s="169"/>
      <c r="K45" s="169">
        <f>'実質公債費比率（分子）の構造'!N$49</f>
        <v>116</v>
      </c>
      <c r="L45" s="169"/>
      <c r="M45" s="169"/>
      <c r="N45" s="169">
        <f>'実質公債費比率（分子）の構造'!O$49</f>
        <v>109</v>
      </c>
      <c r="O45" s="169"/>
      <c r="P45" s="169"/>
    </row>
    <row r="46" spans="1:16" x14ac:dyDescent="0.2">
      <c r="A46" s="169" t="s">
        <v>67</v>
      </c>
      <c r="B46" s="169">
        <f>'実質公債費比率（分子）の構造'!K$48</f>
        <v>610</v>
      </c>
      <c r="C46" s="169"/>
      <c r="D46" s="169"/>
      <c r="E46" s="169">
        <f>'実質公債費比率（分子）の構造'!L$48</f>
        <v>630</v>
      </c>
      <c r="F46" s="169"/>
      <c r="G46" s="169"/>
      <c r="H46" s="169">
        <f>'実質公債費比率（分子）の構造'!M$48</f>
        <v>640</v>
      </c>
      <c r="I46" s="169"/>
      <c r="J46" s="169"/>
      <c r="K46" s="169">
        <f>'実質公債費比率（分子）の構造'!N$48</f>
        <v>623</v>
      </c>
      <c r="L46" s="169"/>
      <c r="M46" s="169"/>
      <c r="N46" s="169">
        <f>'実質公債費比率（分子）の構造'!O$48</f>
        <v>615</v>
      </c>
      <c r="O46" s="169"/>
      <c r="P46" s="169"/>
    </row>
    <row r="47" spans="1:16" x14ac:dyDescent="0.2">
      <c r="A47" s="169" t="s">
        <v>14</v>
      </c>
      <c r="B47" s="169" t="str">
        <f>'実質公債費比率（分子）の構造'!K$47</f>
        <v>-</v>
      </c>
      <c r="C47" s="169"/>
      <c r="D47" s="169"/>
      <c r="E47" s="169" t="str">
        <f>'実質公債費比率（分子）の構造'!L$47</f>
        <v>-</v>
      </c>
      <c r="F47" s="169"/>
      <c r="G47" s="169"/>
      <c r="H47" s="169" t="str">
        <f>'実質公債費比率（分子）の構造'!M$47</f>
        <v>-</v>
      </c>
      <c r="I47" s="169"/>
      <c r="J47" s="169"/>
      <c r="K47" s="169" t="str">
        <f>'実質公債費比率（分子）の構造'!N$47</f>
        <v>-</v>
      </c>
      <c r="L47" s="169"/>
      <c r="M47" s="169"/>
      <c r="N47" s="169" t="str">
        <f>'実質公債費比率（分子）の構造'!O$47</f>
        <v>-</v>
      </c>
      <c r="O47" s="169"/>
      <c r="P47" s="169"/>
    </row>
    <row r="48" spans="1:16" x14ac:dyDescent="0.2">
      <c r="A48" s="169" t="s">
        <v>68</v>
      </c>
      <c r="B48" s="169" t="str">
        <f>'実質公債費比率（分子）の構造'!K$46</f>
        <v>-</v>
      </c>
      <c r="C48" s="169"/>
      <c r="D48" s="169"/>
      <c r="E48" s="169" t="str">
        <f>'実質公債費比率（分子）の構造'!L$46</f>
        <v>-</v>
      </c>
      <c r="F48" s="169"/>
      <c r="G48" s="169"/>
      <c r="H48" s="169" t="str">
        <f>'実質公債費比率（分子）の構造'!M$46</f>
        <v>-</v>
      </c>
      <c r="I48" s="169"/>
      <c r="J48" s="169"/>
      <c r="K48" s="169" t="str">
        <f>'実質公債費比率（分子）の構造'!N$46</f>
        <v>-</v>
      </c>
      <c r="L48" s="169"/>
      <c r="M48" s="169"/>
      <c r="N48" s="169" t="str">
        <f>'実質公債費比率（分子）の構造'!O$46</f>
        <v>-</v>
      </c>
      <c r="O48" s="169"/>
      <c r="P48" s="169"/>
    </row>
    <row r="49" spans="1:16" x14ac:dyDescent="0.2">
      <c r="A49" s="169" t="s">
        <v>69</v>
      </c>
      <c r="B49" s="169">
        <f>'実質公債費比率（分子）の構造'!K$45</f>
        <v>3029</v>
      </c>
      <c r="C49" s="169"/>
      <c r="D49" s="169"/>
      <c r="E49" s="169">
        <f>'実質公債費比率（分子）の構造'!L$45</f>
        <v>3107</v>
      </c>
      <c r="F49" s="169"/>
      <c r="G49" s="169"/>
      <c r="H49" s="169">
        <f>'実質公債費比率（分子）の構造'!M$45</f>
        <v>3121</v>
      </c>
      <c r="I49" s="169"/>
      <c r="J49" s="169"/>
      <c r="K49" s="169">
        <f>'実質公債費比率（分子）の構造'!N$45</f>
        <v>3178</v>
      </c>
      <c r="L49" s="169"/>
      <c r="M49" s="169"/>
      <c r="N49" s="169">
        <f>'実質公債費比率（分子）の構造'!O$45</f>
        <v>3215</v>
      </c>
      <c r="O49" s="169"/>
      <c r="P49" s="169"/>
    </row>
    <row r="50" spans="1:16" x14ac:dyDescent="0.2">
      <c r="A50" s="169" t="s">
        <v>70</v>
      </c>
      <c r="B50" s="169" t="e">
        <f>NA()</f>
        <v>#N/A</v>
      </c>
      <c r="C50" s="169">
        <f>IF(ISNUMBER('実質公債費比率（分子）の構造'!K$53),'実質公債費比率（分子）の構造'!K$53,NA())</f>
        <v>1454</v>
      </c>
      <c r="D50" s="169" t="e">
        <f>NA()</f>
        <v>#N/A</v>
      </c>
      <c r="E50" s="169" t="e">
        <f>NA()</f>
        <v>#N/A</v>
      </c>
      <c r="F50" s="169">
        <f>IF(ISNUMBER('実質公債費比率（分子）の構造'!L$53),'実質公債費比率（分子）の構造'!L$53,NA())</f>
        <v>1358</v>
      </c>
      <c r="G50" s="169" t="e">
        <f>NA()</f>
        <v>#N/A</v>
      </c>
      <c r="H50" s="169" t="e">
        <f>NA()</f>
        <v>#N/A</v>
      </c>
      <c r="I50" s="169">
        <f>IF(ISNUMBER('実質公債費比率（分子）の構造'!M$53),'実質公債費比率（分子）の構造'!M$53,NA())</f>
        <v>1345</v>
      </c>
      <c r="J50" s="169" t="e">
        <f>NA()</f>
        <v>#N/A</v>
      </c>
      <c r="K50" s="169" t="e">
        <f>NA()</f>
        <v>#N/A</v>
      </c>
      <c r="L50" s="169">
        <f>IF(ISNUMBER('実質公債費比率（分子）の構造'!N$53),'実質公債費比率（分子）の構造'!N$53,NA())</f>
        <v>1221</v>
      </c>
      <c r="M50" s="169" t="e">
        <f>NA()</f>
        <v>#N/A</v>
      </c>
      <c r="N50" s="169" t="e">
        <f>NA()</f>
        <v>#N/A</v>
      </c>
      <c r="O50" s="169">
        <f>IF(ISNUMBER('実質公債費比率（分子）の構造'!O$53),'実質公債費比率（分子）の構造'!O$53,NA())</f>
        <v>1252</v>
      </c>
      <c r="P50" s="169" t="e">
        <f>NA()</f>
        <v>#N/A</v>
      </c>
    </row>
    <row r="53" spans="1:16" x14ac:dyDescent="0.2">
      <c r="A53" s="137" t="s">
        <v>71</v>
      </c>
    </row>
    <row r="54" spans="1:16" x14ac:dyDescent="0.2">
      <c r="A54" s="168"/>
      <c r="B54" s="168" t="str">
        <f>'将来負担比率（分子）の構造'!I$40</f>
        <v>H29</v>
      </c>
      <c r="C54" s="168"/>
      <c r="D54" s="168"/>
      <c r="E54" s="168" t="str">
        <f>'将来負担比率（分子）の構造'!J$40</f>
        <v>H30</v>
      </c>
      <c r="F54" s="168"/>
      <c r="G54" s="168"/>
      <c r="H54" s="168" t="str">
        <f>'将来負担比率（分子）の構造'!K$40</f>
        <v>R01</v>
      </c>
      <c r="I54" s="168"/>
      <c r="J54" s="168"/>
      <c r="K54" s="168" t="str">
        <f>'将来負担比率（分子）の構造'!L$40</f>
        <v>R02</v>
      </c>
      <c r="L54" s="168"/>
      <c r="M54" s="168"/>
      <c r="N54" s="168" t="str">
        <f>'将来負担比率（分子）の構造'!M$40</f>
        <v>R03</v>
      </c>
      <c r="O54" s="168"/>
      <c r="P54" s="168"/>
    </row>
    <row r="55" spans="1:16" x14ac:dyDescent="0.2">
      <c r="A55" s="168"/>
      <c r="B55" s="168" t="s">
        <v>72</v>
      </c>
      <c r="C55" s="168"/>
      <c r="D55" s="168" t="s">
        <v>73</v>
      </c>
      <c r="E55" s="168" t="s">
        <v>72</v>
      </c>
      <c r="F55" s="168"/>
      <c r="G55" s="168" t="s">
        <v>73</v>
      </c>
      <c r="H55" s="168" t="s">
        <v>72</v>
      </c>
      <c r="I55" s="168"/>
      <c r="J55" s="168" t="s">
        <v>73</v>
      </c>
      <c r="K55" s="168" t="s">
        <v>72</v>
      </c>
      <c r="L55" s="168"/>
      <c r="M55" s="168" t="s">
        <v>73</v>
      </c>
      <c r="N55" s="168" t="s">
        <v>72</v>
      </c>
      <c r="O55" s="168"/>
      <c r="P55" s="168" t="s">
        <v>73</v>
      </c>
    </row>
    <row r="56" spans="1:16" x14ac:dyDescent="0.2">
      <c r="A56" s="168" t="s">
        <v>43</v>
      </c>
      <c r="B56" s="168"/>
      <c r="C56" s="168"/>
      <c r="D56" s="168">
        <f>'将来負担比率（分子）の構造'!I$52</f>
        <v>29838</v>
      </c>
      <c r="E56" s="168"/>
      <c r="F56" s="168"/>
      <c r="G56" s="168">
        <f>'将来負担比率（分子）の構造'!J$52</f>
        <v>29458</v>
      </c>
      <c r="H56" s="168"/>
      <c r="I56" s="168"/>
      <c r="J56" s="168">
        <f>'将来負担比率（分子）の構造'!K$52</f>
        <v>28741</v>
      </c>
      <c r="K56" s="168"/>
      <c r="L56" s="168"/>
      <c r="M56" s="168">
        <f>'将来負担比率（分子）の構造'!L$52</f>
        <v>28456</v>
      </c>
      <c r="N56" s="168"/>
      <c r="O56" s="168"/>
      <c r="P56" s="168">
        <f>'将来負担比率（分子）の構造'!M$52</f>
        <v>28083</v>
      </c>
    </row>
    <row r="57" spans="1:16" x14ac:dyDescent="0.2">
      <c r="A57" s="168" t="s">
        <v>42</v>
      </c>
      <c r="B57" s="168"/>
      <c r="C57" s="168"/>
      <c r="D57" s="168">
        <f>'将来負担比率（分子）の構造'!I$51</f>
        <v>570</v>
      </c>
      <c r="E57" s="168"/>
      <c r="F57" s="168"/>
      <c r="G57" s="168">
        <f>'将来負担比率（分子）の構造'!J$51</f>
        <v>656</v>
      </c>
      <c r="H57" s="168"/>
      <c r="I57" s="168"/>
      <c r="J57" s="168">
        <f>'将来負担比率（分子）の構造'!K$51</f>
        <v>582</v>
      </c>
      <c r="K57" s="168"/>
      <c r="L57" s="168"/>
      <c r="M57" s="168">
        <f>'将来負担比率（分子）の構造'!L$51</f>
        <v>508</v>
      </c>
      <c r="N57" s="168"/>
      <c r="O57" s="168"/>
      <c r="P57" s="168">
        <f>'将来負担比率（分子）の構造'!M$51</f>
        <v>452</v>
      </c>
    </row>
    <row r="58" spans="1:16" x14ac:dyDescent="0.2">
      <c r="A58" s="168" t="s">
        <v>41</v>
      </c>
      <c r="B58" s="168"/>
      <c r="C58" s="168"/>
      <c r="D58" s="168">
        <f>'将来負担比率（分子）の構造'!I$50</f>
        <v>9405</v>
      </c>
      <c r="E58" s="168"/>
      <c r="F58" s="168"/>
      <c r="G58" s="168">
        <f>'将来負担比率（分子）の構造'!J$50</f>
        <v>9310</v>
      </c>
      <c r="H58" s="168"/>
      <c r="I58" s="168"/>
      <c r="J58" s="168">
        <f>'将来負担比率（分子）の構造'!K$50</f>
        <v>8597</v>
      </c>
      <c r="K58" s="168"/>
      <c r="L58" s="168"/>
      <c r="M58" s="168">
        <f>'将来負担比率（分子）の構造'!L$50</f>
        <v>7867</v>
      </c>
      <c r="N58" s="168"/>
      <c r="O58" s="168"/>
      <c r="P58" s="168">
        <f>'将来負担比率（分子）の構造'!M$50</f>
        <v>9255</v>
      </c>
    </row>
    <row r="59" spans="1:16" x14ac:dyDescent="0.2">
      <c r="A59" s="168" t="s">
        <v>39</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x14ac:dyDescent="0.2">
      <c r="A60" s="168" t="s">
        <v>38</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x14ac:dyDescent="0.2">
      <c r="A61" s="168" t="s">
        <v>36</v>
      </c>
      <c r="B61" s="168" t="str">
        <f>'将来負担比率（分子）の構造'!I$46</f>
        <v>-</v>
      </c>
      <c r="C61" s="168"/>
      <c r="D61" s="168"/>
      <c r="E61" s="168" t="str">
        <f>'将来負担比率（分子）の構造'!J$46</f>
        <v>-</v>
      </c>
      <c r="F61" s="168"/>
      <c r="G61" s="168"/>
      <c r="H61" s="168" t="str">
        <f>'将来負担比率（分子）の構造'!K$46</f>
        <v>-</v>
      </c>
      <c r="I61" s="168"/>
      <c r="J61" s="168"/>
      <c r="K61" s="168" t="str">
        <f>'将来負担比率（分子）の構造'!L$46</f>
        <v>-</v>
      </c>
      <c r="L61" s="168"/>
      <c r="M61" s="168"/>
      <c r="N61" s="168" t="str">
        <f>'将来負担比率（分子）の構造'!M$46</f>
        <v>-</v>
      </c>
      <c r="O61" s="168"/>
      <c r="P61" s="168"/>
    </row>
    <row r="62" spans="1:16" x14ac:dyDescent="0.2">
      <c r="A62" s="168" t="s">
        <v>35</v>
      </c>
      <c r="B62" s="168">
        <f>'将来負担比率（分子）の構造'!I$45</f>
        <v>4041</v>
      </c>
      <c r="C62" s="168"/>
      <c r="D62" s="168"/>
      <c r="E62" s="168">
        <f>'将来負担比率（分子）の構造'!J$45</f>
        <v>3825</v>
      </c>
      <c r="F62" s="168"/>
      <c r="G62" s="168"/>
      <c r="H62" s="168">
        <f>'将来負担比率（分子）の構造'!K$45</f>
        <v>3580</v>
      </c>
      <c r="I62" s="168"/>
      <c r="J62" s="168"/>
      <c r="K62" s="168">
        <f>'将来負担比率（分子）の構造'!L$45</f>
        <v>3289</v>
      </c>
      <c r="L62" s="168"/>
      <c r="M62" s="168"/>
      <c r="N62" s="168">
        <f>'将来負担比率（分子）の構造'!M$45</f>
        <v>3193</v>
      </c>
      <c r="O62" s="168"/>
      <c r="P62" s="168"/>
    </row>
    <row r="63" spans="1:16" x14ac:dyDescent="0.2">
      <c r="A63" s="168" t="s">
        <v>34</v>
      </c>
      <c r="B63" s="168">
        <f>'将来負担比率（分子）の構造'!I$44</f>
        <v>1343</v>
      </c>
      <c r="C63" s="168"/>
      <c r="D63" s="168"/>
      <c r="E63" s="168">
        <f>'将来負担比率（分子）の構造'!J$44</f>
        <v>1070</v>
      </c>
      <c r="F63" s="168"/>
      <c r="G63" s="168"/>
      <c r="H63" s="168">
        <f>'将来負担比率（分子）の構造'!K$44</f>
        <v>860</v>
      </c>
      <c r="I63" s="168"/>
      <c r="J63" s="168"/>
      <c r="K63" s="168">
        <f>'将来負担比率（分子）の構造'!L$44</f>
        <v>922</v>
      </c>
      <c r="L63" s="168"/>
      <c r="M63" s="168"/>
      <c r="N63" s="168">
        <f>'将来負担比率（分子）の構造'!M$44</f>
        <v>834</v>
      </c>
      <c r="O63" s="168"/>
      <c r="P63" s="168"/>
    </row>
    <row r="64" spans="1:16" x14ac:dyDescent="0.2">
      <c r="A64" s="168" t="s">
        <v>33</v>
      </c>
      <c r="B64" s="168">
        <f>'将来負担比率（分子）の構造'!I$43</f>
        <v>8394</v>
      </c>
      <c r="C64" s="168"/>
      <c r="D64" s="168"/>
      <c r="E64" s="168">
        <f>'将来負担比率（分子）の構造'!J$43</f>
        <v>8004</v>
      </c>
      <c r="F64" s="168"/>
      <c r="G64" s="168"/>
      <c r="H64" s="168">
        <f>'将来負担比率（分子）の構造'!K$43</f>
        <v>7501</v>
      </c>
      <c r="I64" s="168"/>
      <c r="J64" s="168"/>
      <c r="K64" s="168">
        <f>'将来負担比率（分子）の構造'!L$43</f>
        <v>7239</v>
      </c>
      <c r="L64" s="168"/>
      <c r="M64" s="168"/>
      <c r="N64" s="168">
        <f>'将来負担比率（分子）の構造'!M$43</f>
        <v>6465</v>
      </c>
      <c r="O64" s="168"/>
      <c r="P64" s="168"/>
    </row>
    <row r="65" spans="1:16" x14ac:dyDescent="0.2">
      <c r="A65" s="168" t="s">
        <v>32</v>
      </c>
      <c r="B65" s="168">
        <f>'将来負担比率（分子）の構造'!I$42</f>
        <v>1141</v>
      </c>
      <c r="C65" s="168"/>
      <c r="D65" s="168"/>
      <c r="E65" s="168">
        <f>'将来負担比率（分子）の構造'!J$42</f>
        <v>913</v>
      </c>
      <c r="F65" s="168"/>
      <c r="G65" s="168"/>
      <c r="H65" s="168">
        <f>'将来負担比率（分子）の構造'!K$42</f>
        <v>710</v>
      </c>
      <c r="I65" s="168"/>
      <c r="J65" s="168"/>
      <c r="K65" s="168">
        <f>'将来負担比率（分子）の構造'!L$42</f>
        <v>540</v>
      </c>
      <c r="L65" s="168"/>
      <c r="M65" s="168"/>
      <c r="N65" s="168">
        <f>'将来負担比率（分子）の構造'!M$42</f>
        <v>410</v>
      </c>
      <c r="O65" s="168"/>
      <c r="P65" s="168"/>
    </row>
    <row r="66" spans="1:16" x14ac:dyDescent="0.2">
      <c r="A66" s="168" t="s">
        <v>31</v>
      </c>
      <c r="B66" s="168">
        <f>'将来負担比率（分子）の構造'!I$41</f>
        <v>32931</v>
      </c>
      <c r="C66" s="168"/>
      <c r="D66" s="168"/>
      <c r="E66" s="168">
        <f>'将来負担比率（分子）の構造'!J$41</f>
        <v>32829</v>
      </c>
      <c r="F66" s="168"/>
      <c r="G66" s="168"/>
      <c r="H66" s="168">
        <f>'将来負担比率（分子）の構造'!K$41</f>
        <v>32637</v>
      </c>
      <c r="I66" s="168"/>
      <c r="J66" s="168"/>
      <c r="K66" s="168">
        <f>'将来負担比率（分子）の構造'!L$41</f>
        <v>32943</v>
      </c>
      <c r="L66" s="168"/>
      <c r="M66" s="168"/>
      <c r="N66" s="168">
        <f>'将来負担比率（分子）の構造'!M$41</f>
        <v>33589</v>
      </c>
      <c r="O66" s="168"/>
      <c r="P66" s="168"/>
    </row>
    <row r="67" spans="1:16" x14ac:dyDescent="0.2">
      <c r="A67" s="168" t="s">
        <v>74</v>
      </c>
      <c r="B67" s="168" t="e">
        <f>NA()</f>
        <v>#N/A</v>
      </c>
      <c r="C67" s="168">
        <f>IF(ISNUMBER('将来負担比率（分子）の構造'!I$53), IF('将来負担比率（分子）の構造'!I$53 &lt; 0, 0, '将来負担比率（分子）の構造'!I$53), NA())</f>
        <v>8038</v>
      </c>
      <c r="D67" s="168" t="e">
        <f>NA()</f>
        <v>#N/A</v>
      </c>
      <c r="E67" s="168" t="e">
        <f>NA()</f>
        <v>#N/A</v>
      </c>
      <c r="F67" s="168">
        <f>IF(ISNUMBER('将来負担比率（分子）の構造'!J$53), IF('将来負担比率（分子）の構造'!J$53 &lt; 0, 0, '将来負担比率（分子）の構造'!J$53), NA())</f>
        <v>7216</v>
      </c>
      <c r="G67" s="168" t="e">
        <f>NA()</f>
        <v>#N/A</v>
      </c>
      <c r="H67" s="168" t="e">
        <f>NA()</f>
        <v>#N/A</v>
      </c>
      <c r="I67" s="168">
        <f>IF(ISNUMBER('将来負担比率（分子）の構造'!K$53), IF('将来負担比率（分子）の構造'!K$53 &lt; 0, 0, '将来負担比率（分子）の構造'!K$53), NA())</f>
        <v>7370</v>
      </c>
      <c r="J67" s="168" t="e">
        <f>NA()</f>
        <v>#N/A</v>
      </c>
      <c r="K67" s="168" t="e">
        <f>NA()</f>
        <v>#N/A</v>
      </c>
      <c r="L67" s="168">
        <f>IF(ISNUMBER('将来負担比率（分子）の構造'!L$53), IF('将来負担比率（分子）の構造'!L$53 &lt; 0, 0, '将来負担比率（分子）の構造'!L$53), NA())</f>
        <v>8103</v>
      </c>
      <c r="M67" s="168" t="e">
        <f>NA()</f>
        <v>#N/A</v>
      </c>
      <c r="N67" s="168" t="e">
        <f>NA()</f>
        <v>#N/A</v>
      </c>
      <c r="O67" s="168">
        <f>IF(ISNUMBER('将来負担比率（分子）の構造'!M$53), IF('将来負担比率（分子）の構造'!M$53 &lt; 0, 0, '将来負担比率（分子）の構造'!M$53), NA())</f>
        <v>6701</v>
      </c>
      <c r="P67" s="168" t="e">
        <f>NA()</f>
        <v>#N/A</v>
      </c>
    </row>
    <row r="70" spans="1:16" x14ac:dyDescent="0.2">
      <c r="A70" s="170" t="s">
        <v>75</v>
      </c>
      <c r="B70" s="170"/>
      <c r="C70" s="170"/>
      <c r="D70" s="170"/>
      <c r="E70" s="170"/>
      <c r="F70" s="170"/>
    </row>
    <row r="71" spans="1:16" x14ac:dyDescent="0.2">
      <c r="A71" s="171"/>
      <c r="B71" s="171" t="str">
        <f>基金残高に係る経年分析!F54</f>
        <v>R01</v>
      </c>
      <c r="C71" s="171" t="str">
        <f>基金残高に係る経年分析!G54</f>
        <v>R02</v>
      </c>
      <c r="D71" s="171" t="str">
        <f>基金残高に係る経年分析!H54</f>
        <v>R03</v>
      </c>
    </row>
    <row r="72" spans="1:16" x14ac:dyDescent="0.2">
      <c r="A72" s="171" t="s">
        <v>76</v>
      </c>
      <c r="B72" s="172">
        <f>基金残高に係る経年分析!F55</f>
        <v>2963</v>
      </c>
      <c r="C72" s="172">
        <f>基金残高に係る経年分析!G55</f>
        <v>2364</v>
      </c>
      <c r="D72" s="172">
        <f>基金残高に係る経年分析!H55</f>
        <v>3214</v>
      </c>
    </row>
    <row r="73" spans="1:16" x14ac:dyDescent="0.2">
      <c r="A73" s="171" t="s">
        <v>77</v>
      </c>
      <c r="B73" s="172">
        <f>基金残高に係る経年分析!F56</f>
        <v>1928</v>
      </c>
      <c r="C73" s="172">
        <f>基金残高に係る経年分析!G56</f>
        <v>1839</v>
      </c>
      <c r="D73" s="172">
        <f>基金残高に係る経年分析!H56</f>
        <v>2075</v>
      </c>
    </row>
    <row r="74" spans="1:16" x14ac:dyDescent="0.2">
      <c r="A74" s="171" t="s">
        <v>78</v>
      </c>
      <c r="B74" s="172">
        <f>基金残高に係る経年分析!F57</f>
        <v>1953</v>
      </c>
      <c r="C74" s="172">
        <f>基金残高に係る経年分析!G57</f>
        <v>2043</v>
      </c>
      <c r="D74" s="172">
        <f>基金残高に係る経年分析!H57</f>
        <v>2067</v>
      </c>
    </row>
  </sheetData>
  <sheetProtection algorithmName="SHA-512" hashValue="LzLQCaWzvlYOT+dMRbK0TXQgXfnRyUF7yjDjZFbKr7bHSn4B04vjm7GgwWv73jxUwKkSzTgBCvjF0bFT7h9Frg==" saltValue="WK0kJh4tBoHllipA+7dJ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2"/>
  <cols>
    <col min="1" max="1" width="1.6640625" style="207" customWidth="1"/>
    <col min="2" max="2" width="2.33203125" style="207" customWidth="1"/>
    <col min="3" max="16" width="2.6640625" style="207" customWidth="1"/>
    <col min="17" max="17" width="2.33203125" style="207" customWidth="1"/>
    <col min="18" max="95" width="1.6640625" style="207" customWidth="1"/>
    <col min="96" max="133" width="1.6640625" style="213" customWidth="1"/>
    <col min="134" max="143" width="1.6640625" style="207" customWidth="1"/>
    <col min="144" max="16384" width="0" style="207" hidden="1"/>
  </cols>
  <sheetData>
    <row r="1" spans="2:143" ht="22.5" customHeight="1" thickBot="1" x14ac:dyDescent="0.25">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749" t="s">
        <v>215</v>
      </c>
      <c r="DI1" s="750"/>
      <c r="DJ1" s="750"/>
      <c r="DK1" s="750"/>
      <c r="DL1" s="750"/>
      <c r="DM1" s="750"/>
      <c r="DN1" s="751"/>
      <c r="DO1" s="207"/>
      <c r="DP1" s="749" t="s">
        <v>216</v>
      </c>
      <c r="DQ1" s="750"/>
      <c r="DR1" s="750"/>
      <c r="DS1" s="750"/>
      <c r="DT1" s="750"/>
      <c r="DU1" s="750"/>
      <c r="DV1" s="750"/>
      <c r="DW1" s="750"/>
      <c r="DX1" s="750"/>
      <c r="DY1" s="750"/>
      <c r="DZ1" s="750"/>
      <c r="EA1" s="750"/>
      <c r="EB1" s="750"/>
      <c r="EC1" s="751"/>
      <c r="ED1" s="206"/>
      <c r="EE1" s="206"/>
      <c r="EF1" s="206"/>
      <c r="EG1" s="206"/>
      <c r="EH1" s="206"/>
      <c r="EI1" s="206"/>
      <c r="EJ1" s="206"/>
      <c r="EK1" s="206"/>
      <c r="EL1" s="206"/>
      <c r="EM1" s="206"/>
    </row>
    <row r="2" spans="2:143" ht="22.5" customHeight="1" x14ac:dyDescent="0.2">
      <c r="B2" s="208" t="s">
        <v>217</v>
      </c>
      <c r="R2" s="209"/>
      <c r="S2" s="209"/>
      <c r="T2" s="209"/>
      <c r="U2" s="209"/>
      <c r="V2" s="209"/>
      <c r="W2" s="209"/>
      <c r="X2" s="209"/>
      <c r="Y2" s="209"/>
      <c r="Z2" s="209"/>
      <c r="AA2" s="209"/>
      <c r="AB2" s="209"/>
      <c r="AC2" s="209"/>
      <c r="AE2" s="358"/>
      <c r="AF2" s="358"/>
      <c r="AG2" s="358"/>
      <c r="AH2" s="358"/>
      <c r="AI2" s="358"/>
      <c r="AJ2" s="209"/>
      <c r="AK2" s="209"/>
      <c r="AL2" s="209"/>
      <c r="AM2" s="209"/>
      <c r="AN2" s="209"/>
      <c r="AO2" s="209"/>
      <c r="AP2" s="209"/>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row>
    <row r="3" spans="2:143" ht="11.25" customHeight="1" x14ac:dyDescent="0.2">
      <c r="B3" s="711" t="s">
        <v>218</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219</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220</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2">
      <c r="B4" s="711" t="s">
        <v>1</v>
      </c>
      <c r="C4" s="712"/>
      <c r="D4" s="712"/>
      <c r="E4" s="712"/>
      <c r="F4" s="712"/>
      <c r="G4" s="712"/>
      <c r="H4" s="712"/>
      <c r="I4" s="712"/>
      <c r="J4" s="712"/>
      <c r="K4" s="712"/>
      <c r="L4" s="712"/>
      <c r="M4" s="712"/>
      <c r="N4" s="712"/>
      <c r="O4" s="712"/>
      <c r="P4" s="712"/>
      <c r="Q4" s="713"/>
      <c r="R4" s="711" t="s">
        <v>221</v>
      </c>
      <c r="S4" s="712"/>
      <c r="T4" s="712"/>
      <c r="U4" s="712"/>
      <c r="V4" s="712"/>
      <c r="W4" s="712"/>
      <c r="X4" s="712"/>
      <c r="Y4" s="713"/>
      <c r="Z4" s="711" t="s">
        <v>222</v>
      </c>
      <c r="AA4" s="712"/>
      <c r="AB4" s="712"/>
      <c r="AC4" s="713"/>
      <c r="AD4" s="711" t="s">
        <v>223</v>
      </c>
      <c r="AE4" s="712"/>
      <c r="AF4" s="712"/>
      <c r="AG4" s="712"/>
      <c r="AH4" s="712"/>
      <c r="AI4" s="712"/>
      <c r="AJ4" s="712"/>
      <c r="AK4" s="713"/>
      <c r="AL4" s="711" t="s">
        <v>222</v>
      </c>
      <c r="AM4" s="712"/>
      <c r="AN4" s="712"/>
      <c r="AO4" s="713"/>
      <c r="AP4" s="752" t="s">
        <v>224</v>
      </c>
      <c r="AQ4" s="752"/>
      <c r="AR4" s="752"/>
      <c r="AS4" s="752"/>
      <c r="AT4" s="752"/>
      <c r="AU4" s="752"/>
      <c r="AV4" s="752"/>
      <c r="AW4" s="752"/>
      <c r="AX4" s="752"/>
      <c r="AY4" s="752"/>
      <c r="AZ4" s="752"/>
      <c r="BA4" s="752"/>
      <c r="BB4" s="752"/>
      <c r="BC4" s="752"/>
      <c r="BD4" s="752"/>
      <c r="BE4" s="752"/>
      <c r="BF4" s="752"/>
      <c r="BG4" s="752" t="s">
        <v>225</v>
      </c>
      <c r="BH4" s="752"/>
      <c r="BI4" s="752"/>
      <c r="BJ4" s="752"/>
      <c r="BK4" s="752"/>
      <c r="BL4" s="752"/>
      <c r="BM4" s="752"/>
      <c r="BN4" s="752"/>
      <c r="BO4" s="752" t="s">
        <v>222</v>
      </c>
      <c r="BP4" s="752"/>
      <c r="BQ4" s="752"/>
      <c r="BR4" s="752"/>
      <c r="BS4" s="752" t="s">
        <v>226</v>
      </c>
      <c r="BT4" s="752"/>
      <c r="BU4" s="752"/>
      <c r="BV4" s="752"/>
      <c r="BW4" s="752"/>
      <c r="BX4" s="752"/>
      <c r="BY4" s="752"/>
      <c r="BZ4" s="752"/>
      <c r="CA4" s="752"/>
      <c r="CB4" s="752"/>
      <c r="CD4" s="711" t="s">
        <v>227</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2">
      <c r="B5" s="708" t="s">
        <v>228</v>
      </c>
      <c r="C5" s="709"/>
      <c r="D5" s="709"/>
      <c r="E5" s="709"/>
      <c r="F5" s="709"/>
      <c r="G5" s="709"/>
      <c r="H5" s="709"/>
      <c r="I5" s="709"/>
      <c r="J5" s="709"/>
      <c r="K5" s="709"/>
      <c r="L5" s="709"/>
      <c r="M5" s="709"/>
      <c r="N5" s="709"/>
      <c r="O5" s="709"/>
      <c r="P5" s="709"/>
      <c r="Q5" s="710"/>
      <c r="R5" s="705">
        <v>6345086</v>
      </c>
      <c r="S5" s="706"/>
      <c r="T5" s="706"/>
      <c r="U5" s="706"/>
      <c r="V5" s="706"/>
      <c r="W5" s="706"/>
      <c r="X5" s="706"/>
      <c r="Y5" s="734"/>
      <c r="Z5" s="747">
        <v>16.7</v>
      </c>
      <c r="AA5" s="747"/>
      <c r="AB5" s="747"/>
      <c r="AC5" s="747"/>
      <c r="AD5" s="748">
        <v>6345086</v>
      </c>
      <c r="AE5" s="748"/>
      <c r="AF5" s="748"/>
      <c r="AG5" s="748"/>
      <c r="AH5" s="748"/>
      <c r="AI5" s="748"/>
      <c r="AJ5" s="748"/>
      <c r="AK5" s="748"/>
      <c r="AL5" s="735">
        <v>37.299999999999997</v>
      </c>
      <c r="AM5" s="720"/>
      <c r="AN5" s="720"/>
      <c r="AO5" s="736"/>
      <c r="AP5" s="708" t="s">
        <v>229</v>
      </c>
      <c r="AQ5" s="709"/>
      <c r="AR5" s="709"/>
      <c r="AS5" s="709"/>
      <c r="AT5" s="709"/>
      <c r="AU5" s="709"/>
      <c r="AV5" s="709"/>
      <c r="AW5" s="709"/>
      <c r="AX5" s="709"/>
      <c r="AY5" s="709"/>
      <c r="AZ5" s="709"/>
      <c r="BA5" s="709"/>
      <c r="BB5" s="709"/>
      <c r="BC5" s="709"/>
      <c r="BD5" s="709"/>
      <c r="BE5" s="709"/>
      <c r="BF5" s="710"/>
      <c r="BG5" s="658">
        <v>6332010</v>
      </c>
      <c r="BH5" s="659"/>
      <c r="BI5" s="659"/>
      <c r="BJ5" s="659"/>
      <c r="BK5" s="659"/>
      <c r="BL5" s="659"/>
      <c r="BM5" s="659"/>
      <c r="BN5" s="660"/>
      <c r="BO5" s="684">
        <v>99.8</v>
      </c>
      <c r="BP5" s="684"/>
      <c r="BQ5" s="684"/>
      <c r="BR5" s="684"/>
      <c r="BS5" s="685">
        <v>126587</v>
      </c>
      <c r="BT5" s="685"/>
      <c r="BU5" s="685"/>
      <c r="BV5" s="685"/>
      <c r="BW5" s="685"/>
      <c r="BX5" s="685"/>
      <c r="BY5" s="685"/>
      <c r="BZ5" s="685"/>
      <c r="CA5" s="685"/>
      <c r="CB5" s="730"/>
      <c r="CD5" s="711" t="s">
        <v>224</v>
      </c>
      <c r="CE5" s="712"/>
      <c r="CF5" s="712"/>
      <c r="CG5" s="712"/>
      <c r="CH5" s="712"/>
      <c r="CI5" s="712"/>
      <c r="CJ5" s="712"/>
      <c r="CK5" s="712"/>
      <c r="CL5" s="712"/>
      <c r="CM5" s="712"/>
      <c r="CN5" s="712"/>
      <c r="CO5" s="712"/>
      <c r="CP5" s="712"/>
      <c r="CQ5" s="713"/>
      <c r="CR5" s="711" t="s">
        <v>230</v>
      </c>
      <c r="CS5" s="712"/>
      <c r="CT5" s="712"/>
      <c r="CU5" s="712"/>
      <c r="CV5" s="712"/>
      <c r="CW5" s="712"/>
      <c r="CX5" s="712"/>
      <c r="CY5" s="713"/>
      <c r="CZ5" s="711" t="s">
        <v>222</v>
      </c>
      <c r="DA5" s="712"/>
      <c r="DB5" s="712"/>
      <c r="DC5" s="713"/>
      <c r="DD5" s="711" t="s">
        <v>231</v>
      </c>
      <c r="DE5" s="712"/>
      <c r="DF5" s="712"/>
      <c r="DG5" s="712"/>
      <c r="DH5" s="712"/>
      <c r="DI5" s="712"/>
      <c r="DJ5" s="712"/>
      <c r="DK5" s="712"/>
      <c r="DL5" s="712"/>
      <c r="DM5" s="712"/>
      <c r="DN5" s="712"/>
      <c r="DO5" s="712"/>
      <c r="DP5" s="713"/>
      <c r="DQ5" s="711" t="s">
        <v>232</v>
      </c>
      <c r="DR5" s="712"/>
      <c r="DS5" s="712"/>
      <c r="DT5" s="712"/>
      <c r="DU5" s="712"/>
      <c r="DV5" s="712"/>
      <c r="DW5" s="712"/>
      <c r="DX5" s="712"/>
      <c r="DY5" s="712"/>
      <c r="DZ5" s="712"/>
      <c r="EA5" s="712"/>
      <c r="EB5" s="712"/>
      <c r="EC5" s="713"/>
    </row>
    <row r="6" spans="2:143" ht="11.25" customHeight="1" x14ac:dyDescent="0.2">
      <c r="B6" s="655" t="s">
        <v>233</v>
      </c>
      <c r="C6" s="656"/>
      <c r="D6" s="656"/>
      <c r="E6" s="656"/>
      <c r="F6" s="656"/>
      <c r="G6" s="656"/>
      <c r="H6" s="656"/>
      <c r="I6" s="656"/>
      <c r="J6" s="656"/>
      <c r="K6" s="656"/>
      <c r="L6" s="656"/>
      <c r="M6" s="656"/>
      <c r="N6" s="656"/>
      <c r="O6" s="656"/>
      <c r="P6" s="656"/>
      <c r="Q6" s="657"/>
      <c r="R6" s="658">
        <v>455653</v>
      </c>
      <c r="S6" s="659"/>
      <c r="T6" s="659"/>
      <c r="U6" s="659"/>
      <c r="V6" s="659"/>
      <c r="W6" s="659"/>
      <c r="X6" s="659"/>
      <c r="Y6" s="660"/>
      <c r="Z6" s="684">
        <v>1.2</v>
      </c>
      <c r="AA6" s="684"/>
      <c r="AB6" s="684"/>
      <c r="AC6" s="684"/>
      <c r="AD6" s="685">
        <v>455653</v>
      </c>
      <c r="AE6" s="685"/>
      <c r="AF6" s="685"/>
      <c r="AG6" s="685"/>
      <c r="AH6" s="685"/>
      <c r="AI6" s="685"/>
      <c r="AJ6" s="685"/>
      <c r="AK6" s="685"/>
      <c r="AL6" s="661">
        <v>2.7</v>
      </c>
      <c r="AM6" s="662"/>
      <c r="AN6" s="662"/>
      <c r="AO6" s="686"/>
      <c r="AP6" s="655" t="s">
        <v>234</v>
      </c>
      <c r="AQ6" s="656"/>
      <c r="AR6" s="656"/>
      <c r="AS6" s="656"/>
      <c r="AT6" s="656"/>
      <c r="AU6" s="656"/>
      <c r="AV6" s="656"/>
      <c r="AW6" s="656"/>
      <c r="AX6" s="656"/>
      <c r="AY6" s="656"/>
      <c r="AZ6" s="656"/>
      <c r="BA6" s="656"/>
      <c r="BB6" s="656"/>
      <c r="BC6" s="656"/>
      <c r="BD6" s="656"/>
      <c r="BE6" s="656"/>
      <c r="BF6" s="657"/>
      <c r="BG6" s="658">
        <v>6332010</v>
      </c>
      <c r="BH6" s="659"/>
      <c r="BI6" s="659"/>
      <c r="BJ6" s="659"/>
      <c r="BK6" s="659"/>
      <c r="BL6" s="659"/>
      <c r="BM6" s="659"/>
      <c r="BN6" s="660"/>
      <c r="BO6" s="684">
        <v>99.8</v>
      </c>
      <c r="BP6" s="684"/>
      <c r="BQ6" s="684"/>
      <c r="BR6" s="684"/>
      <c r="BS6" s="685">
        <v>126587</v>
      </c>
      <c r="BT6" s="685"/>
      <c r="BU6" s="685"/>
      <c r="BV6" s="685"/>
      <c r="BW6" s="685"/>
      <c r="BX6" s="685"/>
      <c r="BY6" s="685"/>
      <c r="BZ6" s="685"/>
      <c r="CA6" s="685"/>
      <c r="CB6" s="730"/>
      <c r="CD6" s="708" t="s">
        <v>235</v>
      </c>
      <c r="CE6" s="709"/>
      <c r="CF6" s="709"/>
      <c r="CG6" s="709"/>
      <c r="CH6" s="709"/>
      <c r="CI6" s="709"/>
      <c r="CJ6" s="709"/>
      <c r="CK6" s="709"/>
      <c r="CL6" s="709"/>
      <c r="CM6" s="709"/>
      <c r="CN6" s="709"/>
      <c r="CO6" s="709"/>
      <c r="CP6" s="709"/>
      <c r="CQ6" s="710"/>
      <c r="CR6" s="658">
        <v>221379</v>
      </c>
      <c r="CS6" s="659"/>
      <c r="CT6" s="659"/>
      <c r="CU6" s="659"/>
      <c r="CV6" s="659"/>
      <c r="CW6" s="659"/>
      <c r="CX6" s="659"/>
      <c r="CY6" s="660"/>
      <c r="CZ6" s="735">
        <v>0.6</v>
      </c>
      <c r="DA6" s="720"/>
      <c r="DB6" s="720"/>
      <c r="DC6" s="737"/>
      <c r="DD6" s="664" t="s">
        <v>129</v>
      </c>
      <c r="DE6" s="659"/>
      <c r="DF6" s="659"/>
      <c r="DG6" s="659"/>
      <c r="DH6" s="659"/>
      <c r="DI6" s="659"/>
      <c r="DJ6" s="659"/>
      <c r="DK6" s="659"/>
      <c r="DL6" s="659"/>
      <c r="DM6" s="659"/>
      <c r="DN6" s="659"/>
      <c r="DO6" s="659"/>
      <c r="DP6" s="660"/>
      <c r="DQ6" s="664">
        <v>221378</v>
      </c>
      <c r="DR6" s="659"/>
      <c r="DS6" s="659"/>
      <c r="DT6" s="659"/>
      <c r="DU6" s="659"/>
      <c r="DV6" s="659"/>
      <c r="DW6" s="659"/>
      <c r="DX6" s="659"/>
      <c r="DY6" s="659"/>
      <c r="DZ6" s="659"/>
      <c r="EA6" s="659"/>
      <c r="EB6" s="659"/>
      <c r="EC6" s="694"/>
    </row>
    <row r="7" spans="2:143" ht="11.25" customHeight="1" x14ac:dyDescent="0.2">
      <c r="B7" s="655" t="s">
        <v>236</v>
      </c>
      <c r="C7" s="656"/>
      <c r="D7" s="656"/>
      <c r="E7" s="656"/>
      <c r="F7" s="656"/>
      <c r="G7" s="656"/>
      <c r="H7" s="656"/>
      <c r="I7" s="656"/>
      <c r="J7" s="656"/>
      <c r="K7" s="656"/>
      <c r="L7" s="656"/>
      <c r="M7" s="656"/>
      <c r="N7" s="656"/>
      <c r="O7" s="656"/>
      <c r="P7" s="656"/>
      <c r="Q7" s="657"/>
      <c r="R7" s="658">
        <v>3829</v>
      </c>
      <c r="S7" s="659"/>
      <c r="T7" s="659"/>
      <c r="U7" s="659"/>
      <c r="V7" s="659"/>
      <c r="W7" s="659"/>
      <c r="X7" s="659"/>
      <c r="Y7" s="660"/>
      <c r="Z7" s="684">
        <v>0</v>
      </c>
      <c r="AA7" s="684"/>
      <c r="AB7" s="684"/>
      <c r="AC7" s="684"/>
      <c r="AD7" s="685">
        <v>3829</v>
      </c>
      <c r="AE7" s="685"/>
      <c r="AF7" s="685"/>
      <c r="AG7" s="685"/>
      <c r="AH7" s="685"/>
      <c r="AI7" s="685"/>
      <c r="AJ7" s="685"/>
      <c r="AK7" s="685"/>
      <c r="AL7" s="661">
        <v>0</v>
      </c>
      <c r="AM7" s="662"/>
      <c r="AN7" s="662"/>
      <c r="AO7" s="686"/>
      <c r="AP7" s="655" t="s">
        <v>237</v>
      </c>
      <c r="AQ7" s="656"/>
      <c r="AR7" s="656"/>
      <c r="AS7" s="656"/>
      <c r="AT7" s="656"/>
      <c r="AU7" s="656"/>
      <c r="AV7" s="656"/>
      <c r="AW7" s="656"/>
      <c r="AX7" s="656"/>
      <c r="AY7" s="656"/>
      <c r="AZ7" s="656"/>
      <c r="BA7" s="656"/>
      <c r="BB7" s="656"/>
      <c r="BC7" s="656"/>
      <c r="BD7" s="656"/>
      <c r="BE7" s="656"/>
      <c r="BF7" s="657"/>
      <c r="BG7" s="658">
        <v>2465575</v>
      </c>
      <c r="BH7" s="659"/>
      <c r="BI7" s="659"/>
      <c r="BJ7" s="659"/>
      <c r="BK7" s="659"/>
      <c r="BL7" s="659"/>
      <c r="BM7" s="659"/>
      <c r="BN7" s="660"/>
      <c r="BO7" s="684">
        <v>38.9</v>
      </c>
      <c r="BP7" s="684"/>
      <c r="BQ7" s="684"/>
      <c r="BR7" s="684"/>
      <c r="BS7" s="685" t="s">
        <v>129</v>
      </c>
      <c r="BT7" s="685"/>
      <c r="BU7" s="685"/>
      <c r="BV7" s="685"/>
      <c r="BW7" s="685"/>
      <c r="BX7" s="685"/>
      <c r="BY7" s="685"/>
      <c r="BZ7" s="685"/>
      <c r="CA7" s="685"/>
      <c r="CB7" s="730"/>
      <c r="CD7" s="655" t="s">
        <v>239</v>
      </c>
      <c r="CE7" s="656"/>
      <c r="CF7" s="656"/>
      <c r="CG7" s="656"/>
      <c r="CH7" s="656"/>
      <c r="CI7" s="656"/>
      <c r="CJ7" s="656"/>
      <c r="CK7" s="656"/>
      <c r="CL7" s="656"/>
      <c r="CM7" s="656"/>
      <c r="CN7" s="656"/>
      <c r="CO7" s="656"/>
      <c r="CP7" s="656"/>
      <c r="CQ7" s="657"/>
      <c r="CR7" s="658">
        <v>4245166</v>
      </c>
      <c r="CS7" s="659"/>
      <c r="CT7" s="659"/>
      <c r="CU7" s="659"/>
      <c r="CV7" s="659"/>
      <c r="CW7" s="659"/>
      <c r="CX7" s="659"/>
      <c r="CY7" s="660"/>
      <c r="CZ7" s="684">
        <v>12</v>
      </c>
      <c r="DA7" s="684"/>
      <c r="DB7" s="684"/>
      <c r="DC7" s="684"/>
      <c r="DD7" s="664">
        <v>86354</v>
      </c>
      <c r="DE7" s="659"/>
      <c r="DF7" s="659"/>
      <c r="DG7" s="659"/>
      <c r="DH7" s="659"/>
      <c r="DI7" s="659"/>
      <c r="DJ7" s="659"/>
      <c r="DK7" s="659"/>
      <c r="DL7" s="659"/>
      <c r="DM7" s="659"/>
      <c r="DN7" s="659"/>
      <c r="DO7" s="659"/>
      <c r="DP7" s="660"/>
      <c r="DQ7" s="664">
        <v>3640165</v>
      </c>
      <c r="DR7" s="659"/>
      <c r="DS7" s="659"/>
      <c r="DT7" s="659"/>
      <c r="DU7" s="659"/>
      <c r="DV7" s="659"/>
      <c r="DW7" s="659"/>
      <c r="DX7" s="659"/>
      <c r="DY7" s="659"/>
      <c r="DZ7" s="659"/>
      <c r="EA7" s="659"/>
      <c r="EB7" s="659"/>
      <c r="EC7" s="694"/>
    </row>
    <row r="8" spans="2:143" ht="11.25" customHeight="1" x14ac:dyDescent="0.2">
      <c r="B8" s="655" t="s">
        <v>240</v>
      </c>
      <c r="C8" s="656"/>
      <c r="D8" s="656"/>
      <c r="E8" s="656"/>
      <c r="F8" s="656"/>
      <c r="G8" s="656"/>
      <c r="H8" s="656"/>
      <c r="I8" s="656"/>
      <c r="J8" s="656"/>
      <c r="K8" s="656"/>
      <c r="L8" s="656"/>
      <c r="M8" s="656"/>
      <c r="N8" s="656"/>
      <c r="O8" s="656"/>
      <c r="P8" s="656"/>
      <c r="Q8" s="657"/>
      <c r="R8" s="658">
        <v>26538</v>
      </c>
      <c r="S8" s="659"/>
      <c r="T8" s="659"/>
      <c r="U8" s="659"/>
      <c r="V8" s="659"/>
      <c r="W8" s="659"/>
      <c r="X8" s="659"/>
      <c r="Y8" s="660"/>
      <c r="Z8" s="684">
        <v>0.1</v>
      </c>
      <c r="AA8" s="684"/>
      <c r="AB8" s="684"/>
      <c r="AC8" s="684"/>
      <c r="AD8" s="685">
        <v>26538</v>
      </c>
      <c r="AE8" s="685"/>
      <c r="AF8" s="685"/>
      <c r="AG8" s="685"/>
      <c r="AH8" s="685"/>
      <c r="AI8" s="685"/>
      <c r="AJ8" s="685"/>
      <c r="AK8" s="685"/>
      <c r="AL8" s="661">
        <v>0.2</v>
      </c>
      <c r="AM8" s="662"/>
      <c r="AN8" s="662"/>
      <c r="AO8" s="686"/>
      <c r="AP8" s="655" t="s">
        <v>241</v>
      </c>
      <c r="AQ8" s="656"/>
      <c r="AR8" s="656"/>
      <c r="AS8" s="656"/>
      <c r="AT8" s="656"/>
      <c r="AU8" s="656"/>
      <c r="AV8" s="656"/>
      <c r="AW8" s="656"/>
      <c r="AX8" s="656"/>
      <c r="AY8" s="656"/>
      <c r="AZ8" s="656"/>
      <c r="BA8" s="656"/>
      <c r="BB8" s="656"/>
      <c r="BC8" s="656"/>
      <c r="BD8" s="656"/>
      <c r="BE8" s="656"/>
      <c r="BF8" s="657"/>
      <c r="BG8" s="658">
        <v>96356</v>
      </c>
      <c r="BH8" s="659"/>
      <c r="BI8" s="659"/>
      <c r="BJ8" s="659"/>
      <c r="BK8" s="659"/>
      <c r="BL8" s="659"/>
      <c r="BM8" s="659"/>
      <c r="BN8" s="660"/>
      <c r="BO8" s="684">
        <v>1.5</v>
      </c>
      <c r="BP8" s="684"/>
      <c r="BQ8" s="684"/>
      <c r="BR8" s="684"/>
      <c r="BS8" s="685" t="s">
        <v>129</v>
      </c>
      <c r="BT8" s="685"/>
      <c r="BU8" s="685"/>
      <c r="BV8" s="685"/>
      <c r="BW8" s="685"/>
      <c r="BX8" s="685"/>
      <c r="BY8" s="685"/>
      <c r="BZ8" s="685"/>
      <c r="CA8" s="685"/>
      <c r="CB8" s="730"/>
      <c r="CD8" s="655" t="s">
        <v>242</v>
      </c>
      <c r="CE8" s="656"/>
      <c r="CF8" s="656"/>
      <c r="CG8" s="656"/>
      <c r="CH8" s="656"/>
      <c r="CI8" s="656"/>
      <c r="CJ8" s="656"/>
      <c r="CK8" s="656"/>
      <c r="CL8" s="656"/>
      <c r="CM8" s="656"/>
      <c r="CN8" s="656"/>
      <c r="CO8" s="656"/>
      <c r="CP8" s="656"/>
      <c r="CQ8" s="657"/>
      <c r="CR8" s="658">
        <v>11686358</v>
      </c>
      <c r="CS8" s="659"/>
      <c r="CT8" s="659"/>
      <c r="CU8" s="659"/>
      <c r="CV8" s="659"/>
      <c r="CW8" s="659"/>
      <c r="CX8" s="659"/>
      <c r="CY8" s="660"/>
      <c r="CZ8" s="684">
        <v>33</v>
      </c>
      <c r="DA8" s="684"/>
      <c r="DB8" s="684"/>
      <c r="DC8" s="684"/>
      <c r="DD8" s="664">
        <v>325332</v>
      </c>
      <c r="DE8" s="659"/>
      <c r="DF8" s="659"/>
      <c r="DG8" s="659"/>
      <c r="DH8" s="659"/>
      <c r="DI8" s="659"/>
      <c r="DJ8" s="659"/>
      <c r="DK8" s="659"/>
      <c r="DL8" s="659"/>
      <c r="DM8" s="659"/>
      <c r="DN8" s="659"/>
      <c r="DO8" s="659"/>
      <c r="DP8" s="660"/>
      <c r="DQ8" s="664">
        <v>4459864</v>
      </c>
      <c r="DR8" s="659"/>
      <c r="DS8" s="659"/>
      <c r="DT8" s="659"/>
      <c r="DU8" s="659"/>
      <c r="DV8" s="659"/>
      <c r="DW8" s="659"/>
      <c r="DX8" s="659"/>
      <c r="DY8" s="659"/>
      <c r="DZ8" s="659"/>
      <c r="EA8" s="659"/>
      <c r="EB8" s="659"/>
      <c r="EC8" s="694"/>
    </row>
    <row r="9" spans="2:143" ht="11.25" customHeight="1" x14ac:dyDescent="0.2">
      <c r="B9" s="655" t="s">
        <v>243</v>
      </c>
      <c r="C9" s="656"/>
      <c r="D9" s="656"/>
      <c r="E9" s="656"/>
      <c r="F9" s="656"/>
      <c r="G9" s="656"/>
      <c r="H9" s="656"/>
      <c r="I9" s="656"/>
      <c r="J9" s="656"/>
      <c r="K9" s="656"/>
      <c r="L9" s="656"/>
      <c r="M9" s="656"/>
      <c r="N9" s="656"/>
      <c r="O9" s="656"/>
      <c r="P9" s="656"/>
      <c r="Q9" s="657"/>
      <c r="R9" s="658">
        <v>28015</v>
      </c>
      <c r="S9" s="659"/>
      <c r="T9" s="659"/>
      <c r="U9" s="659"/>
      <c r="V9" s="659"/>
      <c r="W9" s="659"/>
      <c r="X9" s="659"/>
      <c r="Y9" s="660"/>
      <c r="Z9" s="684">
        <v>0.1</v>
      </c>
      <c r="AA9" s="684"/>
      <c r="AB9" s="684"/>
      <c r="AC9" s="684"/>
      <c r="AD9" s="685">
        <v>28015</v>
      </c>
      <c r="AE9" s="685"/>
      <c r="AF9" s="685"/>
      <c r="AG9" s="685"/>
      <c r="AH9" s="685"/>
      <c r="AI9" s="685"/>
      <c r="AJ9" s="685"/>
      <c r="AK9" s="685"/>
      <c r="AL9" s="661">
        <v>0.2</v>
      </c>
      <c r="AM9" s="662"/>
      <c r="AN9" s="662"/>
      <c r="AO9" s="686"/>
      <c r="AP9" s="655" t="s">
        <v>244</v>
      </c>
      <c r="AQ9" s="656"/>
      <c r="AR9" s="656"/>
      <c r="AS9" s="656"/>
      <c r="AT9" s="656"/>
      <c r="AU9" s="656"/>
      <c r="AV9" s="656"/>
      <c r="AW9" s="656"/>
      <c r="AX9" s="656"/>
      <c r="AY9" s="656"/>
      <c r="AZ9" s="656"/>
      <c r="BA9" s="656"/>
      <c r="BB9" s="656"/>
      <c r="BC9" s="656"/>
      <c r="BD9" s="656"/>
      <c r="BE9" s="656"/>
      <c r="BF9" s="657"/>
      <c r="BG9" s="658">
        <v>2111617</v>
      </c>
      <c r="BH9" s="659"/>
      <c r="BI9" s="659"/>
      <c r="BJ9" s="659"/>
      <c r="BK9" s="659"/>
      <c r="BL9" s="659"/>
      <c r="BM9" s="659"/>
      <c r="BN9" s="660"/>
      <c r="BO9" s="684">
        <v>33.299999999999997</v>
      </c>
      <c r="BP9" s="684"/>
      <c r="BQ9" s="684"/>
      <c r="BR9" s="684"/>
      <c r="BS9" s="685" t="s">
        <v>129</v>
      </c>
      <c r="BT9" s="685"/>
      <c r="BU9" s="685"/>
      <c r="BV9" s="685"/>
      <c r="BW9" s="685"/>
      <c r="BX9" s="685"/>
      <c r="BY9" s="685"/>
      <c r="BZ9" s="685"/>
      <c r="CA9" s="685"/>
      <c r="CB9" s="730"/>
      <c r="CD9" s="655" t="s">
        <v>245</v>
      </c>
      <c r="CE9" s="656"/>
      <c r="CF9" s="656"/>
      <c r="CG9" s="656"/>
      <c r="CH9" s="656"/>
      <c r="CI9" s="656"/>
      <c r="CJ9" s="656"/>
      <c r="CK9" s="656"/>
      <c r="CL9" s="656"/>
      <c r="CM9" s="656"/>
      <c r="CN9" s="656"/>
      <c r="CO9" s="656"/>
      <c r="CP9" s="656"/>
      <c r="CQ9" s="657"/>
      <c r="CR9" s="658">
        <v>2303989</v>
      </c>
      <c r="CS9" s="659"/>
      <c r="CT9" s="659"/>
      <c r="CU9" s="659"/>
      <c r="CV9" s="659"/>
      <c r="CW9" s="659"/>
      <c r="CX9" s="659"/>
      <c r="CY9" s="660"/>
      <c r="CZ9" s="684">
        <v>6.5</v>
      </c>
      <c r="DA9" s="684"/>
      <c r="DB9" s="684"/>
      <c r="DC9" s="684"/>
      <c r="DD9" s="664">
        <v>69157</v>
      </c>
      <c r="DE9" s="659"/>
      <c r="DF9" s="659"/>
      <c r="DG9" s="659"/>
      <c r="DH9" s="659"/>
      <c r="DI9" s="659"/>
      <c r="DJ9" s="659"/>
      <c r="DK9" s="659"/>
      <c r="DL9" s="659"/>
      <c r="DM9" s="659"/>
      <c r="DN9" s="659"/>
      <c r="DO9" s="659"/>
      <c r="DP9" s="660"/>
      <c r="DQ9" s="664">
        <v>1761925</v>
      </c>
      <c r="DR9" s="659"/>
      <c r="DS9" s="659"/>
      <c r="DT9" s="659"/>
      <c r="DU9" s="659"/>
      <c r="DV9" s="659"/>
      <c r="DW9" s="659"/>
      <c r="DX9" s="659"/>
      <c r="DY9" s="659"/>
      <c r="DZ9" s="659"/>
      <c r="EA9" s="659"/>
      <c r="EB9" s="659"/>
      <c r="EC9" s="694"/>
    </row>
    <row r="10" spans="2:143" ht="11.25" customHeight="1" x14ac:dyDescent="0.2">
      <c r="B10" s="655" t="s">
        <v>246</v>
      </c>
      <c r="C10" s="656"/>
      <c r="D10" s="656"/>
      <c r="E10" s="656"/>
      <c r="F10" s="656"/>
      <c r="G10" s="656"/>
      <c r="H10" s="656"/>
      <c r="I10" s="656"/>
      <c r="J10" s="656"/>
      <c r="K10" s="656"/>
      <c r="L10" s="656"/>
      <c r="M10" s="656"/>
      <c r="N10" s="656"/>
      <c r="O10" s="656"/>
      <c r="P10" s="656"/>
      <c r="Q10" s="657"/>
      <c r="R10" s="658" t="s">
        <v>129</v>
      </c>
      <c r="S10" s="659"/>
      <c r="T10" s="659"/>
      <c r="U10" s="659"/>
      <c r="V10" s="659"/>
      <c r="W10" s="659"/>
      <c r="X10" s="659"/>
      <c r="Y10" s="660"/>
      <c r="Z10" s="684" t="s">
        <v>129</v>
      </c>
      <c r="AA10" s="684"/>
      <c r="AB10" s="684"/>
      <c r="AC10" s="684"/>
      <c r="AD10" s="685" t="s">
        <v>129</v>
      </c>
      <c r="AE10" s="685"/>
      <c r="AF10" s="685"/>
      <c r="AG10" s="685"/>
      <c r="AH10" s="685"/>
      <c r="AI10" s="685"/>
      <c r="AJ10" s="685"/>
      <c r="AK10" s="685"/>
      <c r="AL10" s="661" t="s">
        <v>129</v>
      </c>
      <c r="AM10" s="662"/>
      <c r="AN10" s="662"/>
      <c r="AO10" s="686"/>
      <c r="AP10" s="655" t="s">
        <v>247</v>
      </c>
      <c r="AQ10" s="656"/>
      <c r="AR10" s="656"/>
      <c r="AS10" s="656"/>
      <c r="AT10" s="656"/>
      <c r="AU10" s="656"/>
      <c r="AV10" s="656"/>
      <c r="AW10" s="656"/>
      <c r="AX10" s="656"/>
      <c r="AY10" s="656"/>
      <c r="AZ10" s="656"/>
      <c r="BA10" s="656"/>
      <c r="BB10" s="656"/>
      <c r="BC10" s="656"/>
      <c r="BD10" s="656"/>
      <c r="BE10" s="656"/>
      <c r="BF10" s="657"/>
      <c r="BG10" s="658">
        <v>134316</v>
      </c>
      <c r="BH10" s="659"/>
      <c r="BI10" s="659"/>
      <c r="BJ10" s="659"/>
      <c r="BK10" s="659"/>
      <c r="BL10" s="659"/>
      <c r="BM10" s="659"/>
      <c r="BN10" s="660"/>
      <c r="BO10" s="684">
        <v>2.1</v>
      </c>
      <c r="BP10" s="684"/>
      <c r="BQ10" s="684"/>
      <c r="BR10" s="684"/>
      <c r="BS10" s="685" t="s">
        <v>129</v>
      </c>
      <c r="BT10" s="685"/>
      <c r="BU10" s="685"/>
      <c r="BV10" s="685"/>
      <c r="BW10" s="685"/>
      <c r="BX10" s="685"/>
      <c r="BY10" s="685"/>
      <c r="BZ10" s="685"/>
      <c r="CA10" s="685"/>
      <c r="CB10" s="730"/>
      <c r="CD10" s="655" t="s">
        <v>248</v>
      </c>
      <c r="CE10" s="656"/>
      <c r="CF10" s="656"/>
      <c r="CG10" s="656"/>
      <c r="CH10" s="656"/>
      <c r="CI10" s="656"/>
      <c r="CJ10" s="656"/>
      <c r="CK10" s="656"/>
      <c r="CL10" s="656"/>
      <c r="CM10" s="656"/>
      <c r="CN10" s="656"/>
      <c r="CO10" s="656"/>
      <c r="CP10" s="656"/>
      <c r="CQ10" s="657"/>
      <c r="CR10" s="658">
        <v>14173</v>
      </c>
      <c r="CS10" s="659"/>
      <c r="CT10" s="659"/>
      <c r="CU10" s="659"/>
      <c r="CV10" s="659"/>
      <c r="CW10" s="659"/>
      <c r="CX10" s="659"/>
      <c r="CY10" s="660"/>
      <c r="CZ10" s="684">
        <v>0</v>
      </c>
      <c r="DA10" s="684"/>
      <c r="DB10" s="684"/>
      <c r="DC10" s="684"/>
      <c r="DD10" s="664">
        <v>306</v>
      </c>
      <c r="DE10" s="659"/>
      <c r="DF10" s="659"/>
      <c r="DG10" s="659"/>
      <c r="DH10" s="659"/>
      <c r="DI10" s="659"/>
      <c r="DJ10" s="659"/>
      <c r="DK10" s="659"/>
      <c r="DL10" s="659"/>
      <c r="DM10" s="659"/>
      <c r="DN10" s="659"/>
      <c r="DO10" s="659"/>
      <c r="DP10" s="660"/>
      <c r="DQ10" s="664">
        <v>9166</v>
      </c>
      <c r="DR10" s="659"/>
      <c r="DS10" s="659"/>
      <c r="DT10" s="659"/>
      <c r="DU10" s="659"/>
      <c r="DV10" s="659"/>
      <c r="DW10" s="659"/>
      <c r="DX10" s="659"/>
      <c r="DY10" s="659"/>
      <c r="DZ10" s="659"/>
      <c r="EA10" s="659"/>
      <c r="EB10" s="659"/>
      <c r="EC10" s="694"/>
    </row>
    <row r="11" spans="2:143" ht="11.25" customHeight="1" x14ac:dyDescent="0.2">
      <c r="B11" s="655" t="s">
        <v>249</v>
      </c>
      <c r="C11" s="656"/>
      <c r="D11" s="656"/>
      <c r="E11" s="656"/>
      <c r="F11" s="656"/>
      <c r="G11" s="656"/>
      <c r="H11" s="656"/>
      <c r="I11" s="656"/>
      <c r="J11" s="656"/>
      <c r="K11" s="656"/>
      <c r="L11" s="656"/>
      <c r="M11" s="656"/>
      <c r="N11" s="656"/>
      <c r="O11" s="656"/>
      <c r="P11" s="656"/>
      <c r="Q11" s="657"/>
      <c r="R11" s="658">
        <v>1374089</v>
      </c>
      <c r="S11" s="659"/>
      <c r="T11" s="659"/>
      <c r="U11" s="659"/>
      <c r="V11" s="659"/>
      <c r="W11" s="659"/>
      <c r="X11" s="659"/>
      <c r="Y11" s="660"/>
      <c r="Z11" s="661">
        <v>3.6</v>
      </c>
      <c r="AA11" s="662"/>
      <c r="AB11" s="662"/>
      <c r="AC11" s="663"/>
      <c r="AD11" s="664">
        <v>1374089</v>
      </c>
      <c r="AE11" s="659"/>
      <c r="AF11" s="659"/>
      <c r="AG11" s="659"/>
      <c r="AH11" s="659"/>
      <c r="AI11" s="659"/>
      <c r="AJ11" s="659"/>
      <c r="AK11" s="660"/>
      <c r="AL11" s="661">
        <v>8.1</v>
      </c>
      <c r="AM11" s="662"/>
      <c r="AN11" s="662"/>
      <c r="AO11" s="686"/>
      <c r="AP11" s="655" t="s">
        <v>250</v>
      </c>
      <c r="AQ11" s="656"/>
      <c r="AR11" s="656"/>
      <c r="AS11" s="656"/>
      <c r="AT11" s="656"/>
      <c r="AU11" s="656"/>
      <c r="AV11" s="656"/>
      <c r="AW11" s="656"/>
      <c r="AX11" s="656"/>
      <c r="AY11" s="656"/>
      <c r="AZ11" s="656"/>
      <c r="BA11" s="656"/>
      <c r="BB11" s="656"/>
      <c r="BC11" s="656"/>
      <c r="BD11" s="656"/>
      <c r="BE11" s="656"/>
      <c r="BF11" s="657"/>
      <c r="BG11" s="658">
        <v>123286</v>
      </c>
      <c r="BH11" s="659"/>
      <c r="BI11" s="659"/>
      <c r="BJ11" s="659"/>
      <c r="BK11" s="659"/>
      <c r="BL11" s="659"/>
      <c r="BM11" s="659"/>
      <c r="BN11" s="660"/>
      <c r="BO11" s="684">
        <v>1.9</v>
      </c>
      <c r="BP11" s="684"/>
      <c r="BQ11" s="684"/>
      <c r="BR11" s="684"/>
      <c r="BS11" s="685" t="s">
        <v>129</v>
      </c>
      <c r="BT11" s="685"/>
      <c r="BU11" s="685"/>
      <c r="BV11" s="685"/>
      <c r="BW11" s="685"/>
      <c r="BX11" s="685"/>
      <c r="BY11" s="685"/>
      <c r="BZ11" s="685"/>
      <c r="CA11" s="685"/>
      <c r="CB11" s="730"/>
      <c r="CD11" s="655" t="s">
        <v>251</v>
      </c>
      <c r="CE11" s="656"/>
      <c r="CF11" s="656"/>
      <c r="CG11" s="656"/>
      <c r="CH11" s="656"/>
      <c r="CI11" s="656"/>
      <c r="CJ11" s="656"/>
      <c r="CK11" s="656"/>
      <c r="CL11" s="656"/>
      <c r="CM11" s="656"/>
      <c r="CN11" s="656"/>
      <c r="CO11" s="656"/>
      <c r="CP11" s="656"/>
      <c r="CQ11" s="657"/>
      <c r="CR11" s="658">
        <v>1908871</v>
      </c>
      <c r="CS11" s="659"/>
      <c r="CT11" s="659"/>
      <c r="CU11" s="659"/>
      <c r="CV11" s="659"/>
      <c r="CW11" s="659"/>
      <c r="CX11" s="659"/>
      <c r="CY11" s="660"/>
      <c r="CZ11" s="684">
        <v>5.4</v>
      </c>
      <c r="DA11" s="684"/>
      <c r="DB11" s="684"/>
      <c r="DC11" s="684"/>
      <c r="DD11" s="664">
        <v>812582</v>
      </c>
      <c r="DE11" s="659"/>
      <c r="DF11" s="659"/>
      <c r="DG11" s="659"/>
      <c r="DH11" s="659"/>
      <c r="DI11" s="659"/>
      <c r="DJ11" s="659"/>
      <c r="DK11" s="659"/>
      <c r="DL11" s="659"/>
      <c r="DM11" s="659"/>
      <c r="DN11" s="659"/>
      <c r="DO11" s="659"/>
      <c r="DP11" s="660"/>
      <c r="DQ11" s="664">
        <v>851524</v>
      </c>
      <c r="DR11" s="659"/>
      <c r="DS11" s="659"/>
      <c r="DT11" s="659"/>
      <c r="DU11" s="659"/>
      <c r="DV11" s="659"/>
      <c r="DW11" s="659"/>
      <c r="DX11" s="659"/>
      <c r="DY11" s="659"/>
      <c r="DZ11" s="659"/>
      <c r="EA11" s="659"/>
      <c r="EB11" s="659"/>
      <c r="EC11" s="694"/>
    </row>
    <row r="12" spans="2:143" ht="11.25" customHeight="1" x14ac:dyDescent="0.2">
      <c r="B12" s="655" t="s">
        <v>252</v>
      </c>
      <c r="C12" s="656"/>
      <c r="D12" s="656"/>
      <c r="E12" s="656"/>
      <c r="F12" s="656"/>
      <c r="G12" s="656"/>
      <c r="H12" s="656"/>
      <c r="I12" s="656"/>
      <c r="J12" s="656"/>
      <c r="K12" s="656"/>
      <c r="L12" s="656"/>
      <c r="M12" s="656"/>
      <c r="N12" s="656"/>
      <c r="O12" s="656"/>
      <c r="P12" s="656"/>
      <c r="Q12" s="657"/>
      <c r="R12" s="658">
        <v>8439</v>
      </c>
      <c r="S12" s="659"/>
      <c r="T12" s="659"/>
      <c r="U12" s="659"/>
      <c r="V12" s="659"/>
      <c r="W12" s="659"/>
      <c r="X12" s="659"/>
      <c r="Y12" s="660"/>
      <c r="Z12" s="684">
        <v>0</v>
      </c>
      <c r="AA12" s="684"/>
      <c r="AB12" s="684"/>
      <c r="AC12" s="684"/>
      <c r="AD12" s="685">
        <v>8439</v>
      </c>
      <c r="AE12" s="685"/>
      <c r="AF12" s="685"/>
      <c r="AG12" s="685"/>
      <c r="AH12" s="685"/>
      <c r="AI12" s="685"/>
      <c r="AJ12" s="685"/>
      <c r="AK12" s="685"/>
      <c r="AL12" s="661">
        <v>0</v>
      </c>
      <c r="AM12" s="662"/>
      <c r="AN12" s="662"/>
      <c r="AO12" s="686"/>
      <c r="AP12" s="655" t="s">
        <v>253</v>
      </c>
      <c r="AQ12" s="656"/>
      <c r="AR12" s="656"/>
      <c r="AS12" s="656"/>
      <c r="AT12" s="656"/>
      <c r="AU12" s="656"/>
      <c r="AV12" s="656"/>
      <c r="AW12" s="656"/>
      <c r="AX12" s="656"/>
      <c r="AY12" s="656"/>
      <c r="AZ12" s="656"/>
      <c r="BA12" s="656"/>
      <c r="BB12" s="656"/>
      <c r="BC12" s="656"/>
      <c r="BD12" s="656"/>
      <c r="BE12" s="656"/>
      <c r="BF12" s="657"/>
      <c r="BG12" s="658">
        <v>3270032</v>
      </c>
      <c r="BH12" s="659"/>
      <c r="BI12" s="659"/>
      <c r="BJ12" s="659"/>
      <c r="BK12" s="659"/>
      <c r="BL12" s="659"/>
      <c r="BM12" s="659"/>
      <c r="BN12" s="660"/>
      <c r="BO12" s="684">
        <v>51.5</v>
      </c>
      <c r="BP12" s="684"/>
      <c r="BQ12" s="684"/>
      <c r="BR12" s="684"/>
      <c r="BS12" s="685">
        <v>126587</v>
      </c>
      <c r="BT12" s="685"/>
      <c r="BU12" s="685"/>
      <c r="BV12" s="685"/>
      <c r="BW12" s="685"/>
      <c r="BX12" s="685"/>
      <c r="BY12" s="685"/>
      <c r="BZ12" s="685"/>
      <c r="CA12" s="685"/>
      <c r="CB12" s="730"/>
      <c r="CD12" s="655" t="s">
        <v>254</v>
      </c>
      <c r="CE12" s="656"/>
      <c r="CF12" s="656"/>
      <c r="CG12" s="656"/>
      <c r="CH12" s="656"/>
      <c r="CI12" s="656"/>
      <c r="CJ12" s="656"/>
      <c r="CK12" s="656"/>
      <c r="CL12" s="656"/>
      <c r="CM12" s="656"/>
      <c r="CN12" s="656"/>
      <c r="CO12" s="656"/>
      <c r="CP12" s="656"/>
      <c r="CQ12" s="657"/>
      <c r="CR12" s="658">
        <v>1463710</v>
      </c>
      <c r="CS12" s="659"/>
      <c r="CT12" s="659"/>
      <c r="CU12" s="659"/>
      <c r="CV12" s="659"/>
      <c r="CW12" s="659"/>
      <c r="CX12" s="659"/>
      <c r="CY12" s="660"/>
      <c r="CZ12" s="684">
        <v>4.0999999999999996</v>
      </c>
      <c r="DA12" s="684"/>
      <c r="DB12" s="684"/>
      <c r="DC12" s="684"/>
      <c r="DD12" s="664">
        <v>106688</v>
      </c>
      <c r="DE12" s="659"/>
      <c r="DF12" s="659"/>
      <c r="DG12" s="659"/>
      <c r="DH12" s="659"/>
      <c r="DI12" s="659"/>
      <c r="DJ12" s="659"/>
      <c r="DK12" s="659"/>
      <c r="DL12" s="659"/>
      <c r="DM12" s="659"/>
      <c r="DN12" s="659"/>
      <c r="DO12" s="659"/>
      <c r="DP12" s="660"/>
      <c r="DQ12" s="664">
        <v>559336</v>
      </c>
      <c r="DR12" s="659"/>
      <c r="DS12" s="659"/>
      <c r="DT12" s="659"/>
      <c r="DU12" s="659"/>
      <c r="DV12" s="659"/>
      <c r="DW12" s="659"/>
      <c r="DX12" s="659"/>
      <c r="DY12" s="659"/>
      <c r="DZ12" s="659"/>
      <c r="EA12" s="659"/>
      <c r="EB12" s="659"/>
      <c r="EC12" s="694"/>
    </row>
    <row r="13" spans="2:143" ht="11.25" customHeight="1" x14ac:dyDescent="0.2">
      <c r="B13" s="655" t="s">
        <v>255</v>
      </c>
      <c r="C13" s="656"/>
      <c r="D13" s="656"/>
      <c r="E13" s="656"/>
      <c r="F13" s="656"/>
      <c r="G13" s="656"/>
      <c r="H13" s="656"/>
      <c r="I13" s="656"/>
      <c r="J13" s="656"/>
      <c r="K13" s="656"/>
      <c r="L13" s="656"/>
      <c r="M13" s="656"/>
      <c r="N13" s="656"/>
      <c r="O13" s="656"/>
      <c r="P13" s="656"/>
      <c r="Q13" s="657"/>
      <c r="R13" s="658" t="s">
        <v>129</v>
      </c>
      <c r="S13" s="659"/>
      <c r="T13" s="659"/>
      <c r="U13" s="659"/>
      <c r="V13" s="659"/>
      <c r="W13" s="659"/>
      <c r="X13" s="659"/>
      <c r="Y13" s="660"/>
      <c r="Z13" s="684" t="s">
        <v>129</v>
      </c>
      <c r="AA13" s="684"/>
      <c r="AB13" s="684"/>
      <c r="AC13" s="684"/>
      <c r="AD13" s="685" t="s">
        <v>129</v>
      </c>
      <c r="AE13" s="685"/>
      <c r="AF13" s="685"/>
      <c r="AG13" s="685"/>
      <c r="AH13" s="685"/>
      <c r="AI13" s="685"/>
      <c r="AJ13" s="685"/>
      <c r="AK13" s="685"/>
      <c r="AL13" s="661" t="s">
        <v>129</v>
      </c>
      <c r="AM13" s="662"/>
      <c r="AN13" s="662"/>
      <c r="AO13" s="686"/>
      <c r="AP13" s="655" t="s">
        <v>256</v>
      </c>
      <c r="AQ13" s="656"/>
      <c r="AR13" s="656"/>
      <c r="AS13" s="656"/>
      <c r="AT13" s="656"/>
      <c r="AU13" s="656"/>
      <c r="AV13" s="656"/>
      <c r="AW13" s="656"/>
      <c r="AX13" s="656"/>
      <c r="AY13" s="656"/>
      <c r="AZ13" s="656"/>
      <c r="BA13" s="656"/>
      <c r="BB13" s="656"/>
      <c r="BC13" s="656"/>
      <c r="BD13" s="656"/>
      <c r="BE13" s="656"/>
      <c r="BF13" s="657"/>
      <c r="BG13" s="658">
        <v>3254769</v>
      </c>
      <c r="BH13" s="659"/>
      <c r="BI13" s="659"/>
      <c r="BJ13" s="659"/>
      <c r="BK13" s="659"/>
      <c r="BL13" s="659"/>
      <c r="BM13" s="659"/>
      <c r="BN13" s="660"/>
      <c r="BO13" s="684">
        <v>51.3</v>
      </c>
      <c r="BP13" s="684"/>
      <c r="BQ13" s="684"/>
      <c r="BR13" s="684"/>
      <c r="BS13" s="685">
        <v>126587</v>
      </c>
      <c r="BT13" s="685"/>
      <c r="BU13" s="685"/>
      <c r="BV13" s="685"/>
      <c r="BW13" s="685"/>
      <c r="BX13" s="685"/>
      <c r="BY13" s="685"/>
      <c r="BZ13" s="685"/>
      <c r="CA13" s="685"/>
      <c r="CB13" s="730"/>
      <c r="CD13" s="655" t="s">
        <v>257</v>
      </c>
      <c r="CE13" s="656"/>
      <c r="CF13" s="656"/>
      <c r="CG13" s="656"/>
      <c r="CH13" s="656"/>
      <c r="CI13" s="656"/>
      <c r="CJ13" s="656"/>
      <c r="CK13" s="656"/>
      <c r="CL13" s="656"/>
      <c r="CM13" s="656"/>
      <c r="CN13" s="656"/>
      <c r="CO13" s="656"/>
      <c r="CP13" s="656"/>
      <c r="CQ13" s="657"/>
      <c r="CR13" s="658">
        <v>4036777</v>
      </c>
      <c r="CS13" s="659"/>
      <c r="CT13" s="659"/>
      <c r="CU13" s="659"/>
      <c r="CV13" s="659"/>
      <c r="CW13" s="659"/>
      <c r="CX13" s="659"/>
      <c r="CY13" s="660"/>
      <c r="CZ13" s="684">
        <v>11.4</v>
      </c>
      <c r="DA13" s="684"/>
      <c r="DB13" s="684"/>
      <c r="DC13" s="684"/>
      <c r="DD13" s="664">
        <v>2473977</v>
      </c>
      <c r="DE13" s="659"/>
      <c r="DF13" s="659"/>
      <c r="DG13" s="659"/>
      <c r="DH13" s="659"/>
      <c r="DI13" s="659"/>
      <c r="DJ13" s="659"/>
      <c r="DK13" s="659"/>
      <c r="DL13" s="659"/>
      <c r="DM13" s="659"/>
      <c r="DN13" s="659"/>
      <c r="DO13" s="659"/>
      <c r="DP13" s="660"/>
      <c r="DQ13" s="664">
        <v>1581477</v>
      </c>
      <c r="DR13" s="659"/>
      <c r="DS13" s="659"/>
      <c r="DT13" s="659"/>
      <c r="DU13" s="659"/>
      <c r="DV13" s="659"/>
      <c r="DW13" s="659"/>
      <c r="DX13" s="659"/>
      <c r="DY13" s="659"/>
      <c r="DZ13" s="659"/>
      <c r="EA13" s="659"/>
      <c r="EB13" s="659"/>
      <c r="EC13" s="694"/>
    </row>
    <row r="14" spans="2:143" ht="11.25" customHeight="1" x14ac:dyDescent="0.2">
      <c r="B14" s="655" t="s">
        <v>258</v>
      </c>
      <c r="C14" s="656"/>
      <c r="D14" s="656"/>
      <c r="E14" s="656"/>
      <c r="F14" s="656"/>
      <c r="G14" s="656"/>
      <c r="H14" s="656"/>
      <c r="I14" s="656"/>
      <c r="J14" s="656"/>
      <c r="K14" s="656"/>
      <c r="L14" s="656"/>
      <c r="M14" s="656"/>
      <c r="N14" s="656"/>
      <c r="O14" s="656"/>
      <c r="P14" s="656"/>
      <c r="Q14" s="657"/>
      <c r="R14" s="658" t="s">
        <v>129</v>
      </c>
      <c r="S14" s="659"/>
      <c r="T14" s="659"/>
      <c r="U14" s="659"/>
      <c r="V14" s="659"/>
      <c r="W14" s="659"/>
      <c r="X14" s="659"/>
      <c r="Y14" s="660"/>
      <c r="Z14" s="684" t="s">
        <v>129</v>
      </c>
      <c r="AA14" s="684"/>
      <c r="AB14" s="684"/>
      <c r="AC14" s="684"/>
      <c r="AD14" s="685" t="s">
        <v>129</v>
      </c>
      <c r="AE14" s="685"/>
      <c r="AF14" s="685"/>
      <c r="AG14" s="685"/>
      <c r="AH14" s="685"/>
      <c r="AI14" s="685"/>
      <c r="AJ14" s="685"/>
      <c r="AK14" s="685"/>
      <c r="AL14" s="661" t="s">
        <v>129</v>
      </c>
      <c r="AM14" s="662"/>
      <c r="AN14" s="662"/>
      <c r="AO14" s="686"/>
      <c r="AP14" s="655" t="s">
        <v>259</v>
      </c>
      <c r="AQ14" s="656"/>
      <c r="AR14" s="656"/>
      <c r="AS14" s="656"/>
      <c r="AT14" s="656"/>
      <c r="AU14" s="656"/>
      <c r="AV14" s="656"/>
      <c r="AW14" s="656"/>
      <c r="AX14" s="656"/>
      <c r="AY14" s="656"/>
      <c r="AZ14" s="656"/>
      <c r="BA14" s="656"/>
      <c r="BB14" s="656"/>
      <c r="BC14" s="656"/>
      <c r="BD14" s="656"/>
      <c r="BE14" s="656"/>
      <c r="BF14" s="657"/>
      <c r="BG14" s="658">
        <v>226382</v>
      </c>
      <c r="BH14" s="659"/>
      <c r="BI14" s="659"/>
      <c r="BJ14" s="659"/>
      <c r="BK14" s="659"/>
      <c r="BL14" s="659"/>
      <c r="BM14" s="659"/>
      <c r="BN14" s="660"/>
      <c r="BO14" s="684">
        <v>3.6</v>
      </c>
      <c r="BP14" s="684"/>
      <c r="BQ14" s="684"/>
      <c r="BR14" s="684"/>
      <c r="BS14" s="685" t="s">
        <v>129</v>
      </c>
      <c r="BT14" s="685"/>
      <c r="BU14" s="685"/>
      <c r="BV14" s="685"/>
      <c r="BW14" s="685"/>
      <c r="BX14" s="685"/>
      <c r="BY14" s="685"/>
      <c r="BZ14" s="685"/>
      <c r="CA14" s="685"/>
      <c r="CB14" s="730"/>
      <c r="CD14" s="655" t="s">
        <v>260</v>
      </c>
      <c r="CE14" s="656"/>
      <c r="CF14" s="656"/>
      <c r="CG14" s="656"/>
      <c r="CH14" s="656"/>
      <c r="CI14" s="656"/>
      <c r="CJ14" s="656"/>
      <c r="CK14" s="656"/>
      <c r="CL14" s="656"/>
      <c r="CM14" s="656"/>
      <c r="CN14" s="656"/>
      <c r="CO14" s="656"/>
      <c r="CP14" s="656"/>
      <c r="CQ14" s="657"/>
      <c r="CR14" s="658">
        <v>1094410</v>
      </c>
      <c r="CS14" s="659"/>
      <c r="CT14" s="659"/>
      <c r="CU14" s="659"/>
      <c r="CV14" s="659"/>
      <c r="CW14" s="659"/>
      <c r="CX14" s="659"/>
      <c r="CY14" s="660"/>
      <c r="CZ14" s="684">
        <v>3.1</v>
      </c>
      <c r="DA14" s="684"/>
      <c r="DB14" s="684"/>
      <c r="DC14" s="684"/>
      <c r="DD14" s="664">
        <v>156001</v>
      </c>
      <c r="DE14" s="659"/>
      <c r="DF14" s="659"/>
      <c r="DG14" s="659"/>
      <c r="DH14" s="659"/>
      <c r="DI14" s="659"/>
      <c r="DJ14" s="659"/>
      <c r="DK14" s="659"/>
      <c r="DL14" s="659"/>
      <c r="DM14" s="659"/>
      <c r="DN14" s="659"/>
      <c r="DO14" s="659"/>
      <c r="DP14" s="660"/>
      <c r="DQ14" s="664">
        <v>944533</v>
      </c>
      <c r="DR14" s="659"/>
      <c r="DS14" s="659"/>
      <c r="DT14" s="659"/>
      <c r="DU14" s="659"/>
      <c r="DV14" s="659"/>
      <c r="DW14" s="659"/>
      <c r="DX14" s="659"/>
      <c r="DY14" s="659"/>
      <c r="DZ14" s="659"/>
      <c r="EA14" s="659"/>
      <c r="EB14" s="659"/>
      <c r="EC14" s="694"/>
    </row>
    <row r="15" spans="2:143" ht="11.25" customHeight="1" x14ac:dyDescent="0.2">
      <c r="B15" s="655" t="s">
        <v>261</v>
      </c>
      <c r="C15" s="656"/>
      <c r="D15" s="656"/>
      <c r="E15" s="656"/>
      <c r="F15" s="656"/>
      <c r="G15" s="656"/>
      <c r="H15" s="656"/>
      <c r="I15" s="656"/>
      <c r="J15" s="656"/>
      <c r="K15" s="656"/>
      <c r="L15" s="656"/>
      <c r="M15" s="656"/>
      <c r="N15" s="656"/>
      <c r="O15" s="656"/>
      <c r="P15" s="656"/>
      <c r="Q15" s="657"/>
      <c r="R15" s="658" t="s">
        <v>129</v>
      </c>
      <c r="S15" s="659"/>
      <c r="T15" s="659"/>
      <c r="U15" s="659"/>
      <c r="V15" s="659"/>
      <c r="W15" s="659"/>
      <c r="X15" s="659"/>
      <c r="Y15" s="660"/>
      <c r="Z15" s="684" t="s">
        <v>129</v>
      </c>
      <c r="AA15" s="684"/>
      <c r="AB15" s="684"/>
      <c r="AC15" s="684"/>
      <c r="AD15" s="685" t="s">
        <v>129</v>
      </c>
      <c r="AE15" s="685"/>
      <c r="AF15" s="685"/>
      <c r="AG15" s="685"/>
      <c r="AH15" s="685"/>
      <c r="AI15" s="685"/>
      <c r="AJ15" s="685"/>
      <c r="AK15" s="685"/>
      <c r="AL15" s="661" t="s">
        <v>129</v>
      </c>
      <c r="AM15" s="662"/>
      <c r="AN15" s="662"/>
      <c r="AO15" s="686"/>
      <c r="AP15" s="655" t="s">
        <v>262</v>
      </c>
      <c r="AQ15" s="656"/>
      <c r="AR15" s="656"/>
      <c r="AS15" s="656"/>
      <c r="AT15" s="656"/>
      <c r="AU15" s="656"/>
      <c r="AV15" s="656"/>
      <c r="AW15" s="656"/>
      <c r="AX15" s="656"/>
      <c r="AY15" s="656"/>
      <c r="AZ15" s="656"/>
      <c r="BA15" s="656"/>
      <c r="BB15" s="656"/>
      <c r="BC15" s="656"/>
      <c r="BD15" s="656"/>
      <c r="BE15" s="656"/>
      <c r="BF15" s="657"/>
      <c r="BG15" s="658">
        <v>370021</v>
      </c>
      <c r="BH15" s="659"/>
      <c r="BI15" s="659"/>
      <c r="BJ15" s="659"/>
      <c r="BK15" s="659"/>
      <c r="BL15" s="659"/>
      <c r="BM15" s="659"/>
      <c r="BN15" s="660"/>
      <c r="BO15" s="684">
        <v>5.8</v>
      </c>
      <c r="BP15" s="684"/>
      <c r="BQ15" s="684"/>
      <c r="BR15" s="684"/>
      <c r="BS15" s="685" t="s">
        <v>129</v>
      </c>
      <c r="BT15" s="685"/>
      <c r="BU15" s="685"/>
      <c r="BV15" s="685"/>
      <c r="BW15" s="685"/>
      <c r="BX15" s="685"/>
      <c r="BY15" s="685"/>
      <c r="BZ15" s="685"/>
      <c r="CA15" s="685"/>
      <c r="CB15" s="730"/>
      <c r="CD15" s="655" t="s">
        <v>263</v>
      </c>
      <c r="CE15" s="656"/>
      <c r="CF15" s="656"/>
      <c r="CG15" s="656"/>
      <c r="CH15" s="656"/>
      <c r="CI15" s="656"/>
      <c r="CJ15" s="656"/>
      <c r="CK15" s="656"/>
      <c r="CL15" s="656"/>
      <c r="CM15" s="656"/>
      <c r="CN15" s="656"/>
      <c r="CO15" s="656"/>
      <c r="CP15" s="656"/>
      <c r="CQ15" s="657"/>
      <c r="CR15" s="658">
        <v>3653296</v>
      </c>
      <c r="CS15" s="659"/>
      <c r="CT15" s="659"/>
      <c r="CU15" s="659"/>
      <c r="CV15" s="659"/>
      <c r="CW15" s="659"/>
      <c r="CX15" s="659"/>
      <c r="CY15" s="660"/>
      <c r="CZ15" s="684">
        <v>10.3</v>
      </c>
      <c r="DA15" s="684"/>
      <c r="DB15" s="684"/>
      <c r="DC15" s="684"/>
      <c r="DD15" s="664">
        <v>1115031</v>
      </c>
      <c r="DE15" s="659"/>
      <c r="DF15" s="659"/>
      <c r="DG15" s="659"/>
      <c r="DH15" s="659"/>
      <c r="DI15" s="659"/>
      <c r="DJ15" s="659"/>
      <c r="DK15" s="659"/>
      <c r="DL15" s="659"/>
      <c r="DM15" s="659"/>
      <c r="DN15" s="659"/>
      <c r="DO15" s="659"/>
      <c r="DP15" s="660"/>
      <c r="DQ15" s="664">
        <v>2356015</v>
      </c>
      <c r="DR15" s="659"/>
      <c r="DS15" s="659"/>
      <c r="DT15" s="659"/>
      <c r="DU15" s="659"/>
      <c r="DV15" s="659"/>
      <c r="DW15" s="659"/>
      <c r="DX15" s="659"/>
      <c r="DY15" s="659"/>
      <c r="DZ15" s="659"/>
      <c r="EA15" s="659"/>
      <c r="EB15" s="659"/>
      <c r="EC15" s="694"/>
    </row>
    <row r="16" spans="2:143" ht="11.25" customHeight="1" x14ac:dyDescent="0.2">
      <c r="B16" s="655" t="s">
        <v>264</v>
      </c>
      <c r="C16" s="656"/>
      <c r="D16" s="656"/>
      <c r="E16" s="656"/>
      <c r="F16" s="656"/>
      <c r="G16" s="656"/>
      <c r="H16" s="656"/>
      <c r="I16" s="656"/>
      <c r="J16" s="656"/>
      <c r="K16" s="656"/>
      <c r="L16" s="656"/>
      <c r="M16" s="656"/>
      <c r="N16" s="656"/>
      <c r="O16" s="656"/>
      <c r="P16" s="656"/>
      <c r="Q16" s="657"/>
      <c r="R16" s="658">
        <v>28227</v>
      </c>
      <c r="S16" s="659"/>
      <c r="T16" s="659"/>
      <c r="U16" s="659"/>
      <c r="V16" s="659"/>
      <c r="W16" s="659"/>
      <c r="X16" s="659"/>
      <c r="Y16" s="660"/>
      <c r="Z16" s="684">
        <v>0.1</v>
      </c>
      <c r="AA16" s="684"/>
      <c r="AB16" s="684"/>
      <c r="AC16" s="684"/>
      <c r="AD16" s="685">
        <v>28227</v>
      </c>
      <c r="AE16" s="685"/>
      <c r="AF16" s="685"/>
      <c r="AG16" s="685"/>
      <c r="AH16" s="685"/>
      <c r="AI16" s="685"/>
      <c r="AJ16" s="685"/>
      <c r="AK16" s="685"/>
      <c r="AL16" s="661">
        <v>0.2</v>
      </c>
      <c r="AM16" s="662"/>
      <c r="AN16" s="662"/>
      <c r="AO16" s="686"/>
      <c r="AP16" s="655" t="s">
        <v>265</v>
      </c>
      <c r="AQ16" s="656"/>
      <c r="AR16" s="656"/>
      <c r="AS16" s="656"/>
      <c r="AT16" s="656"/>
      <c r="AU16" s="656"/>
      <c r="AV16" s="656"/>
      <c r="AW16" s="656"/>
      <c r="AX16" s="656"/>
      <c r="AY16" s="656"/>
      <c r="AZ16" s="656"/>
      <c r="BA16" s="656"/>
      <c r="BB16" s="656"/>
      <c r="BC16" s="656"/>
      <c r="BD16" s="656"/>
      <c r="BE16" s="656"/>
      <c r="BF16" s="657"/>
      <c r="BG16" s="658" t="s">
        <v>129</v>
      </c>
      <c r="BH16" s="659"/>
      <c r="BI16" s="659"/>
      <c r="BJ16" s="659"/>
      <c r="BK16" s="659"/>
      <c r="BL16" s="659"/>
      <c r="BM16" s="659"/>
      <c r="BN16" s="660"/>
      <c r="BO16" s="684" t="s">
        <v>129</v>
      </c>
      <c r="BP16" s="684"/>
      <c r="BQ16" s="684"/>
      <c r="BR16" s="684"/>
      <c r="BS16" s="685" t="s">
        <v>129</v>
      </c>
      <c r="BT16" s="685"/>
      <c r="BU16" s="685"/>
      <c r="BV16" s="685"/>
      <c r="BW16" s="685"/>
      <c r="BX16" s="685"/>
      <c r="BY16" s="685"/>
      <c r="BZ16" s="685"/>
      <c r="CA16" s="685"/>
      <c r="CB16" s="730"/>
      <c r="CD16" s="655" t="s">
        <v>266</v>
      </c>
      <c r="CE16" s="656"/>
      <c r="CF16" s="656"/>
      <c r="CG16" s="656"/>
      <c r="CH16" s="656"/>
      <c r="CI16" s="656"/>
      <c r="CJ16" s="656"/>
      <c r="CK16" s="656"/>
      <c r="CL16" s="656"/>
      <c r="CM16" s="656"/>
      <c r="CN16" s="656"/>
      <c r="CO16" s="656"/>
      <c r="CP16" s="656"/>
      <c r="CQ16" s="657"/>
      <c r="CR16" s="658">
        <v>1606437</v>
      </c>
      <c r="CS16" s="659"/>
      <c r="CT16" s="659"/>
      <c r="CU16" s="659"/>
      <c r="CV16" s="659"/>
      <c r="CW16" s="659"/>
      <c r="CX16" s="659"/>
      <c r="CY16" s="660"/>
      <c r="CZ16" s="684">
        <v>4.5</v>
      </c>
      <c r="DA16" s="684"/>
      <c r="DB16" s="684"/>
      <c r="DC16" s="684"/>
      <c r="DD16" s="664" t="s">
        <v>129</v>
      </c>
      <c r="DE16" s="659"/>
      <c r="DF16" s="659"/>
      <c r="DG16" s="659"/>
      <c r="DH16" s="659"/>
      <c r="DI16" s="659"/>
      <c r="DJ16" s="659"/>
      <c r="DK16" s="659"/>
      <c r="DL16" s="659"/>
      <c r="DM16" s="659"/>
      <c r="DN16" s="659"/>
      <c r="DO16" s="659"/>
      <c r="DP16" s="660"/>
      <c r="DQ16" s="664">
        <v>239178</v>
      </c>
      <c r="DR16" s="659"/>
      <c r="DS16" s="659"/>
      <c r="DT16" s="659"/>
      <c r="DU16" s="659"/>
      <c r="DV16" s="659"/>
      <c r="DW16" s="659"/>
      <c r="DX16" s="659"/>
      <c r="DY16" s="659"/>
      <c r="DZ16" s="659"/>
      <c r="EA16" s="659"/>
      <c r="EB16" s="659"/>
      <c r="EC16" s="694"/>
    </row>
    <row r="17" spans="2:133" ht="11.25" customHeight="1" x14ac:dyDescent="0.2">
      <c r="B17" s="655" t="s">
        <v>267</v>
      </c>
      <c r="C17" s="656"/>
      <c r="D17" s="656"/>
      <c r="E17" s="656"/>
      <c r="F17" s="656"/>
      <c r="G17" s="656"/>
      <c r="H17" s="656"/>
      <c r="I17" s="656"/>
      <c r="J17" s="656"/>
      <c r="K17" s="656"/>
      <c r="L17" s="656"/>
      <c r="M17" s="656"/>
      <c r="N17" s="656"/>
      <c r="O17" s="656"/>
      <c r="P17" s="656"/>
      <c r="Q17" s="657"/>
      <c r="R17" s="658">
        <v>83930</v>
      </c>
      <c r="S17" s="659"/>
      <c r="T17" s="659"/>
      <c r="U17" s="659"/>
      <c r="V17" s="659"/>
      <c r="W17" s="659"/>
      <c r="X17" s="659"/>
      <c r="Y17" s="660"/>
      <c r="Z17" s="684">
        <v>0.2</v>
      </c>
      <c r="AA17" s="684"/>
      <c r="AB17" s="684"/>
      <c r="AC17" s="684"/>
      <c r="AD17" s="685">
        <v>83930</v>
      </c>
      <c r="AE17" s="685"/>
      <c r="AF17" s="685"/>
      <c r="AG17" s="685"/>
      <c r="AH17" s="685"/>
      <c r="AI17" s="685"/>
      <c r="AJ17" s="685"/>
      <c r="AK17" s="685"/>
      <c r="AL17" s="661">
        <v>0.5</v>
      </c>
      <c r="AM17" s="662"/>
      <c r="AN17" s="662"/>
      <c r="AO17" s="686"/>
      <c r="AP17" s="655" t="s">
        <v>268</v>
      </c>
      <c r="AQ17" s="656"/>
      <c r="AR17" s="656"/>
      <c r="AS17" s="656"/>
      <c r="AT17" s="656"/>
      <c r="AU17" s="656"/>
      <c r="AV17" s="656"/>
      <c r="AW17" s="656"/>
      <c r="AX17" s="656"/>
      <c r="AY17" s="656"/>
      <c r="AZ17" s="656"/>
      <c r="BA17" s="656"/>
      <c r="BB17" s="656"/>
      <c r="BC17" s="656"/>
      <c r="BD17" s="656"/>
      <c r="BE17" s="656"/>
      <c r="BF17" s="657"/>
      <c r="BG17" s="658" t="s">
        <v>129</v>
      </c>
      <c r="BH17" s="659"/>
      <c r="BI17" s="659"/>
      <c r="BJ17" s="659"/>
      <c r="BK17" s="659"/>
      <c r="BL17" s="659"/>
      <c r="BM17" s="659"/>
      <c r="BN17" s="660"/>
      <c r="BO17" s="684" t="s">
        <v>129</v>
      </c>
      <c r="BP17" s="684"/>
      <c r="BQ17" s="684"/>
      <c r="BR17" s="684"/>
      <c r="BS17" s="685" t="s">
        <v>129</v>
      </c>
      <c r="BT17" s="685"/>
      <c r="BU17" s="685"/>
      <c r="BV17" s="685"/>
      <c r="BW17" s="685"/>
      <c r="BX17" s="685"/>
      <c r="BY17" s="685"/>
      <c r="BZ17" s="685"/>
      <c r="CA17" s="685"/>
      <c r="CB17" s="730"/>
      <c r="CD17" s="655" t="s">
        <v>269</v>
      </c>
      <c r="CE17" s="656"/>
      <c r="CF17" s="656"/>
      <c r="CG17" s="656"/>
      <c r="CH17" s="656"/>
      <c r="CI17" s="656"/>
      <c r="CJ17" s="656"/>
      <c r="CK17" s="656"/>
      <c r="CL17" s="656"/>
      <c r="CM17" s="656"/>
      <c r="CN17" s="656"/>
      <c r="CO17" s="656"/>
      <c r="CP17" s="656"/>
      <c r="CQ17" s="657"/>
      <c r="CR17" s="658">
        <v>3177002</v>
      </c>
      <c r="CS17" s="659"/>
      <c r="CT17" s="659"/>
      <c r="CU17" s="659"/>
      <c r="CV17" s="659"/>
      <c r="CW17" s="659"/>
      <c r="CX17" s="659"/>
      <c r="CY17" s="660"/>
      <c r="CZ17" s="684">
        <v>9</v>
      </c>
      <c r="DA17" s="684"/>
      <c r="DB17" s="684"/>
      <c r="DC17" s="684"/>
      <c r="DD17" s="664" t="s">
        <v>129</v>
      </c>
      <c r="DE17" s="659"/>
      <c r="DF17" s="659"/>
      <c r="DG17" s="659"/>
      <c r="DH17" s="659"/>
      <c r="DI17" s="659"/>
      <c r="DJ17" s="659"/>
      <c r="DK17" s="659"/>
      <c r="DL17" s="659"/>
      <c r="DM17" s="659"/>
      <c r="DN17" s="659"/>
      <c r="DO17" s="659"/>
      <c r="DP17" s="660"/>
      <c r="DQ17" s="664">
        <v>3119074</v>
      </c>
      <c r="DR17" s="659"/>
      <c r="DS17" s="659"/>
      <c r="DT17" s="659"/>
      <c r="DU17" s="659"/>
      <c r="DV17" s="659"/>
      <c r="DW17" s="659"/>
      <c r="DX17" s="659"/>
      <c r="DY17" s="659"/>
      <c r="DZ17" s="659"/>
      <c r="EA17" s="659"/>
      <c r="EB17" s="659"/>
      <c r="EC17" s="694"/>
    </row>
    <row r="18" spans="2:133" ht="11.25" customHeight="1" x14ac:dyDescent="0.2">
      <c r="B18" s="655" t="s">
        <v>270</v>
      </c>
      <c r="C18" s="656"/>
      <c r="D18" s="656"/>
      <c r="E18" s="656"/>
      <c r="F18" s="656"/>
      <c r="G18" s="656"/>
      <c r="H18" s="656"/>
      <c r="I18" s="656"/>
      <c r="J18" s="656"/>
      <c r="K18" s="656"/>
      <c r="L18" s="656"/>
      <c r="M18" s="656"/>
      <c r="N18" s="656"/>
      <c r="O18" s="656"/>
      <c r="P18" s="656"/>
      <c r="Q18" s="657"/>
      <c r="R18" s="658">
        <v>193823</v>
      </c>
      <c r="S18" s="659"/>
      <c r="T18" s="659"/>
      <c r="U18" s="659"/>
      <c r="V18" s="659"/>
      <c r="W18" s="659"/>
      <c r="X18" s="659"/>
      <c r="Y18" s="660"/>
      <c r="Z18" s="684">
        <v>0.5</v>
      </c>
      <c r="AA18" s="684"/>
      <c r="AB18" s="684"/>
      <c r="AC18" s="684"/>
      <c r="AD18" s="685">
        <v>193823</v>
      </c>
      <c r="AE18" s="685"/>
      <c r="AF18" s="685"/>
      <c r="AG18" s="685"/>
      <c r="AH18" s="685"/>
      <c r="AI18" s="685"/>
      <c r="AJ18" s="685"/>
      <c r="AK18" s="685"/>
      <c r="AL18" s="661">
        <v>1.1000000238418579</v>
      </c>
      <c r="AM18" s="662"/>
      <c r="AN18" s="662"/>
      <c r="AO18" s="686"/>
      <c r="AP18" s="655" t="s">
        <v>271</v>
      </c>
      <c r="AQ18" s="656"/>
      <c r="AR18" s="656"/>
      <c r="AS18" s="656"/>
      <c r="AT18" s="656"/>
      <c r="AU18" s="656"/>
      <c r="AV18" s="656"/>
      <c r="AW18" s="656"/>
      <c r="AX18" s="656"/>
      <c r="AY18" s="656"/>
      <c r="AZ18" s="656"/>
      <c r="BA18" s="656"/>
      <c r="BB18" s="656"/>
      <c r="BC18" s="656"/>
      <c r="BD18" s="656"/>
      <c r="BE18" s="656"/>
      <c r="BF18" s="657"/>
      <c r="BG18" s="658" t="s">
        <v>129</v>
      </c>
      <c r="BH18" s="659"/>
      <c r="BI18" s="659"/>
      <c r="BJ18" s="659"/>
      <c r="BK18" s="659"/>
      <c r="BL18" s="659"/>
      <c r="BM18" s="659"/>
      <c r="BN18" s="660"/>
      <c r="BO18" s="684" t="s">
        <v>129</v>
      </c>
      <c r="BP18" s="684"/>
      <c r="BQ18" s="684"/>
      <c r="BR18" s="684"/>
      <c r="BS18" s="685" t="s">
        <v>129</v>
      </c>
      <c r="BT18" s="685"/>
      <c r="BU18" s="685"/>
      <c r="BV18" s="685"/>
      <c r="BW18" s="685"/>
      <c r="BX18" s="685"/>
      <c r="BY18" s="685"/>
      <c r="BZ18" s="685"/>
      <c r="CA18" s="685"/>
      <c r="CB18" s="730"/>
      <c r="CD18" s="655" t="s">
        <v>272</v>
      </c>
      <c r="CE18" s="656"/>
      <c r="CF18" s="656"/>
      <c r="CG18" s="656"/>
      <c r="CH18" s="656"/>
      <c r="CI18" s="656"/>
      <c r="CJ18" s="656"/>
      <c r="CK18" s="656"/>
      <c r="CL18" s="656"/>
      <c r="CM18" s="656"/>
      <c r="CN18" s="656"/>
      <c r="CO18" s="656"/>
      <c r="CP18" s="656"/>
      <c r="CQ18" s="657"/>
      <c r="CR18" s="658" t="s">
        <v>129</v>
      </c>
      <c r="CS18" s="659"/>
      <c r="CT18" s="659"/>
      <c r="CU18" s="659"/>
      <c r="CV18" s="659"/>
      <c r="CW18" s="659"/>
      <c r="CX18" s="659"/>
      <c r="CY18" s="660"/>
      <c r="CZ18" s="684" t="s">
        <v>129</v>
      </c>
      <c r="DA18" s="684"/>
      <c r="DB18" s="684"/>
      <c r="DC18" s="684"/>
      <c r="DD18" s="664" t="s">
        <v>129</v>
      </c>
      <c r="DE18" s="659"/>
      <c r="DF18" s="659"/>
      <c r="DG18" s="659"/>
      <c r="DH18" s="659"/>
      <c r="DI18" s="659"/>
      <c r="DJ18" s="659"/>
      <c r="DK18" s="659"/>
      <c r="DL18" s="659"/>
      <c r="DM18" s="659"/>
      <c r="DN18" s="659"/>
      <c r="DO18" s="659"/>
      <c r="DP18" s="660"/>
      <c r="DQ18" s="664" t="s">
        <v>129</v>
      </c>
      <c r="DR18" s="659"/>
      <c r="DS18" s="659"/>
      <c r="DT18" s="659"/>
      <c r="DU18" s="659"/>
      <c r="DV18" s="659"/>
      <c r="DW18" s="659"/>
      <c r="DX18" s="659"/>
      <c r="DY18" s="659"/>
      <c r="DZ18" s="659"/>
      <c r="EA18" s="659"/>
      <c r="EB18" s="659"/>
      <c r="EC18" s="694"/>
    </row>
    <row r="19" spans="2:133" ht="11.25" customHeight="1" x14ac:dyDescent="0.2">
      <c r="B19" s="655" t="s">
        <v>273</v>
      </c>
      <c r="C19" s="656"/>
      <c r="D19" s="656"/>
      <c r="E19" s="656"/>
      <c r="F19" s="656"/>
      <c r="G19" s="656"/>
      <c r="H19" s="656"/>
      <c r="I19" s="656"/>
      <c r="J19" s="656"/>
      <c r="K19" s="656"/>
      <c r="L19" s="656"/>
      <c r="M19" s="656"/>
      <c r="N19" s="656"/>
      <c r="O19" s="656"/>
      <c r="P19" s="656"/>
      <c r="Q19" s="657"/>
      <c r="R19" s="658">
        <v>39218</v>
      </c>
      <c r="S19" s="659"/>
      <c r="T19" s="659"/>
      <c r="U19" s="659"/>
      <c r="V19" s="659"/>
      <c r="W19" s="659"/>
      <c r="X19" s="659"/>
      <c r="Y19" s="660"/>
      <c r="Z19" s="684">
        <v>0.1</v>
      </c>
      <c r="AA19" s="684"/>
      <c r="AB19" s="684"/>
      <c r="AC19" s="684"/>
      <c r="AD19" s="685">
        <v>39218</v>
      </c>
      <c r="AE19" s="685"/>
      <c r="AF19" s="685"/>
      <c r="AG19" s="685"/>
      <c r="AH19" s="685"/>
      <c r="AI19" s="685"/>
      <c r="AJ19" s="685"/>
      <c r="AK19" s="685"/>
      <c r="AL19" s="661">
        <v>0.2</v>
      </c>
      <c r="AM19" s="662"/>
      <c r="AN19" s="662"/>
      <c r="AO19" s="686"/>
      <c r="AP19" s="655" t="s">
        <v>274</v>
      </c>
      <c r="AQ19" s="656"/>
      <c r="AR19" s="656"/>
      <c r="AS19" s="656"/>
      <c r="AT19" s="656"/>
      <c r="AU19" s="656"/>
      <c r="AV19" s="656"/>
      <c r="AW19" s="656"/>
      <c r="AX19" s="656"/>
      <c r="AY19" s="656"/>
      <c r="AZ19" s="656"/>
      <c r="BA19" s="656"/>
      <c r="BB19" s="656"/>
      <c r="BC19" s="656"/>
      <c r="BD19" s="656"/>
      <c r="BE19" s="656"/>
      <c r="BF19" s="657"/>
      <c r="BG19" s="658">
        <v>13076</v>
      </c>
      <c r="BH19" s="659"/>
      <c r="BI19" s="659"/>
      <c r="BJ19" s="659"/>
      <c r="BK19" s="659"/>
      <c r="BL19" s="659"/>
      <c r="BM19" s="659"/>
      <c r="BN19" s="660"/>
      <c r="BO19" s="684">
        <v>0.2</v>
      </c>
      <c r="BP19" s="684"/>
      <c r="BQ19" s="684"/>
      <c r="BR19" s="684"/>
      <c r="BS19" s="685" t="s">
        <v>129</v>
      </c>
      <c r="BT19" s="685"/>
      <c r="BU19" s="685"/>
      <c r="BV19" s="685"/>
      <c r="BW19" s="685"/>
      <c r="BX19" s="685"/>
      <c r="BY19" s="685"/>
      <c r="BZ19" s="685"/>
      <c r="CA19" s="685"/>
      <c r="CB19" s="730"/>
      <c r="CD19" s="655" t="s">
        <v>275</v>
      </c>
      <c r="CE19" s="656"/>
      <c r="CF19" s="656"/>
      <c r="CG19" s="656"/>
      <c r="CH19" s="656"/>
      <c r="CI19" s="656"/>
      <c r="CJ19" s="656"/>
      <c r="CK19" s="656"/>
      <c r="CL19" s="656"/>
      <c r="CM19" s="656"/>
      <c r="CN19" s="656"/>
      <c r="CO19" s="656"/>
      <c r="CP19" s="656"/>
      <c r="CQ19" s="657"/>
      <c r="CR19" s="658" t="s">
        <v>129</v>
      </c>
      <c r="CS19" s="659"/>
      <c r="CT19" s="659"/>
      <c r="CU19" s="659"/>
      <c r="CV19" s="659"/>
      <c r="CW19" s="659"/>
      <c r="CX19" s="659"/>
      <c r="CY19" s="660"/>
      <c r="CZ19" s="684" t="s">
        <v>129</v>
      </c>
      <c r="DA19" s="684"/>
      <c r="DB19" s="684"/>
      <c r="DC19" s="684"/>
      <c r="DD19" s="664" t="s">
        <v>129</v>
      </c>
      <c r="DE19" s="659"/>
      <c r="DF19" s="659"/>
      <c r="DG19" s="659"/>
      <c r="DH19" s="659"/>
      <c r="DI19" s="659"/>
      <c r="DJ19" s="659"/>
      <c r="DK19" s="659"/>
      <c r="DL19" s="659"/>
      <c r="DM19" s="659"/>
      <c r="DN19" s="659"/>
      <c r="DO19" s="659"/>
      <c r="DP19" s="660"/>
      <c r="DQ19" s="664" t="s">
        <v>129</v>
      </c>
      <c r="DR19" s="659"/>
      <c r="DS19" s="659"/>
      <c r="DT19" s="659"/>
      <c r="DU19" s="659"/>
      <c r="DV19" s="659"/>
      <c r="DW19" s="659"/>
      <c r="DX19" s="659"/>
      <c r="DY19" s="659"/>
      <c r="DZ19" s="659"/>
      <c r="EA19" s="659"/>
      <c r="EB19" s="659"/>
      <c r="EC19" s="694"/>
    </row>
    <row r="20" spans="2:133" ht="11.25" customHeight="1" x14ac:dyDescent="0.2">
      <c r="B20" s="655" t="s">
        <v>276</v>
      </c>
      <c r="C20" s="656"/>
      <c r="D20" s="656"/>
      <c r="E20" s="656"/>
      <c r="F20" s="656"/>
      <c r="G20" s="656"/>
      <c r="H20" s="656"/>
      <c r="I20" s="656"/>
      <c r="J20" s="656"/>
      <c r="K20" s="656"/>
      <c r="L20" s="656"/>
      <c r="M20" s="656"/>
      <c r="N20" s="656"/>
      <c r="O20" s="656"/>
      <c r="P20" s="656"/>
      <c r="Q20" s="657"/>
      <c r="R20" s="658">
        <v>8158</v>
      </c>
      <c r="S20" s="659"/>
      <c r="T20" s="659"/>
      <c r="U20" s="659"/>
      <c r="V20" s="659"/>
      <c r="W20" s="659"/>
      <c r="X20" s="659"/>
      <c r="Y20" s="660"/>
      <c r="Z20" s="684">
        <v>0</v>
      </c>
      <c r="AA20" s="684"/>
      <c r="AB20" s="684"/>
      <c r="AC20" s="684"/>
      <c r="AD20" s="685">
        <v>8158</v>
      </c>
      <c r="AE20" s="685"/>
      <c r="AF20" s="685"/>
      <c r="AG20" s="685"/>
      <c r="AH20" s="685"/>
      <c r="AI20" s="685"/>
      <c r="AJ20" s="685"/>
      <c r="AK20" s="685"/>
      <c r="AL20" s="661">
        <v>0</v>
      </c>
      <c r="AM20" s="662"/>
      <c r="AN20" s="662"/>
      <c r="AO20" s="686"/>
      <c r="AP20" s="655" t="s">
        <v>277</v>
      </c>
      <c r="AQ20" s="656"/>
      <c r="AR20" s="656"/>
      <c r="AS20" s="656"/>
      <c r="AT20" s="656"/>
      <c r="AU20" s="656"/>
      <c r="AV20" s="656"/>
      <c r="AW20" s="656"/>
      <c r="AX20" s="656"/>
      <c r="AY20" s="656"/>
      <c r="AZ20" s="656"/>
      <c r="BA20" s="656"/>
      <c r="BB20" s="656"/>
      <c r="BC20" s="656"/>
      <c r="BD20" s="656"/>
      <c r="BE20" s="656"/>
      <c r="BF20" s="657"/>
      <c r="BG20" s="658">
        <v>13076</v>
      </c>
      <c r="BH20" s="659"/>
      <c r="BI20" s="659"/>
      <c r="BJ20" s="659"/>
      <c r="BK20" s="659"/>
      <c r="BL20" s="659"/>
      <c r="BM20" s="659"/>
      <c r="BN20" s="660"/>
      <c r="BO20" s="684">
        <v>0.2</v>
      </c>
      <c r="BP20" s="684"/>
      <c r="BQ20" s="684"/>
      <c r="BR20" s="684"/>
      <c r="BS20" s="685" t="s">
        <v>129</v>
      </c>
      <c r="BT20" s="685"/>
      <c r="BU20" s="685"/>
      <c r="BV20" s="685"/>
      <c r="BW20" s="685"/>
      <c r="BX20" s="685"/>
      <c r="BY20" s="685"/>
      <c r="BZ20" s="685"/>
      <c r="CA20" s="685"/>
      <c r="CB20" s="730"/>
      <c r="CD20" s="655" t="s">
        <v>278</v>
      </c>
      <c r="CE20" s="656"/>
      <c r="CF20" s="656"/>
      <c r="CG20" s="656"/>
      <c r="CH20" s="656"/>
      <c r="CI20" s="656"/>
      <c r="CJ20" s="656"/>
      <c r="CK20" s="656"/>
      <c r="CL20" s="656"/>
      <c r="CM20" s="656"/>
      <c r="CN20" s="656"/>
      <c r="CO20" s="656"/>
      <c r="CP20" s="656"/>
      <c r="CQ20" s="657"/>
      <c r="CR20" s="658">
        <v>35411568</v>
      </c>
      <c r="CS20" s="659"/>
      <c r="CT20" s="659"/>
      <c r="CU20" s="659"/>
      <c r="CV20" s="659"/>
      <c r="CW20" s="659"/>
      <c r="CX20" s="659"/>
      <c r="CY20" s="660"/>
      <c r="CZ20" s="684">
        <v>100</v>
      </c>
      <c r="DA20" s="684"/>
      <c r="DB20" s="684"/>
      <c r="DC20" s="684"/>
      <c r="DD20" s="664">
        <v>5145428</v>
      </c>
      <c r="DE20" s="659"/>
      <c r="DF20" s="659"/>
      <c r="DG20" s="659"/>
      <c r="DH20" s="659"/>
      <c r="DI20" s="659"/>
      <c r="DJ20" s="659"/>
      <c r="DK20" s="659"/>
      <c r="DL20" s="659"/>
      <c r="DM20" s="659"/>
      <c r="DN20" s="659"/>
      <c r="DO20" s="659"/>
      <c r="DP20" s="660"/>
      <c r="DQ20" s="664">
        <v>19743635</v>
      </c>
      <c r="DR20" s="659"/>
      <c r="DS20" s="659"/>
      <c r="DT20" s="659"/>
      <c r="DU20" s="659"/>
      <c r="DV20" s="659"/>
      <c r="DW20" s="659"/>
      <c r="DX20" s="659"/>
      <c r="DY20" s="659"/>
      <c r="DZ20" s="659"/>
      <c r="EA20" s="659"/>
      <c r="EB20" s="659"/>
      <c r="EC20" s="694"/>
    </row>
    <row r="21" spans="2:133" ht="11.25" customHeight="1" x14ac:dyDescent="0.2">
      <c r="B21" s="655" t="s">
        <v>279</v>
      </c>
      <c r="C21" s="656"/>
      <c r="D21" s="656"/>
      <c r="E21" s="656"/>
      <c r="F21" s="656"/>
      <c r="G21" s="656"/>
      <c r="H21" s="656"/>
      <c r="I21" s="656"/>
      <c r="J21" s="656"/>
      <c r="K21" s="656"/>
      <c r="L21" s="656"/>
      <c r="M21" s="656"/>
      <c r="N21" s="656"/>
      <c r="O21" s="656"/>
      <c r="P21" s="656"/>
      <c r="Q21" s="657"/>
      <c r="R21" s="658">
        <v>3615</v>
      </c>
      <c r="S21" s="659"/>
      <c r="T21" s="659"/>
      <c r="U21" s="659"/>
      <c r="V21" s="659"/>
      <c r="W21" s="659"/>
      <c r="X21" s="659"/>
      <c r="Y21" s="660"/>
      <c r="Z21" s="684">
        <v>0</v>
      </c>
      <c r="AA21" s="684"/>
      <c r="AB21" s="684"/>
      <c r="AC21" s="684"/>
      <c r="AD21" s="685">
        <v>3615</v>
      </c>
      <c r="AE21" s="685"/>
      <c r="AF21" s="685"/>
      <c r="AG21" s="685"/>
      <c r="AH21" s="685"/>
      <c r="AI21" s="685"/>
      <c r="AJ21" s="685"/>
      <c r="AK21" s="685"/>
      <c r="AL21" s="661">
        <v>0</v>
      </c>
      <c r="AM21" s="662"/>
      <c r="AN21" s="662"/>
      <c r="AO21" s="686"/>
      <c r="AP21" s="655" t="s">
        <v>280</v>
      </c>
      <c r="AQ21" s="731"/>
      <c r="AR21" s="731"/>
      <c r="AS21" s="731"/>
      <c r="AT21" s="731"/>
      <c r="AU21" s="731"/>
      <c r="AV21" s="731"/>
      <c r="AW21" s="731"/>
      <c r="AX21" s="731"/>
      <c r="AY21" s="731"/>
      <c r="AZ21" s="731"/>
      <c r="BA21" s="731"/>
      <c r="BB21" s="731"/>
      <c r="BC21" s="731"/>
      <c r="BD21" s="731"/>
      <c r="BE21" s="731"/>
      <c r="BF21" s="732"/>
      <c r="BG21" s="658">
        <v>13076</v>
      </c>
      <c r="BH21" s="659"/>
      <c r="BI21" s="659"/>
      <c r="BJ21" s="659"/>
      <c r="BK21" s="659"/>
      <c r="BL21" s="659"/>
      <c r="BM21" s="659"/>
      <c r="BN21" s="660"/>
      <c r="BO21" s="684">
        <v>0.2</v>
      </c>
      <c r="BP21" s="684"/>
      <c r="BQ21" s="684"/>
      <c r="BR21" s="684"/>
      <c r="BS21" s="685" t="s">
        <v>129</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2">
      <c r="B22" s="715" t="s">
        <v>281</v>
      </c>
      <c r="C22" s="716"/>
      <c r="D22" s="716"/>
      <c r="E22" s="716"/>
      <c r="F22" s="716"/>
      <c r="G22" s="716"/>
      <c r="H22" s="716"/>
      <c r="I22" s="716"/>
      <c r="J22" s="716"/>
      <c r="K22" s="716"/>
      <c r="L22" s="716"/>
      <c r="M22" s="716"/>
      <c r="N22" s="716"/>
      <c r="O22" s="716"/>
      <c r="P22" s="716"/>
      <c r="Q22" s="717"/>
      <c r="R22" s="658">
        <v>142832</v>
      </c>
      <c r="S22" s="659"/>
      <c r="T22" s="659"/>
      <c r="U22" s="659"/>
      <c r="V22" s="659"/>
      <c r="W22" s="659"/>
      <c r="X22" s="659"/>
      <c r="Y22" s="660"/>
      <c r="Z22" s="684">
        <v>0.4</v>
      </c>
      <c r="AA22" s="684"/>
      <c r="AB22" s="684"/>
      <c r="AC22" s="684"/>
      <c r="AD22" s="685">
        <v>142832</v>
      </c>
      <c r="AE22" s="685"/>
      <c r="AF22" s="685"/>
      <c r="AG22" s="685"/>
      <c r="AH22" s="685"/>
      <c r="AI22" s="685"/>
      <c r="AJ22" s="685"/>
      <c r="AK22" s="685"/>
      <c r="AL22" s="661">
        <v>0.80000001192092896</v>
      </c>
      <c r="AM22" s="662"/>
      <c r="AN22" s="662"/>
      <c r="AO22" s="686"/>
      <c r="AP22" s="655" t="s">
        <v>282</v>
      </c>
      <c r="AQ22" s="731"/>
      <c r="AR22" s="731"/>
      <c r="AS22" s="731"/>
      <c r="AT22" s="731"/>
      <c r="AU22" s="731"/>
      <c r="AV22" s="731"/>
      <c r="AW22" s="731"/>
      <c r="AX22" s="731"/>
      <c r="AY22" s="731"/>
      <c r="AZ22" s="731"/>
      <c r="BA22" s="731"/>
      <c r="BB22" s="731"/>
      <c r="BC22" s="731"/>
      <c r="BD22" s="731"/>
      <c r="BE22" s="731"/>
      <c r="BF22" s="732"/>
      <c r="BG22" s="658" t="s">
        <v>129</v>
      </c>
      <c r="BH22" s="659"/>
      <c r="BI22" s="659"/>
      <c r="BJ22" s="659"/>
      <c r="BK22" s="659"/>
      <c r="BL22" s="659"/>
      <c r="BM22" s="659"/>
      <c r="BN22" s="660"/>
      <c r="BO22" s="684" t="s">
        <v>129</v>
      </c>
      <c r="BP22" s="684"/>
      <c r="BQ22" s="684"/>
      <c r="BR22" s="684"/>
      <c r="BS22" s="685" t="s">
        <v>129</v>
      </c>
      <c r="BT22" s="685"/>
      <c r="BU22" s="685"/>
      <c r="BV22" s="685"/>
      <c r="BW22" s="685"/>
      <c r="BX22" s="685"/>
      <c r="BY22" s="685"/>
      <c r="BZ22" s="685"/>
      <c r="CA22" s="685"/>
      <c r="CB22" s="730"/>
      <c r="CD22" s="711" t="s">
        <v>283</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2">
      <c r="B23" s="655" t="s">
        <v>284</v>
      </c>
      <c r="C23" s="656"/>
      <c r="D23" s="656"/>
      <c r="E23" s="656"/>
      <c r="F23" s="656"/>
      <c r="G23" s="656"/>
      <c r="H23" s="656"/>
      <c r="I23" s="656"/>
      <c r="J23" s="656"/>
      <c r="K23" s="656"/>
      <c r="L23" s="656"/>
      <c r="M23" s="656"/>
      <c r="N23" s="656"/>
      <c r="O23" s="656"/>
      <c r="P23" s="656"/>
      <c r="Q23" s="657"/>
      <c r="R23" s="658">
        <v>9567108</v>
      </c>
      <c r="S23" s="659"/>
      <c r="T23" s="659"/>
      <c r="U23" s="659"/>
      <c r="V23" s="659"/>
      <c r="W23" s="659"/>
      <c r="X23" s="659"/>
      <c r="Y23" s="660"/>
      <c r="Z23" s="684">
        <v>25.2</v>
      </c>
      <c r="AA23" s="684"/>
      <c r="AB23" s="684"/>
      <c r="AC23" s="684"/>
      <c r="AD23" s="685">
        <v>8403271</v>
      </c>
      <c r="AE23" s="685"/>
      <c r="AF23" s="685"/>
      <c r="AG23" s="685"/>
      <c r="AH23" s="685"/>
      <c r="AI23" s="685"/>
      <c r="AJ23" s="685"/>
      <c r="AK23" s="685"/>
      <c r="AL23" s="661">
        <v>49.4</v>
      </c>
      <c r="AM23" s="662"/>
      <c r="AN23" s="662"/>
      <c r="AO23" s="686"/>
      <c r="AP23" s="655" t="s">
        <v>285</v>
      </c>
      <c r="AQ23" s="731"/>
      <c r="AR23" s="731"/>
      <c r="AS23" s="731"/>
      <c r="AT23" s="731"/>
      <c r="AU23" s="731"/>
      <c r="AV23" s="731"/>
      <c r="AW23" s="731"/>
      <c r="AX23" s="731"/>
      <c r="AY23" s="731"/>
      <c r="AZ23" s="731"/>
      <c r="BA23" s="731"/>
      <c r="BB23" s="731"/>
      <c r="BC23" s="731"/>
      <c r="BD23" s="731"/>
      <c r="BE23" s="731"/>
      <c r="BF23" s="732"/>
      <c r="BG23" s="658" t="s">
        <v>129</v>
      </c>
      <c r="BH23" s="659"/>
      <c r="BI23" s="659"/>
      <c r="BJ23" s="659"/>
      <c r="BK23" s="659"/>
      <c r="BL23" s="659"/>
      <c r="BM23" s="659"/>
      <c r="BN23" s="660"/>
      <c r="BO23" s="684" t="s">
        <v>129</v>
      </c>
      <c r="BP23" s="684"/>
      <c r="BQ23" s="684"/>
      <c r="BR23" s="684"/>
      <c r="BS23" s="685" t="s">
        <v>129</v>
      </c>
      <c r="BT23" s="685"/>
      <c r="BU23" s="685"/>
      <c r="BV23" s="685"/>
      <c r="BW23" s="685"/>
      <c r="BX23" s="685"/>
      <c r="BY23" s="685"/>
      <c r="BZ23" s="685"/>
      <c r="CA23" s="685"/>
      <c r="CB23" s="730"/>
      <c r="CD23" s="711" t="s">
        <v>224</v>
      </c>
      <c r="CE23" s="712"/>
      <c r="CF23" s="712"/>
      <c r="CG23" s="712"/>
      <c r="CH23" s="712"/>
      <c r="CI23" s="712"/>
      <c r="CJ23" s="712"/>
      <c r="CK23" s="712"/>
      <c r="CL23" s="712"/>
      <c r="CM23" s="712"/>
      <c r="CN23" s="712"/>
      <c r="CO23" s="712"/>
      <c r="CP23" s="712"/>
      <c r="CQ23" s="713"/>
      <c r="CR23" s="711" t="s">
        <v>286</v>
      </c>
      <c r="CS23" s="712"/>
      <c r="CT23" s="712"/>
      <c r="CU23" s="712"/>
      <c r="CV23" s="712"/>
      <c r="CW23" s="712"/>
      <c r="CX23" s="712"/>
      <c r="CY23" s="713"/>
      <c r="CZ23" s="711" t="s">
        <v>287</v>
      </c>
      <c r="DA23" s="712"/>
      <c r="DB23" s="712"/>
      <c r="DC23" s="713"/>
      <c r="DD23" s="711" t="s">
        <v>288</v>
      </c>
      <c r="DE23" s="712"/>
      <c r="DF23" s="712"/>
      <c r="DG23" s="712"/>
      <c r="DH23" s="712"/>
      <c r="DI23" s="712"/>
      <c r="DJ23" s="712"/>
      <c r="DK23" s="713"/>
      <c r="DL23" s="743" t="s">
        <v>289</v>
      </c>
      <c r="DM23" s="744"/>
      <c r="DN23" s="744"/>
      <c r="DO23" s="744"/>
      <c r="DP23" s="744"/>
      <c r="DQ23" s="744"/>
      <c r="DR23" s="744"/>
      <c r="DS23" s="744"/>
      <c r="DT23" s="744"/>
      <c r="DU23" s="744"/>
      <c r="DV23" s="745"/>
      <c r="DW23" s="711" t="s">
        <v>290</v>
      </c>
      <c r="DX23" s="712"/>
      <c r="DY23" s="712"/>
      <c r="DZ23" s="712"/>
      <c r="EA23" s="712"/>
      <c r="EB23" s="712"/>
      <c r="EC23" s="713"/>
    </row>
    <row r="24" spans="2:133" ht="11.25" customHeight="1" x14ac:dyDescent="0.2">
      <c r="B24" s="655" t="s">
        <v>291</v>
      </c>
      <c r="C24" s="656"/>
      <c r="D24" s="656"/>
      <c r="E24" s="656"/>
      <c r="F24" s="656"/>
      <c r="G24" s="656"/>
      <c r="H24" s="656"/>
      <c r="I24" s="656"/>
      <c r="J24" s="656"/>
      <c r="K24" s="656"/>
      <c r="L24" s="656"/>
      <c r="M24" s="656"/>
      <c r="N24" s="656"/>
      <c r="O24" s="656"/>
      <c r="P24" s="656"/>
      <c r="Q24" s="657"/>
      <c r="R24" s="658">
        <v>8403271</v>
      </c>
      <c r="S24" s="659"/>
      <c r="T24" s="659"/>
      <c r="U24" s="659"/>
      <c r="V24" s="659"/>
      <c r="W24" s="659"/>
      <c r="X24" s="659"/>
      <c r="Y24" s="660"/>
      <c r="Z24" s="684">
        <v>22.2</v>
      </c>
      <c r="AA24" s="684"/>
      <c r="AB24" s="684"/>
      <c r="AC24" s="684"/>
      <c r="AD24" s="685">
        <v>8403271</v>
      </c>
      <c r="AE24" s="685"/>
      <c r="AF24" s="685"/>
      <c r="AG24" s="685"/>
      <c r="AH24" s="685"/>
      <c r="AI24" s="685"/>
      <c r="AJ24" s="685"/>
      <c r="AK24" s="685"/>
      <c r="AL24" s="661">
        <v>49.4</v>
      </c>
      <c r="AM24" s="662"/>
      <c r="AN24" s="662"/>
      <c r="AO24" s="686"/>
      <c r="AP24" s="655" t="s">
        <v>292</v>
      </c>
      <c r="AQ24" s="731"/>
      <c r="AR24" s="731"/>
      <c r="AS24" s="731"/>
      <c r="AT24" s="731"/>
      <c r="AU24" s="731"/>
      <c r="AV24" s="731"/>
      <c r="AW24" s="731"/>
      <c r="AX24" s="731"/>
      <c r="AY24" s="731"/>
      <c r="AZ24" s="731"/>
      <c r="BA24" s="731"/>
      <c r="BB24" s="731"/>
      <c r="BC24" s="731"/>
      <c r="BD24" s="731"/>
      <c r="BE24" s="731"/>
      <c r="BF24" s="732"/>
      <c r="BG24" s="658" t="s">
        <v>129</v>
      </c>
      <c r="BH24" s="659"/>
      <c r="BI24" s="659"/>
      <c r="BJ24" s="659"/>
      <c r="BK24" s="659"/>
      <c r="BL24" s="659"/>
      <c r="BM24" s="659"/>
      <c r="BN24" s="660"/>
      <c r="BO24" s="684" t="s">
        <v>129</v>
      </c>
      <c r="BP24" s="684"/>
      <c r="BQ24" s="684"/>
      <c r="BR24" s="684"/>
      <c r="BS24" s="685" t="s">
        <v>129</v>
      </c>
      <c r="BT24" s="685"/>
      <c r="BU24" s="685"/>
      <c r="BV24" s="685"/>
      <c r="BW24" s="685"/>
      <c r="BX24" s="685"/>
      <c r="BY24" s="685"/>
      <c r="BZ24" s="685"/>
      <c r="CA24" s="685"/>
      <c r="CB24" s="730"/>
      <c r="CD24" s="708" t="s">
        <v>293</v>
      </c>
      <c r="CE24" s="709"/>
      <c r="CF24" s="709"/>
      <c r="CG24" s="709"/>
      <c r="CH24" s="709"/>
      <c r="CI24" s="709"/>
      <c r="CJ24" s="709"/>
      <c r="CK24" s="709"/>
      <c r="CL24" s="709"/>
      <c r="CM24" s="709"/>
      <c r="CN24" s="709"/>
      <c r="CO24" s="709"/>
      <c r="CP24" s="709"/>
      <c r="CQ24" s="710"/>
      <c r="CR24" s="705">
        <v>12263527</v>
      </c>
      <c r="CS24" s="706"/>
      <c r="CT24" s="706"/>
      <c r="CU24" s="706"/>
      <c r="CV24" s="706"/>
      <c r="CW24" s="706"/>
      <c r="CX24" s="706"/>
      <c r="CY24" s="734"/>
      <c r="CZ24" s="735">
        <v>34.6</v>
      </c>
      <c r="DA24" s="720"/>
      <c r="DB24" s="720"/>
      <c r="DC24" s="737"/>
      <c r="DD24" s="733">
        <v>8413087</v>
      </c>
      <c r="DE24" s="706"/>
      <c r="DF24" s="706"/>
      <c r="DG24" s="706"/>
      <c r="DH24" s="706"/>
      <c r="DI24" s="706"/>
      <c r="DJ24" s="706"/>
      <c r="DK24" s="734"/>
      <c r="DL24" s="733">
        <v>8307594</v>
      </c>
      <c r="DM24" s="706"/>
      <c r="DN24" s="706"/>
      <c r="DO24" s="706"/>
      <c r="DP24" s="706"/>
      <c r="DQ24" s="706"/>
      <c r="DR24" s="706"/>
      <c r="DS24" s="706"/>
      <c r="DT24" s="706"/>
      <c r="DU24" s="706"/>
      <c r="DV24" s="734"/>
      <c r="DW24" s="735">
        <v>46.5</v>
      </c>
      <c r="DX24" s="720"/>
      <c r="DY24" s="720"/>
      <c r="DZ24" s="720"/>
      <c r="EA24" s="720"/>
      <c r="EB24" s="720"/>
      <c r="EC24" s="736"/>
    </row>
    <row r="25" spans="2:133" ht="11.25" customHeight="1" x14ac:dyDescent="0.2">
      <c r="B25" s="655" t="s">
        <v>294</v>
      </c>
      <c r="C25" s="656"/>
      <c r="D25" s="656"/>
      <c r="E25" s="656"/>
      <c r="F25" s="656"/>
      <c r="G25" s="656"/>
      <c r="H25" s="656"/>
      <c r="I25" s="656"/>
      <c r="J25" s="656"/>
      <c r="K25" s="656"/>
      <c r="L25" s="656"/>
      <c r="M25" s="656"/>
      <c r="N25" s="656"/>
      <c r="O25" s="656"/>
      <c r="P25" s="656"/>
      <c r="Q25" s="657"/>
      <c r="R25" s="658">
        <v>985498</v>
      </c>
      <c r="S25" s="659"/>
      <c r="T25" s="659"/>
      <c r="U25" s="659"/>
      <c r="V25" s="659"/>
      <c r="W25" s="659"/>
      <c r="X25" s="659"/>
      <c r="Y25" s="660"/>
      <c r="Z25" s="684">
        <v>2.6</v>
      </c>
      <c r="AA25" s="684"/>
      <c r="AB25" s="684"/>
      <c r="AC25" s="684"/>
      <c r="AD25" s="685" t="s">
        <v>129</v>
      </c>
      <c r="AE25" s="685"/>
      <c r="AF25" s="685"/>
      <c r="AG25" s="685"/>
      <c r="AH25" s="685"/>
      <c r="AI25" s="685"/>
      <c r="AJ25" s="685"/>
      <c r="AK25" s="685"/>
      <c r="AL25" s="661" t="s">
        <v>129</v>
      </c>
      <c r="AM25" s="662"/>
      <c r="AN25" s="662"/>
      <c r="AO25" s="686"/>
      <c r="AP25" s="655" t="s">
        <v>295</v>
      </c>
      <c r="AQ25" s="731"/>
      <c r="AR25" s="731"/>
      <c r="AS25" s="731"/>
      <c r="AT25" s="731"/>
      <c r="AU25" s="731"/>
      <c r="AV25" s="731"/>
      <c r="AW25" s="731"/>
      <c r="AX25" s="731"/>
      <c r="AY25" s="731"/>
      <c r="AZ25" s="731"/>
      <c r="BA25" s="731"/>
      <c r="BB25" s="731"/>
      <c r="BC25" s="731"/>
      <c r="BD25" s="731"/>
      <c r="BE25" s="731"/>
      <c r="BF25" s="732"/>
      <c r="BG25" s="658" t="s">
        <v>129</v>
      </c>
      <c r="BH25" s="659"/>
      <c r="BI25" s="659"/>
      <c r="BJ25" s="659"/>
      <c r="BK25" s="659"/>
      <c r="BL25" s="659"/>
      <c r="BM25" s="659"/>
      <c r="BN25" s="660"/>
      <c r="BO25" s="684" t="s">
        <v>129</v>
      </c>
      <c r="BP25" s="684"/>
      <c r="BQ25" s="684"/>
      <c r="BR25" s="684"/>
      <c r="BS25" s="685" t="s">
        <v>129</v>
      </c>
      <c r="BT25" s="685"/>
      <c r="BU25" s="685"/>
      <c r="BV25" s="685"/>
      <c r="BW25" s="685"/>
      <c r="BX25" s="685"/>
      <c r="BY25" s="685"/>
      <c r="BZ25" s="685"/>
      <c r="CA25" s="685"/>
      <c r="CB25" s="730"/>
      <c r="CD25" s="655" t="s">
        <v>296</v>
      </c>
      <c r="CE25" s="656"/>
      <c r="CF25" s="656"/>
      <c r="CG25" s="656"/>
      <c r="CH25" s="656"/>
      <c r="CI25" s="656"/>
      <c r="CJ25" s="656"/>
      <c r="CK25" s="656"/>
      <c r="CL25" s="656"/>
      <c r="CM25" s="656"/>
      <c r="CN25" s="656"/>
      <c r="CO25" s="656"/>
      <c r="CP25" s="656"/>
      <c r="CQ25" s="657"/>
      <c r="CR25" s="658">
        <v>4510291</v>
      </c>
      <c r="CS25" s="668"/>
      <c r="CT25" s="668"/>
      <c r="CU25" s="668"/>
      <c r="CV25" s="668"/>
      <c r="CW25" s="668"/>
      <c r="CX25" s="668"/>
      <c r="CY25" s="669"/>
      <c r="CZ25" s="661">
        <v>12.7</v>
      </c>
      <c r="DA25" s="670"/>
      <c r="DB25" s="670"/>
      <c r="DC25" s="671"/>
      <c r="DD25" s="664">
        <v>4158758</v>
      </c>
      <c r="DE25" s="668"/>
      <c r="DF25" s="668"/>
      <c r="DG25" s="668"/>
      <c r="DH25" s="668"/>
      <c r="DI25" s="668"/>
      <c r="DJ25" s="668"/>
      <c r="DK25" s="669"/>
      <c r="DL25" s="664">
        <v>4081774</v>
      </c>
      <c r="DM25" s="668"/>
      <c r="DN25" s="668"/>
      <c r="DO25" s="668"/>
      <c r="DP25" s="668"/>
      <c r="DQ25" s="668"/>
      <c r="DR25" s="668"/>
      <c r="DS25" s="668"/>
      <c r="DT25" s="668"/>
      <c r="DU25" s="668"/>
      <c r="DV25" s="669"/>
      <c r="DW25" s="661">
        <v>22.8</v>
      </c>
      <c r="DX25" s="670"/>
      <c r="DY25" s="670"/>
      <c r="DZ25" s="670"/>
      <c r="EA25" s="670"/>
      <c r="EB25" s="670"/>
      <c r="EC25" s="689"/>
    </row>
    <row r="26" spans="2:133" ht="11.25" customHeight="1" x14ac:dyDescent="0.2">
      <c r="B26" s="655" t="s">
        <v>297</v>
      </c>
      <c r="C26" s="656"/>
      <c r="D26" s="656"/>
      <c r="E26" s="656"/>
      <c r="F26" s="656"/>
      <c r="G26" s="656"/>
      <c r="H26" s="656"/>
      <c r="I26" s="656"/>
      <c r="J26" s="656"/>
      <c r="K26" s="656"/>
      <c r="L26" s="656"/>
      <c r="M26" s="656"/>
      <c r="N26" s="656"/>
      <c r="O26" s="656"/>
      <c r="P26" s="656"/>
      <c r="Q26" s="657"/>
      <c r="R26" s="658">
        <v>178339</v>
      </c>
      <c r="S26" s="659"/>
      <c r="T26" s="659"/>
      <c r="U26" s="659"/>
      <c r="V26" s="659"/>
      <c r="W26" s="659"/>
      <c r="X26" s="659"/>
      <c r="Y26" s="660"/>
      <c r="Z26" s="684">
        <v>0.5</v>
      </c>
      <c r="AA26" s="684"/>
      <c r="AB26" s="684"/>
      <c r="AC26" s="684"/>
      <c r="AD26" s="685" t="s">
        <v>129</v>
      </c>
      <c r="AE26" s="685"/>
      <c r="AF26" s="685"/>
      <c r="AG26" s="685"/>
      <c r="AH26" s="685"/>
      <c r="AI26" s="685"/>
      <c r="AJ26" s="685"/>
      <c r="AK26" s="685"/>
      <c r="AL26" s="661" t="s">
        <v>129</v>
      </c>
      <c r="AM26" s="662"/>
      <c r="AN26" s="662"/>
      <c r="AO26" s="686"/>
      <c r="AP26" s="655" t="s">
        <v>298</v>
      </c>
      <c r="AQ26" s="731"/>
      <c r="AR26" s="731"/>
      <c r="AS26" s="731"/>
      <c r="AT26" s="731"/>
      <c r="AU26" s="731"/>
      <c r="AV26" s="731"/>
      <c r="AW26" s="731"/>
      <c r="AX26" s="731"/>
      <c r="AY26" s="731"/>
      <c r="AZ26" s="731"/>
      <c r="BA26" s="731"/>
      <c r="BB26" s="731"/>
      <c r="BC26" s="731"/>
      <c r="BD26" s="731"/>
      <c r="BE26" s="731"/>
      <c r="BF26" s="732"/>
      <c r="BG26" s="658" t="s">
        <v>129</v>
      </c>
      <c r="BH26" s="659"/>
      <c r="BI26" s="659"/>
      <c r="BJ26" s="659"/>
      <c r="BK26" s="659"/>
      <c r="BL26" s="659"/>
      <c r="BM26" s="659"/>
      <c r="BN26" s="660"/>
      <c r="BO26" s="684" t="s">
        <v>129</v>
      </c>
      <c r="BP26" s="684"/>
      <c r="BQ26" s="684"/>
      <c r="BR26" s="684"/>
      <c r="BS26" s="685" t="s">
        <v>129</v>
      </c>
      <c r="BT26" s="685"/>
      <c r="BU26" s="685"/>
      <c r="BV26" s="685"/>
      <c r="BW26" s="685"/>
      <c r="BX26" s="685"/>
      <c r="BY26" s="685"/>
      <c r="BZ26" s="685"/>
      <c r="CA26" s="685"/>
      <c r="CB26" s="730"/>
      <c r="CD26" s="655" t="s">
        <v>299</v>
      </c>
      <c r="CE26" s="656"/>
      <c r="CF26" s="656"/>
      <c r="CG26" s="656"/>
      <c r="CH26" s="656"/>
      <c r="CI26" s="656"/>
      <c r="CJ26" s="656"/>
      <c r="CK26" s="656"/>
      <c r="CL26" s="656"/>
      <c r="CM26" s="656"/>
      <c r="CN26" s="656"/>
      <c r="CO26" s="656"/>
      <c r="CP26" s="656"/>
      <c r="CQ26" s="657"/>
      <c r="CR26" s="658">
        <v>2643141</v>
      </c>
      <c r="CS26" s="659"/>
      <c r="CT26" s="659"/>
      <c r="CU26" s="659"/>
      <c r="CV26" s="659"/>
      <c r="CW26" s="659"/>
      <c r="CX26" s="659"/>
      <c r="CY26" s="660"/>
      <c r="CZ26" s="661">
        <v>7.5</v>
      </c>
      <c r="DA26" s="670"/>
      <c r="DB26" s="670"/>
      <c r="DC26" s="671"/>
      <c r="DD26" s="664">
        <v>2463507</v>
      </c>
      <c r="DE26" s="659"/>
      <c r="DF26" s="659"/>
      <c r="DG26" s="659"/>
      <c r="DH26" s="659"/>
      <c r="DI26" s="659"/>
      <c r="DJ26" s="659"/>
      <c r="DK26" s="660"/>
      <c r="DL26" s="664" t="s">
        <v>129</v>
      </c>
      <c r="DM26" s="659"/>
      <c r="DN26" s="659"/>
      <c r="DO26" s="659"/>
      <c r="DP26" s="659"/>
      <c r="DQ26" s="659"/>
      <c r="DR26" s="659"/>
      <c r="DS26" s="659"/>
      <c r="DT26" s="659"/>
      <c r="DU26" s="659"/>
      <c r="DV26" s="660"/>
      <c r="DW26" s="661" t="s">
        <v>129</v>
      </c>
      <c r="DX26" s="670"/>
      <c r="DY26" s="670"/>
      <c r="DZ26" s="670"/>
      <c r="EA26" s="670"/>
      <c r="EB26" s="670"/>
      <c r="EC26" s="689"/>
    </row>
    <row r="27" spans="2:133" ht="11.25" customHeight="1" x14ac:dyDescent="0.2">
      <c r="B27" s="655" t="s">
        <v>300</v>
      </c>
      <c r="C27" s="656"/>
      <c r="D27" s="656"/>
      <c r="E27" s="656"/>
      <c r="F27" s="656"/>
      <c r="G27" s="656"/>
      <c r="H27" s="656"/>
      <c r="I27" s="656"/>
      <c r="J27" s="656"/>
      <c r="K27" s="656"/>
      <c r="L27" s="656"/>
      <c r="M27" s="656"/>
      <c r="N27" s="656"/>
      <c r="O27" s="656"/>
      <c r="P27" s="656"/>
      <c r="Q27" s="657"/>
      <c r="R27" s="658">
        <v>18114737</v>
      </c>
      <c r="S27" s="659"/>
      <c r="T27" s="659"/>
      <c r="U27" s="659"/>
      <c r="V27" s="659"/>
      <c r="W27" s="659"/>
      <c r="X27" s="659"/>
      <c r="Y27" s="660"/>
      <c r="Z27" s="684">
        <v>47.8</v>
      </c>
      <c r="AA27" s="684"/>
      <c r="AB27" s="684"/>
      <c r="AC27" s="684"/>
      <c r="AD27" s="685">
        <v>16950900</v>
      </c>
      <c r="AE27" s="685"/>
      <c r="AF27" s="685"/>
      <c r="AG27" s="685"/>
      <c r="AH27" s="685"/>
      <c r="AI27" s="685"/>
      <c r="AJ27" s="685"/>
      <c r="AK27" s="685"/>
      <c r="AL27" s="661">
        <v>99.599998474121094</v>
      </c>
      <c r="AM27" s="662"/>
      <c r="AN27" s="662"/>
      <c r="AO27" s="686"/>
      <c r="AP27" s="655" t="s">
        <v>301</v>
      </c>
      <c r="AQ27" s="656"/>
      <c r="AR27" s="656"/>
      <c r="AS27" s="656"/>
      <c r="AT27" s="656"/>
      <c r="AU27" s="656"/>
      <c r="AV27" s="656"/>
      <c r="AW27" s="656"/>
      <c r="AX27" s="656"/>
      <c r="AY27" s="656"/>
      <c r="AZ27" s="656"/>
      <c r="BA27" s="656"/>
      <c r="BB27" s="656"/>
      <c r="BC27" s="656"/>
      <c r="BD27" s="656"/>
      <c r="BE27" s="656"/>
      <c r="BF27" s="657"/>
      <c r="BG27" s="658">
        <v>6345086</v>
      </c>
      <c r="BH27" s="659"/>
      <c r="BI27" s="659"/>
      <c r="BJ27" s="659"/>
      <c r="BK27" s="659"/>
      <c r="BL27" s="659"/>
      <c r="BM27" s="659"/>
      <c r="BN27" s="660"/>
      <c r="BO27" s="684">
        <v>100</v>
      </c>
      <c r="BP27" s="684"/>
      <c r="BQ27" s="684"/>
      <c r="BR27" s="684"/>
      <c r="BS27" s="685">
        <v>126587</v>
      </c>
      <c r="BT27" s="685"/>
      <c r="BU27" s="685"/>
      <c r="BV27" s="685"/>
      <c r="BW27" s="685"/>
      <c r="BX27" s="685"/>
      <c r="BY27" s="685"/>
      <c r="BZ27" s="685"/>
      <c r="CA27" s="685"/>
      <c r="CB27" s="730"/>
      <c r="CD27" s="655" t="s">
        <v>302</v>
      </c>
      <c r="CE27" s="656"/>
      <c r="CF27" s="656"/>
      <c r="CG27" s="656"/>
      <c r="CH27" s="656"/>
      <c r="CI27" s="656"/>
      <c r="CJ27" s="656"/>
      <c r="CK27" s="656"/>
      <c r="CL27" s="656"/>
      <c r="CM27" s="656"/>
      <c r="CN27" s="656"/>
      <c r="CO27" s="656"/>
      <c r="CP27" s="656"/>
      <c r="CQ27" s="657"/>
      <c r="CR27" s="658">
        <v>4576234</v>
      </c>
      <c r="CS27" s="668"/>
      <c r="CT27" s="668"/>
      <c r="CU27" s="668"/>
      <c r="CV27" s="668"/>
      <c r="CW27" s="668"/>
      <c r="CX27" s="668"/>
      <c r="CY27" s="669"/>
      <c r="CZ27" s="661">
        <v>12.9</v>
      </c>
      <c r="DA27" s="670"/>
      <c r="DB27" s="670"/>
      <c r="DC27" s="671"/>
      <c r="DD27" s="664">
        <v>1135255</v>
      </c>
      <c r="DE27" s="668"/>
      <c r="DF27" s="668"/>
      <c r="DG27" s="668"/>
      <c r="DH27" s="668"/>
      <c r="DI27" s="668"/>
      <c r="DJ27" s="668"/>
      <c r="DK27" s="669"/>
      <c r="DL27" s="664">
        <v>1106986</v>
      </c>
      <c r="DM27" s="668"/>
      <c r="DN27" s="668"/>
      <c r="DO27" s="668"/>
      <c r="DP27" s="668"/>
      <c r="DQ27" s="668"/>
      <c r="DR27" s="668"/>
      <c r="DS27" s="668"/>
      <c r="DT27" s="668"/>
      <c r="DU27" s="668"/>
      <c r="DV27" s="669"/>
      <c r="DW27" s="661">
        <v>6.2</v>
      </c>
      <c r="DX27" s="670"/>
      <c r="DY27" s="670"/>
      <c r="DZ27" s="670"/>
      <c r="EA27" s="670"/>
      <c r="EB27" s="670"/>
      <c r="EC27" s="689"/>
    </row>
    <row r="28" spans="2:133" ht="11.25" customHeight="1" x14ac:dyDescent="0.2">
      <c r="B28" s="655" t="s">
        <v>303</v>
      </c>
      <c r="C28" s="656"/>
      <c r="D28" s="656"/>
      <c r="E28" s="656"/>
      <c r="F28" s="656"/>
      <c r="G28" s="656"/>
      <c r="H28" s="656"/>
      <c r="I28" s="656"/>
      <c r="J28" s="656"/>
      <c r="K28" s="656"/>
      <c r="L28" s="656"/>
      <c r="M28" s="656"/>
      <c r="N28" s="656"/>
      <c r="O28" s="656"/>
      <c r="P28" s="656"/>
      <c r="Q28" s="657"/>
      <c r="R28" s="658">
        <v>7113</v>
      </c>
      <c r="S28" s="659"/>
      <c r="T28" s="659"/>
      <c r="U28" s="659"/>
      <c r="V28" s="659"/>
      <c r="W28" s="659"/>
      <c r="X28" s="659"/>
      <c r="Y28" s="660"/>
      <c r="Z28" s="684">
        <v>0</v>
      </c>
      <c r="AA28" s="684"/>
      <c r="AB28" s="684"/>
      <c r="AC28" s="684"/>
      <c r="AD28" s="685">
        <v>7113</v>
      </c>
      <c r="AE28" s="685"/>
      <c r="AF28" s="685"/>
      <c r="AG28" s="685"/>
      <c r="AH28" s="685"/>
      <c r="AI28" s="685"/>
      <c r="AJ28" s="685"/>
      <c r="AK28" s="685"/>
      <c r="AL28" s="661">
        <v>0</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4"/>
      <c r="CD28" s="655" t="s">
        <v>304</v>
      </c>
      <c r="CE28" s="656"/>
      <c r="CF28" s="656"/>
      <c r="CG28" s="656"/>
      <c r="CH28" s="656"/>
      <c r="CI28" s="656"/>
      <c r="CJ28" s="656"/>
      <c r="CK28" s="656"/>
      <c r="CL28" s="656"/>
      <c r="CM28" s="656"/>
      <c r="CN28" s="656"/>
      <c r="CO28" s="656"/>
      <c r="CP28" s="656"/>
      <c r="CQ28" s="657"/>
      <c r="CR28" s="658">
        <v>3177002</v>
      </c>
      <c r="CS28" s="659"/>
      <c r="CT28" s="659"/>
      <c r="CU28" s="659"/>
      <c r="CV28" s="659"/>
      <c r="CW28" s="659"/>
      <c r="CX28" s="659"/>
      <c r="CY28" s="660"/>
      <c r="CZ28" s="661">
        <v>9</v>
      </c>
      <c r="DA28" s="670"/>
      <c r="DB28" s="670"/>
      <c r="DC28" s="671"/>
      <c r="DD28" s="664">
        <v>3119074</v>
      </c>
      <c r="DE28" s="659"/>
      <c r="DF28" s="659"/>
      <c r="DG28" s="659"/>
      <c r="DH28" s="659"/>
      <c r="DI28" s="659"/>
      <c r="DJ28" s="659"/>
      <c r="DK28" s="660"/>
      <c r="DL28" s="664">
        <v>3118834</v>
      </c>
      <c r="DM28" s="659"/>
      <c r="DN28" s="659"/>
      <c r="DO28" s="659"/>
      <c r="DP28" s="659"/>
      <c r="DQ28" s="659"/>
      <c r="DR28" s="659"/>
      <c r="DS28" s="659"/>
      <c r="DT28" s="659"/>
      <c r="DU28" s="659"/>
      <c r="DV28" s="660"/>
      <c r="DW28" s="661">
        <v>17.399999999999999</v>
      </c>
      <c r="DX28" s="670"/>
      <c r="DY28" s="670"/>
      <c r="DZ28" s="670"/>
      <c r="EA28" s="670"/>
      <c r="EB28" s="670"/>
      <c r="EC28" s="689"/>
    </row>
    <row r="29" spans="2:133" ht="11.25" customHeight="1" x14ac:dyDescent="0.2">
      <c r="B29" s="655" t="s">
        <v>305</v>
      </c>
      <c r="C29" s="656"/>
      <c r="D29" s="656"/>
      <c r="E29" s="656"/>
      <c r="F29" s="656"/>
      <c r="G29" s="656"/>
      <c r="H29" s="656"/>
      <c r="I29" s="656"/>
      <c r="J29" s="656"/>
      <c r="K29" s="656"/>
      <c r="L29" s="656"/>
      <c r="M29" s="656"/>
      <c r="N29" s="656"/>
      <c r="O29" s="656"/>
      <c r="P29" s="656"/>
      <c r="Q29" s="657"/>
      <c r="R29" s="658">
        <v>251753</v>
      </c>
      <c r="S29" s="659"/>
      <c r="T29" s="659"/>
      <c r="U29" s="659"/>
      <c r="V29" s="659"/>
      <c r="W29" s="659"/>
      <c r="X29" s="659"/>
      <c r="Y29" s="660"/>
      <c r="Z29" s="684">
        <v>0.7</v>
      </c>
      <c r="AA29" s="684"/>
      <c r="AB29" s="684"/>
      <c r="AC29" s="684"/>
      <c r="AD29" s="685" t="s">
        <v>129</v>
      </c>
      <c r="AE29" s="685"/>
      <c r="AF29" s="685"/>
      <c r="AG29" s="685"/>
      <c r="AH29" s="685"/>
      <c r="AI29" s="685"/>
      <c r="AJ29" s="685"/>
      <c r="AK29" s="685"/>
      <c r="AL29" s="661" t="s">
        <v>129</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306</v>
      </c>
      <c r="CE29" s="679"/>
      <c r="CF29" s="655" t="s">
        <v>69</v>
      </c>
      <c r="CG29" s="656"/>
      <c r="CH29" s="656"/>
      <c r="CI29" s="656"/>
      <c r="CJ29" s="656"/>
      <c r="CK29" s="656"/>
      <c r="CL29" s="656"/>
      <c r="CM29" s="656"/>
      <c r="CN29" s="656"/>
      <c r="CO29" s="656"/>
      <c r="CP29" s="656"/>
      <c r="CQ29" s="657"/>
      <c r="CR29" s="658">
        <v>3176879</v>
      </c>
      <c r="CS29" s="668"/>
      <c r="CT29" s="668"/>
      <c r="CU29" s="668"/>
      <c r="CV29" s="668"/>
      <c r="CW29" s="668"/>
      <c r="CX29" s="668"/>
      <c r="CY29" s="669"/>
      <c r="CZ29" s="661">
        <v>9</v>
      </c>
      <c r="DA29" s="670"/>
      <c r="DB29" s="670"/>
      <c r="DC29" s="671"/>
      <c r="DD29" s="664">
        <v>3118951</v>
      </c>
      <c r="DE29" s="668"/>
      <c r="DF29" s="668"/>
      <c r="DG29" s="668"/>
      <c r="DH29" s="668"/>
      <c r="DI29" s="668"/>
      <c r="DJ29" s="668"/>
      <c r="DK29" s="669"/>
      <c r="DL29" s="664">
        <v>3118711</v>
      </c>
      <c r="DM29" s="668"/>
      <c r="DN29" s="668"/>
      <c r="DO29" s="668"/>
      <c r="DP29" s="668"/>
      <c r="DQ29" s="668"/>
      <c r="DR29" s="668"/>
      <c r="DS29" s="668"/>
      <c r="DT29" s="668"/>
      <c r="DU29" s="668"/>
      <c r="DV29" s="669"/>
      <c r="DW29" s="661">
        <v>17.399999999999999</v>
      </c>
      <c r="DX29" s="670"/>
      <c r="DY29" s="670"/>
      <c r="DZ29" s="670"/>
      <c r="EA29" s="670"/>
      <c r="EB29" s="670"/>
      <c r="EC29" s="689"/>
    </row>
    <row r="30" spans="2:133" ht="11.25" customHeight="1" x14ac:dyDescent="0.2">
      <c r="B30" s="655" t="s">
        <v>307</v>
      </c>
      <c r="C30" s="656"/>
      <c r="D30" s="656"/>
      <c r="E30" s="656"/>
      <c r="F30" s="656"/>
      <c r="G30" s="656"/>
      <c r="H30" s="656"/>
      <c r="I30" s="656"/>
      <c r="J30" s="656"/>
      <c r="K30" s="656"/>
      <c r="L30" s="656"/>
      <c r="M30" s="656"/>
      <c r="N30" s="656"/>
      <c r="O30" s="656"/>
      <c r="P30" s="656"/>
      <c r="Q30" s="657"/>
      <c r="R30" s="658">
        <v>259377</v>
      </c>
      <c r="S30" s="659"/>
      <c r="T30" s="659"/>
      <c r="U30" s="659"/>
      <c r="V30" s="659"/>
      <c r="W30" s="659"/>
      <c r="X30" s="659"/>
      <c r="Y30" s="660"/>
      <c r="Z30" s="684">
        <v>0.7</v>
      </c>
      <c r="AA30" s="684"/>
      <c r="AB30" s="684"/>
      <c r="AC30" s="684"/>
      <c r="AD30" s="685">
        <v>18055</v>
      </c>
      <c r="AE30" s="685"/>
      <c r="AF30" s="685"/>
      <c r="AG30" s="685"/>
      <c r="AH30" s="685"/>
      <c r="AI30" s="685"/>
      <c r="AJ30" s="685"/>
      <c r="AK30" s="685"/>
      <c r="AL30" s="661">
        <v>0.1</v>
      </c>
      <c r="AM30" s="662"/>
      <c r="AN30" s="662"/>
      <c r="AO30" s="686"/>
      <c r="AP30" s="711" t="s">
        <v>224</v>
      </c>
      <c r="AQ30" s="712"/>
      <c r="AR30" s="712"/>
      <c r="AS30" s="712"/>
      <c r="AT30" s="712"/>
      <c r="AU30" s="712"/>
      <c r="AV30" s="712"/>
      <c r="AW30" s="712"/>
      <c r="AX30" s="712"/>
      <c r="AY30" s="712"/>
      <c r="AZ30" s="712"/>
      <c r="BA30" s="712"/>
      <c r="BB30" s="712"/>
      <c r="BC30" s="712"/>
      <c r="BD30" s="712"/>
      <c r="BE30" s="712"/>
      <c r="BF30" s="713"/>
      <c r="BG30" s="711" t="s">
        <v>308</v>
      </c>
      <c r="BH30" s="728"/>
      <c r="BI30" s="728"/>
      <c r="BJ30" s="728"/>
      <c r="BK30" s="728"/>
      <c r="BL30" s="728"/>
      <c r="BM30" s="728"/>
      <c r="BN30" s="728"/>
      <c r="BO30" s="728"/>
      <c r="BP30" s="728"/>
      <c r="BQ30" s="729"/>
      <c r="BR30" s="711" t="s">
        <v>309</v>
      </c>
      <c r="BS30" s="728"/>
      <c r="BT30" s="728"/>
      <c r="BU30" s="728"/>
      <c r="BV30" s="728"/>
      <c r="BW30" s="728"/>
      <c r="BX30" s="728"/>
      <c r="BY30" s="728"/>
      <c r="BZ30" s="728"/>
      <c r="CA30" s="728"/>
      <c r="CB30" s="729"/>
      <c r="CD30" s="680"/>
      <c r="CE30" s="681"/>
      <c r="CF30" s="655" t="s">
        <v>310</v>
      </c>
      <c r="CG30" s="656"/>
      <c r="CH30" s="656"/>
      <c r="CI30" s="656"/>
      <c r="CJ30" s="656"/>
      <c r="CK30" s="656"/>
      <c r="CL30" s="656"/>
      <c r="CM30" s="656"/>
      <c r="CN30" s="656"/>
      <c r="CO30" s="656"/>
      <c r="CP30" s="656"/>
      <c r="CQ30" s="657"/>
      <c r="CR30" s="658">
        <v>3082977</v>
      </c>
      <c r="CS30" s="659"/>
      <c r="CT30" s="659"/>
      <c r="CU30" s="659"/>
      <c r="CV30" s="659"/>
      <c r="CW30" s="659"/>
      <c r="CX30" s="659"/>
      <c r="CY30" s="660"/>
      <c r="CZ30" s="661">
        <v>8.6999999999999993</v>
      </c>
      <c r="DA30" s="670"/>
      <c r="DB30" s="670"/>
      <c r="DC30" s="671"/>
      <c r="DD30" s="664">
        <v>3026985</v>
      </c>
      <c r="DE30" s="659"/>
      <c r="DF30" s="659"/>
      <c r="DG30" s="659"/>
      <c r="DH30" s="659"/>
      <c r="DI30" s="659"/>
      <c r="DJ30" s="659"/>
      <c r="DK30" s="660"/>
      <c r="DL30" s="664">
        <v>3026745</v>
      </c>
      <c r="DM30" s="659"/>
      <c r="DN30" s="659"/>
      <c r="DO30" s="659"/>
      <c r="DP30" s="659"/>
      <c r="DQ30" s="659"/>
      <c r="DR30" s="659"/>
      <c r="DS30" s="659"/>
      <c r="DT30" s="659"/>
      <c r="DU30" s="659"/>
      <c r="DV30" s="660"/>
      <c r="DW30" s="661">
        <v>16.899999999999999</v>
      </c>
      <c r="DX30" s="670"/>
      <c r="DY30" s="670"/>
      <c r="DZ30" s="670"/>
      <c r="EA30" s="670"/>
      <c r="EB30" s="670"/>
      <c r="EC30" s="689"/>
    </row>
    <row r="31" spans="2:133" ht="11.25" customHeight="1" x14ac:dyDescent="0.2">
      <c r="B31" s="655" t="s">
        <v>311</v>
      </c>
      <c r="C31" s="656"/>
      <c r="D31" s="656"/>
      <c r="E31" s="656"/>
      <c r="F31" s="656"/>
      <c r="G31" s="656"/>
      <c r="H31" s="656"/>
      <c r="I31" s="656"/>
      <c r="J31" s="656"/>
      <c r="K31" s="656"/>
      <c r="L31" s="656"/>
      <c r="M31" s="656"/>
      <c r="N31" s="656"/>
      <c r="O31" s="656"/>
      <c r="P31" s="656"/>
      <c r="Q31" s="657"/>
      <c r="R31" s="658">
        <v>32714</v>
      </c>
      <c r="S31" s="659"/>
      <c r="T31" s="659"/>
      <c r="U31" s="659"/>
      <c r="V31" s="659"/>
      <c r="W31" s="659"/>
      <c r="X31" s="659"/>
      <c r="Y31" s="660"/>
      <c r="Z31" s="684">
        <v>0.1</v>
      </c>
      <c r="AA31" s="684"/>
      <c r="AB31" s="684"/>
      <c r="AC31" s="684"/>
      <c r="AD31" s="685">
        <v>3</v>
      </c>
      <c r="AE31" s="685"/>
      <c r="AF31" s="685"/>
      <c r="AG31" s="685"/>
      <c r="AH31" s="685"/>
      <c r="AI31" s="685"/>
      <c r="AJ31" s="685"/>
      <c r="AK31" s="685"/>
      <c r="AL31" s="661">
        <v>0</v>
      </c>
      <c r="AM31" s="662"/>
      <c r="AN31" s="662"/>
      <c r="AO31" s="686"/>
      <c r="AP31" s="722" t="s">
        <v>312</v>
      </c>
      <c r="AQ31" s="723"/>
      <c r="AR31" s="723"/>
      <c r="AS31" s="723"/>
      <c r="AT31" s="724" t="s">
        <v>313</v>
      </c>
      <c r="AU31" s="356"/>
      <c r="AV31" s="356"/>
      <c r="AW31" s="356"/>
      <c r="AX31" s="708" t="s">
        <v>189</v>
      </c>
      <c r="AY31" s="709"/>
      <c r="AZ31" s="709"/>
      <c r="BA31" s="709"/>
      <c r="BB31" s="709"/>
      <c r="BC31" s="709"/>
      <c r="BD31" s="709"/>
      <c r="BE31" s="709"/>
      <c r="BF31" s="710"/>
      <c r="BG31" s="718">
        <v>98.6</v>
      </c>
      <c r="BH31" s="719"/>
      <c r="BI31" s="719"/>
      <c r="BJ31" s="719"/>
      <c r="BK31" s="719"/>
      <c r="BL31" s="719"/>
      <c r="BM31" s="720">
        <v>90.1</v>
      </c>
      <c r="BN31" s="719"/>
      <c r="BO31" s="719"/>
      <c r="BP31" s="719"/>
      <c r="BQ31" s="721"/>
      <c r="BR31" s="718">
        <v>97.5</v>
      </c>
      <c r="BS31" s="719"/>
      <c r="BT31" s="719"/>
      <c r="BU31" s="719"/>
      <c r="BV31" s="719"/>
      <c r="BW31" s="719"/>
      <c r="BX31" s="720">
        <v>88.5</v>
      </c>
      <c r="BY31" s="719"/>
      <c r="BZ31" s="719"/>
      <c r="CA31" s="719"/>
      <c r="CB31" s="721"/>
      <c r="CD31" s="680"/>
      <c r="CE31" s="681"/>
      <c r="CF31" s="655" t="s">
        <v>314</v>
      </c>
      <c r="CG31" s="656"/>
      <c r="CH31" s="656"/>
      <c r="CI31" s="656"/>
      <c r="CJ31" s="656"/>
      <c r="CK31" s="656"/>
      <c r="CL31" s="656"/>
      <c r="CM31" s="656"/>
      <c r="CN31" s="656"/>
      <c r="CO31" s="656"/>
      <c r="CP31" s="656"/>
      <c r="CQ31" s="657"/>
      <c r="CR31" s="658">
        <v>93902</v>
      </c>
      <c r="CS31" s="668"/>
      <c r="CT31" s="668"/>
      <c r="CU31" s="668"/>
      <c r="CV31" s="668"/>
      <c r="CW31" s="668"/>
      <c r="CX31" s="668"/>
      <c r="CY31" s="669"/>
      <c r="CZ31" s="661">
        <v>0.3</v>
      </c>
      <c r="DA31" s="670"/>
      <c r="DB31" s="670"/>
      <c r="DC31" s="671"/>
      <c r="DD31" s="664">
        <v>91966</v>
      </c>
      <c r="DE31" s="668"/>
      <c r="DF31" s="668"/>
      <c r="DG31" s="668"/>
      <c r="DH31" s="668"/>
      <c r="DI31" s="668"/>
      <c r="DJ31" s="668"/>
      <c r="DK31" s="669"/>
      <c r="DL31" s="664">
        <v>91966</v>
      </c>
      <c r="DM31" s="668"/>
      <c r="DN31" s="668"/>
      <c r="DO31" s="668"/>
      <c r="DP31" s="668"/>
      <c r="DQ31" s="668"/>
      <c r="DR31" s="668"/>
      <c r="DS31" s="668"/>
      <c r="DT31" s="668"/>
      <c r="DU31" s="668"/>
      <c r="DV31" s="669"/>
      <c r="DW31" s="661">
        <v>0.5</v>
      </c>
      <c r="DX31" s="670"/>
      <c r="DY31" s="670"/>
      <c r="DZ31" s="670"/>
      <c r="EA31" s="670"/>
      <c r="EB31" s="670"/>
      <c r="EC31" s="689"/>
    </row>
    <row r="32" spans="2:133" ht="11.25" customHeight="1" x14ac:dyDescent="0.2">
      <c r="B32" s="655" t="s">
        <v>315</v>
      </c>
      <c r="C32" s="656"/>
      <c r="D32" s="656"/>
      <c r="E32" s="656"/>
      <c r="F32" s="656"/>
      <c r="G32" s="656"/>
      <c r="H32" s="656"/>
      <c r="I32" s="656"/>
      <c r="J32" s="656"/>
      <c r="K32" s="656"/>
      <c r="L32" s="656"/>
      <c r="M32" s="656"/>
      <c r="N32" s="656"/>
      <c r="O32" s="656"/>
      <c r="P32" s="656"/>
      <c r="Q32" s="657"/>
      <c r="R32" s="658">
        <v>7120608</v>
      </c>
      <c r="S32" s="659"/>
      <c r="T32" s="659"/>
      <c r="U32" s="659"/>
      <c r="V32" s="659"/>
      <c r="W32" s="659"/>
      <c r="X32" s="659"/>
      <c r="Y32" s="660"/>
      <c r="Z32" s="684">
        <v>18.8</v>
      </c>
      <c r="AA32" s="684"/>
      <c r="AB32" s="684"/>
      <c r="AC32" s="684"/>
      <c r="AD32" s="685" t="s">
        <v>129</v>
      </c>
      <c r="AE32" s="685"/>
      <c r="AF32" s="685"/>
      <c r="AG32" s="685"/>
      <c r="AH32" s="685"/>
      <c r="AI32" s="685"/>
      <c r="AJ32" s="685"/>
      <c r="AK32" s="685"/>
      <c r="AL32" s="661" t="s">
        <v>129</v>
      </c>
      <c r="AM32" s="662"/>
      <c r="AN32" s="662"/>
      <c r="AO32" s="686"/>
      <c r="AP32" s="695"/>
      <c r="AQ32" s="696"/>
      <c r="AR32" s="696"/>
      <c r="AS32" s="696"/>
      <c r="AT32" s="725"/>
      <c r="AU32" s="207" t="s">
        <v>316</v>
      </c>
      <c r="AX32" s="655" t="s">
        <v>317</v>
      </c>
      <c r="AY32" s="656"/>
      <c r="AZ32" s="656"/>
      <c r="BA32" s="656"/>
      <c r="BB32" s="656"/>
      <c r="BC32" s="656"/>
      <c r="BD32" s="656"/>
      <c r="BE32" s="656"/>
      <c r="BF32" s="657"/>
      <c r="BG32" s="727">
        <v>98.9</v>
      </c>
      <c r="BH32" s="668"/>
      <c r="BI32" s="668"/>
      <c r="BJ32" s="668"/>
      <c r="BK32" s="668"/>
      <c r="BL32" s="668"/>
      <c r="BM32" s="662">
        <v>94.9</v>
      </c>
      <c r="BN32" s="668"/>
      <c r="BO32" s="668"/>
      <c r="BP32" s="668"/>
      <c r="BQ32" s="693"/>
      <c r="BR32" s="727">
        <v>99</v>
      </c>
      <c r="BS32" s="668"/>
      <c r="BT32" s="668"/>
      <c r="BU32" s="668"/>
      <c r="BV32" s="668"/>
      <c r="BW32" s="668"/>
      <c r="BX32" s="662">
        <v>94.7</v>
      </c>
      <c r="BY32" s="668"/>
      <c r="BZ32" s="668"/>
      <c r="CA32" s="668"/>
      <c r="CB32" s="693"/>
      <c r="CD32" s="682"/>
      <c r="CE32" s="683"/>
      <c r="CF32" s="655" t="s">
        <v>318</v>
      </c>
      <c r="CG32" s="656"/>
      <c r="CH32" s="656"/>
      <c r="CI32" s="656"/>
      <c r="CJ32" s="656"/>
      <c r="CK32" s="656"/>
      <c r="CL32" s="656"/>
      <c r="CM32" s="656"/>
      <c r="CN32" s="656"/>
      <c r="CO32" s="656"/>
      <c r="CP32" s="656"/>
      <c r="CQ32" s="657"/>
      <c r="CR32" s="658">
        <v>123</v>
      </c>
      <c r="CS32" s="659"/>
      <c r="CT32" s="659"/>
      <c r="CU32" s="659"/>
      <c r="CV32" s="659"/>
      <c r="CW32" s="659"/>
      <c r="CX32" s="659"/>
      <c r="CY32" s="660"/>
      <c r="CZ32" s="661">
        <v>0</v>
      </c>
      <c r="DA32" s="670"/>
      <c r="DB32" s="670"/>
      <c r="DC32" s="671"/>
      <c r="DD32" s="664">
        <v>123</v>
      </c>
      <c r="DE32" s="659"/>
      <c r="DF32" s="659"/>
      <c r="DG32" s="659"/>
      <c r="DH32" s="659"/>
      <c r="DI32" s="659"/>
      <c r="DJ32" s="659"/>
      <c r="DK32" s="660"/>
      <c r="DL32" s="664">
        <v>123</v>
      </c>
      <c r="DM32" s="659"/>
      <c r="DN32" s="659"/>
      <c r="DO32" s="659"/>
      <c r="DP32" s="659"/>
      <c r="DQ32" s="659"/>
      <c r="DR32" s="659"/>
      <c r="DS32" s="659"/>
      <c r="DT32" s="659"/>
      <c r="DU32" s="659"/>
      <c r="DV32" s="660"/>
      <c r="DW32" s="661">
        <v>0</v>
      </c>
      <c r="DX32" s="670"/>
      <c r="DY32" s="670"/>
      <c r="DZ32" s="670"/>
      <c r="EA32" s="670"/>
      <c r="EB32" s="670"/>
      <c r="EC32" s="689"/>
    </row>
    <row r="33" spans="2:133" ht="11.25" customHeight="1" x14ac:dyDescent="0.2">
      <c r="B33" s="715" t="s">
        <v>319</v>
      </c>
      <c r="C33" s="716"/>
      <c r="D33" s="716"/>
      <c r="E33" s="716"/>
      <c r="F33" s="716"/>
      <c r="G33" s="716"/>
      <c r="H33" s="716"/>
      <c r="I33" s="716"/>
      <c r="J33" s="716"/>
      <c r="K33" s="716"/>
      <c r="L33" s="716"/>
      <c r="M33" s="716"/>
      <c r="N33" s="716"/>
      <c r="O33" s="716"/>
      <c r="P33" s="716"/>
      <c r="Q33" s="717"/>
      <c r="R33" s="658" t="s">
        <v>129</v>
      </c>
      <c r="S33" s="659"/>
      <c r="T33" s="659"/>
      <c r="U33" s="659"/>
      <c r="V33" s="659"/>
      <c r="W33" s="659"/>
      <c r="X33" s="659"/>
      <c r="Y33" s="660"/>
      <c r="Z33" s="684" t="s">
        <v>129</v>
      </c>
      <c r="AA33" s="684"/>
      <c r="AB33" s="684"/>
      <c r="AC33" s="684"/>
      <c r="AD33" s="685" t="s">
        <v>129</v>
      </c>
      <c r="AE33" s="685"/>
      <c r="AF33" s="685"/>
      <c r="AG33" s="685"/>
      <c r="AH33" s="685"/>
      <c r="AI33" s="685"/>
      <c r="AJ33" s="685"/>
      <c r="AK33" s="685"/>
      <c r="AL33" s="661" t="s">
        <v>129</v>
      </c>
      <c r="AM33" s="662"/>
      <c r="AN33" s="662"/>
      <c r="AO33" s="686"/>
      <c r="AP33" s="697"/>
      <c r="AQ33" s="698"/>
      <c r="AR33" s="698"/>
      <c r="AS33" s="698"/>
      <c r="AT33" s="726"/>
      <c r="AU33" s="355"/>
      <c r="AV33" s="355"/>
      <c r="AW33" s="355"/>
      <c r="AX33" s="635" t="s">
        <v>320</v>
      </c>
      <c r="AY33" s="636"/>
      <c r="AZ33" s="636"/>
      <c r="BA33" s="636"/>
      <c r="BB33" s="636"/>
      <c r="BC33" s="636"/>
      <c r="BD33" s="636"/>
      <c r="BE33" s="636"/>
      <c r="BF33" s="637"/>
      <c r="BG33" s="714">
        <v>98.2</v>
      </c>
      <c r="BH33" s="639"/>
      <c r="BI33" s="639"/>
      <c r="BJ33" s="639"/>
      <c r="BK33" s="639"/>
      <c r="BL33" s="639"/>
      <c r="BM33" s="676">
        <v>85.8</v>
      </c>
      <c r="BN33" s="639"/>
      <c r="BO33" s="639"/>
      <c r="BP33" s="639"/>
      <c r="BQ33" s="687"/>
      <c r="BR33" s="714">
        <v>96</v>
      </c>
      <c r="BS33" s="639"/>
      <c r="BT33" s="639"/>
      <c r="BU33" s="639"/>
      <c r="BV33" s="639"/>
      <c r="BW33" s="639"/>
      <c r="BX33" s="676">
        <v>82.8</v>
      </c>
      <c r="BY33" s="639"/>
      <c r="BZ33" s="639"/>
      <c r="CA33" s="639"/>
      <c r="CB33" s="687"/>
      <c r="CD33" s="655" t="s">
        <v>321</v>
      </c>
      <c r="CE33" s="656"/>
      <c r="CF33" s="656"/>
      <c r="CG33" s="656"/>
      <c r="CH33" s="656"/>
      <c r="CI33" s="656"/>
      <c r="CJ33" s="656"/>
      <c r="CK33" s="656"/>
      <c r="CL33" s="656"/>
      <c r="CM33" s="656"/>
      <c r="CN33" s="656"/>
      <c r="CO33" s="656"/>
      <c r="CP33" s="656"/>
      <c r="CQ33" s="657"/>
      <c r="CR33" s="658">
        <v>16396176</v>
      </c>
      <c r="CS33" s="668"/>
      <c r="CT33" s="668"/>
      <c r="CU33" s="668"/>
      <c r="CV33" s="668"/>
      <c r="CW33" s="668"/>
      <c r="CX33" s="668"/>
      <c r="CY33" s="669"/>
      <c r="CZ33" s="661">
        <v>46.3</v>
      </c>
      <c r="DA33" s="670"/>
      <c r="DB33" s="670"/>
      <c r="DC33" s="671"/>
      <c r="DD33" s="664">
        <v>10196879</v>
      </c>
      <c r="DE33" s="668"/>
      <c r="DF33" s="668"/>
      <c r="DG33" s="668"/>
      <c r="DH33" s="668"/>
      <c r="DI33" s="668"/>
      <c r="DJ33" s="668"/>
      <c r="DK33" s="669"/>
      <c r="DL33" s="664">
        <v>7472159</v>
      </c>
      <c r="DM33" s="668"/>
      <c r="DN33" s="668"/>
      <c r="DO33" s="668"/>
      <c r="DP33" s="668"/>
      <c r="DQ33" s="668"/>
      <c r="DR33" s="668"/>
      <c r="DS33" s="668"/>
      <c r="DT33" s="668"/>
      <c r="DU33" s="668"/>
      <c r="DV33" s="669"/>
      <c r="DW33" s="661">
        <v>41.8</v>
      </c>
      <c r="DX33" s="670"/>
      <c r="DY33" s="670"/>
      <c r="DZ33" s="670"/>
      <c r="EA33" s="670"/>
      <c r="EB33" s="670"/>
      <c r="EC33" s="689"/>
    </row>
    <row r="34" spans="2:133" ht="11.25" customHeight="1" x14ac:dyDescent="0.2">
      <c r="B34" s="655" t="s">
        <v>322</v>
      </c>
      <c r="C34" s="656"/>
      <c r="D34" s="656"/>
      <c r="E34" s="656"/>
      <c r="F34" s="656"/>
      <c r="G34" s="656"/>
      <c r="H34" s="656"/>
      <c r="I34" s="656"/>
      <c r="J34" s="656"/>
      <c r="K34" s="656"/>
      <c r="L34" s="656"/>
      <c r="M34" s="656"/>
      <c r="N34" s="656"/>
      <c r="O34" s="656"/>
      <c r="P34" s="656"/>
      <c r="Q34" s="657"/>
      <c r="R34" s="658">
        <v>4366466</v>
      </c>
      <c r="S34" s="659"/>
      <c r="T34" s="659"/>
      <c r="U34" s="659"/>
      <c r="V34" s="659"/>
      <c r="W34" s="659"/>
      <c r="X34" s="659"/>
      <c r="Y34" s="660"/>
      <c r="Z34" s="684">
        <v>11.5</v>
      </c>
      <c r="AA34" s="684"/>
      <c r="AB34" s="684"/>
      <c r="AC34" s="684"/>
      <c r="AD34" s="685" t="s">
        <v>129</v>
      </c>
      <c r="AE34" s="685"/>
      <c r="AF34" s="685"/>
      <c r="AG34" s="685"/>
      <c r="AH34" s="685"/>
      <c r="AI34" s="685"/>
      <c r="AJ34" s="685"/>
      <c r="AK34" s="685"/>
      <c r="AL34" s="661" t="s">
        <v>129</v>
      </c>
      <c r="AM34" s="662"/>
      <c r="AN34" s="662"/>
      <c r="AO34" s="686"/>
      <c r="AP34" s="210"/>
      <c r="AQ34" s="211"/>
      <c r="AS34" s="356"/>
      <c r="AT34" s="356"/>
      <c r="AU34" s="356"/>
      <c r="AV34" s="356"/>
      <c r="AW34" s="356"/>
      <c r="AX34" s="356"/>
      <c r="AY34" s="356"/>
      <c r="AZ34" s="356"/>
      <c r="BA34" s="356"/>
      <c r="BB34" s="356"/>
      <c r="BC34" s="356"/>
      <c r="BD34" s="356"/>
      <c r="BE34" s="356"/>
      <c r="BF34" s="356"/>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D34" s="655" t="s">
        <v>323</v>
      </c>
      <c r="CE34" s="656"/>
      <c r="CF34" s="656"/>
      <c r="CG34" s="656"/>
      <c r="CH34" s="656"/>
      <c r="CI34" s="656"/>
      <c r="CJ34" s="656"/>
      <c r="CK34" s="656"/>
      <c r="CL34" s="656"/>
      <c r="CM34" s="656"/>
      <c r="CN34" s="656"/>
      <c r="CO34" s="656"/>
      <c r="CP34" s="656"/>
      <c r="CQ34" s="657"/>
      <c r="CR34" s="658">
        <v>6659053</v>
      </c>
      <c r="CS34" s="659"/>
      <c r="CT34" s="659"/>
      <c r="CU34" s="659"/>
      <c r="CV34" s="659"/>
      <c r="CW34" s="659"/>
      <c r="CX34" s="659"/>
      <c r="CY34" s="660"/>
      <c r="CZ34" s="661">
        <v>18.8</v>
      </c>
      <c r="DA34" s="670"/>
      <c r="DB34" s="670"/>
      <c r="DC34" s="671"/>
      <c r="DD34" s="664">
        <v>2987843</v>
      </c>
      <c r="DE34" s="659"/>
      <c r="DF34" s="659"/>
      <c r="DG34" s="659"/>
      <c r="DH34" s="659"/>
      <c r="DI34" s="659"/>
      <c r="DJ34" s="659"/>
      <c r="DK34" s="660"/>
      <c r="DL34" s="664">
        <v>2491134</v>
      </c>
      <c r="DM34" s="659"/>
      <c r="DN34" s="659"/>
      <c r="DO34" s="659"/>
      <c r="DP34" s="659"/>
      <c r="DQ34" s="659"/>
      <c r="DR34" s="659"/>
      <c r="DS34" s="659"/>
      <c r="DT34" s="659"/>
      <c r="DU34" s="659"/>
      <c r="DV34" s="660"/>
      <c r="DW34" s="661">
        <v>13.9</v>
      </c>
      <c r="DX34" s="670"/>
      <c r="DY34" s="670"/>
      <c r="DZ34" s="670"/>
      <c r="EA34" s="670"/>
      <c r="EB34" s="670"/>
      <c r="EC34" s="689"/>
    </row>
    <row r="35" spans="2:133" ht="11.25" customHeight="1" x14ac:dyDescent="0.2">
      <c r="B35" s="655" t="s">
        <v>324</v>
      </c>
      <c r="C35" s="656"/>
      <c r="D35" s="656"/>
      <c r="E35" s="656"/>
      <c r="F35" s="656"/>
      <c r="G35" s="656"/>
      <c r="H35" s="656"/>
      <c r="I35" s="656"/>
      <c r="J35" s="656"/>
      <c r="K35" s="656"/>
      <c r="L35" s="656"/>
      <c r="M35" s="656"/>
      <c r="N35" s="656"/>
      <c r="O35" s="656"/>
      <c r="P35" s="656"/>
      <c r="Q35" s="657"/>
      <c r="R35" s="658">
        <v>62389</v>
      </c>
      <c r="S35" s="659"/>
      <c r="T35" s="659"/>
      <c r="U35" s="659"/>
      <c r="V35" s="659"/>
      <c r="W35" s="659"/>
      <c r="X35" s="659"/>
      <c r="Y35" s="660"/>
      <c r="Z35" s="684">
        <v>0.2</v>
      </c>
      <c r="AA35" s="684"/>
      <c r="AB35" s="684"/>
      <c r="AC35" s="684"/>
      <c r="AD35" s="685">
        <v>39585</v>
      </c>
      <c r="AE35" s="685"/>
      <c r="AF35" s="685"/>
      <c r="AG35" s="685"/>
      <c r="AH35" s="685"/>
      <c r="AI35" s="685"/>
      <c r="AJ35" s="685"/>
      <c r="AK35" s="685"/>
      <c r="AL35" s="661">
        <v>0.2</v>
      </c>
      <c r="AM35" s="662"/>
      <c r="AN35" s="662"/>
      <c r="AO35" s="686"/>
      <c r="AP35" s="212"/>
      <c r="AQ35" s="711" t="s">
        <v>325</v>
      </c>
      <c r="AR35" s="712"/>
      <c r="AS35" s="712"/>
      <c r="AT35" s="712"/>
      <c r="AU35" s="712"/>
      <c r="AV35" s="712"/>
      <c r="AW35" s="712"/>
      <c r="AX35" s="712"/>
      <c r="AY35" s="712"/>
      <c r="AZ35" s="712"/>
      <c r="BA35" s="712"/>
      <c r="BB35" s="712"/>
      <c r="BC35" s="712"/>
      <c r="BD35" s="712"/>
      <c r="BE35" s="712"/>
      <c r="BF35" s="713"/>
      <c r="BG35" s="711" t="s">
        <v>326</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327</v>
      </c>
      <c r="CE35" s="656"/>
      <c r="CF35" s="656"/>
      <c r="CG35" s="656"/>
      <c r="CH35" s="656"/>
      <c r="CI35" s="656"/>
      <c r="CJ35" s="656"/>
      <c r="CK35" s="656"/>
      <c r="CL35" s="656"/>
      <c r="CM35" s="656"/>
      <c r="CN35" s="656"/>
      <c r="CO35" s="656"/>
      <c r="CP35" s="656"/>
      <c r="CQ35" s="657"/>
      <c r="CR35" s="658">
        <v>365822</v>
      </c>
      <c r="CS35" s="668"/>
      <c r="CT35" s="668"/>
      <c r="CU35" s="668"/>
      <c r="CV35" s="668"/>
      <c r="CW35" s="668"/>
      <c r="CX35" s="668"/>
      <c r="CY35" s="669"/>
      <c r="CZ35" s="661">
        <v>1</v>
      </c>
      <c r="DA35" s="670"/>
      <c r="DB35" s="670"/>
      <c r="DC35" s="671"/>
      <c r="DD35" s="664">
        <v>336521</v>
      </c>
      <c r="DE35" s="668"/>
      <c r="DF35" s="668"/>
      <c r="DG35" s="668"/>
      <c r="DH35" s="668"/>
      <c r="DI35" s="668"/>
      <c r="DJ35" s="668"/>
      <c r="DK35" s="669"/>
      <c r="DL35" s="664">
        <v>285305</v>
      </c>
      <c r="DM35" s="668"/>
      <c r="DN35" s="668"/>
      <c r="DO35" s="668"/>
      <c r="DP35" s="668"/>
      <c r="DQ35" s="668"/>
      <c r="DR35" s="668"/>
      <c r="DS35" s="668"/>
      <c r="DT35" s="668"/>
      <c r="DU35" s="668"/>
      <c r="DV35" s="669"/>
      <c r="DW35" s="661">
        <v>1.6</v>
      </c>
      <c r="DX35" s="670"/>
      <c r="DY35" s="670"/>
      <c r="DZ35" s="670"/>
      <c r="EA35" s="670"/>
      <c r="EB35" s="670"/>
      <c r="EC35" s="689"/>
    </row>
    <row r="36" spans="2:133" ht="11.25" customHeight="1" x14ac:dyDescent="0.2">
      <c r="B36" s="655" t="s">
        <v>328</v>
      </c>
      <c r="C36" s="656"/>
      <c r="D36" s="656"/>
      <c r="E36" s="656"/>
      <c r="F36" s="656"/>
      <c r="G36" s="656"/>
      <c r="H36" s="656"/>
      <c r="I36" s="656"/>
      <c r="J36" s="656"/>
      <c r="K36" s="656"/>
      <c r="L36" s="656"/>
      <c r="M36" s="656"/>
      <c r="N36" s="656"/>
      <c r="O36" s="656"/>
      <c r="P36" s="656"/>
      <c r="Q36" s="657"/>
      <c r="R36" s="658">
        <v>148736</v>
      </c>
      <c r="S36" s="659"/>
      <c r="T36" s="659"/>
      <c r="U36" s="659"/>
      <c r="V36" s="659"/>
      <c r="W36" s="659"/>
      <c r="X36" s="659"/>
      <c r="Y36" s="660"/>
      <c r="Z36" s="684">
        <v>0.4</v>
      </c>
      <c r="AA36" s="684"/>
      <c r="AB36" s="684"/>
      <c r="AC36" s="684"/>
      <c r="AD36" s="685" t="s">
        <v>129</v>
      </c>
      <c r="AE36" s="685"/>
      <c r="AF36" s="685"/>
      <c r="AG36" s="685"/>
      <c r="AH36" s="685"/>
      <c r="AI36" s="685"/>
      <c r="AJ36" s="685"/>
      <c r="AK36" s="685"/>
      <c r="AL36" s="661" t="s">
        <v>129</v>
      </c>
      <c r="AM36" s="662"/>
      <c r="AN36" s="662"/>
      <c r="AO36" s="686"/>
      <c r="AP36" s="212"/>
      <c r="AQ36" s="702" t="s">
        <v>329</v>
      </c>
      <c r="AR36" s="703"/>
      <c r="AS36" s="703"/>
      <c r="AT36" s="703"/>
      <c r="AU36" s="703"/>
      <c r="AV36" s="703"/>
      <c r="AW36" s="703"/>
      <c r="AX36" s="703"/>
      <c r="AY36" s="704"/>
      <c r="AZ36" s="705">
        <v>3022470</v>
      </c>
      <c r="BA36" s="706"/>
      <c r="BB36" s="706"/>
      <c r="BC36" s="706"/>
      <c r="BD36" s="706"/>
      <c r="BE36" s="706"/>
      <c r="BF36" s="707"/>
      <c r="BG36" s="708" t="s">
        <v>330</v>
      </c>
      <c r="BH36" s="709"/>
      <c r="BI36" s="709"/>
      <c r="BJ36" s="709"/>
      <c r="BK36" s="709"/>
      <c r="BL36" s="709"/>
      <c r="BM36" s="709"/>
      <c r="BN36" s="709"/>
      <c r="BO36" s="709"/>
      <c r="BP36" s="709"/>
      <c r="BQ36" s="709"/>
      <c r="BR36" s="709"/>
      <c r="BS36" s="709"/>
      <c r="BT36" s="709"/>
      <c r="BU36" s="710"/>
      <c r="BV36" s="705">
        <v>163367</v>
      </c>
      <c r="BW36" s="706"/>
      <c r="BX36" s="706"/>
      <c r="BY36" s="706"/>
      <c r="BZ36" s="706"/>
      <c r="CA36" s="706"/>
      <c r="CB36" s="707"/>
      <c r="CD36" s="655" t="s">
        <v>331</v>
      </c>
      <c r="CE36" s="656"/>
      <c r="CF36" s="656"/>
      <c r="CG36" s="656"/>
      <c r="CH36" s="656"/>
      <c r="CI36" s="656"/>
      <c r="CJ36" s="656"/>
      <c r="CK36" s="656"/>
      <c r="CL36" s="656"/>
      <c r="CM36" s="656"/>
      <c r="CN36" s="656"/>
      <c r="CO36" s="656"/>
      <c r="CP36" s="656"/>
      <c r="CQ36" s="657"/>
      <c r="CR36" s="658">
        <v>5003470</v>
      </c>
      <c r="CS36" s="659"/>
      <c r="CT36" s="659"/>
      <c r="CU36" s="659"/>
      <c r="CV36" s="659"/>
      <c r="CW36" s="659"/>
      <c r="CX36" s="659"/>
      <c r="CY36" s="660"/>
      <c r="CZ36" s="661">
        <v>14.1</v>
      </c>
      <c r="DA36" s="670"/>
      <c r="DB36" s="670"/>
      <c r="DC36" s="671"/>
      <c r="DD36" s="664">
        <v>3707459</v>
      </c>
      <c r="DE36" s="659"/>
      <c r="DF36" s="659"/>
      <c r="DG36" s="659"/>
      <c r="DH36" s="659"/>
      <c r="DI36" s="659"/>
      <c r="DJ36" s="659"/>
      <c r="DK36" s="660"/>
      <c r="DL36" s="664">
        <v>2915463</v>
      </c>
      <c r="DM36" s="659"/>
      <c r="DN36" s="659"/>
      <c r="DO36" s="659"/>
      <c r="DP36" s="659"/>
      <c r="DQ36" s="659"/>
      <c r="DR36" s="659"/>
      <c r="DS36" s="659"/>
      <c r="DT36" s="659"/>
      <c r="DU36" s="659"/>
      <c r="DV36" s="660"/>
      <c r="DW36" s="661">
        <v>16.3</v>
      </c>
      <c r="DX36" s="670"/>
      <c r="DY36" s="670"/>
      <c r="DZ36" s="670"/>
      <c r="EA36" s="670"/>
      <c r="EB36" s="670"/>
      <c r="EC36" s="689"/>
    </row>
    <row r="37" spans="2:133" ht="11.25" customHeight="1" x14ac:dyDescent="0.2">
      <c r="B37" s="655" t="s">
        <v>332</v>
      </c>
      <c r="C37" s="656"/>
      <c r="D37" s="656"/>
      <c r="E37" s="656"/>
      <c r="F37" s="656"/>
      <c r="G37" s="656"/>
      <c r="H37" s="656"/>
      <c r="I37" s="656"/>
      <c r="J37" s="656"/>
      <c r="K37" s="656"/>
      <c r="L37" s="656"/>
      <c r="M37" s="656"/>
      <c r="N37" s="656"/>
      <c r="O37" s="656"/>
      <c r="P37" s="656"/>
      <c r="Q37" s="657"/>
      <c r="R37" s="658">
        <v>363007</v>
      </c>
      <c r="S37" s="659"/>
      <c r="T37" s="659"/>
      <c r="U37" s="659"/>
      <c r="V37" s="659"/>
      <c r="W37" s="659"/>
      <c r="X37" s="659"/>
      <c r="Y37" s="660"/>
      <c r="Z37" s="684">
        <v>1</v>
      </c>
      <c r="AA37" s="684"/>
      <c r="AB37" s="684"/>
      <c r="AC37" s="684"/>
      <c r="AD37" s="685" t="s">
        <v>129</v>
      </c>
      <c r="AE37" s="685"/>
      <c r="AF37" s="685"/>
      <c r="AG37" s="685"/>
      <c r="AH37" s="685"/>
      <c r="AI37" s="685"/>
      <c r="AJ37" s="685"/>
      <c r="AK37" s="685"/>
      <c r="AL37" s="661" t="s">
        <v>129</v>
      </c>
      <c r="AM37" s="662"/>
      <c r="AN37" s="662"/>
      <c r="AO37" s="686"/>
      <c r="AQ37" s="690" t="s">
        <v>333</v>
      </c>
      <c r="AR37" s="691"/>
      <c r="AS37" s="691"/>
      <c r="AT37" s="691"/>
      <c r="AU37" s="691"/>
      <c r="AV37" s="691"/>
      <c r="AW37" s="691"/>
      <c r="AX37" s="691"/>
      <c r="AY37" s="692"/>
      <c r="AZ37" s="658">
        <v>616934</v>
      </c>
      <c r="BA37" s="659"/>
      <c r="BB37" s="659"/>
      <c r="BC37" s="659"/>
      <c r="BD37" s="668"/>
      <c r="BE37" s="668"/>
      <c r="BF37" s="693"/>
      <c r="BG37" s="655" t="s">
        <v>334</v>
      </c>
      <c r="BH37" s="656"/>
      <c r="BI37" s="656"/>
      <c r="BJ37" s="656"/>
      <c r="BK37" s="656"/>
      <c r="BL37" s="656"/>
      <c r="BM37" s="656"/>
      <c r="BN37" s="656"/>
      <c r="BO37" s="656"/>
      <c r="BP37" s="656"/>
      <c r="BQ37" s="656"/>
      <c r="BR37" s="656"/>
      <c r="BS37" s="656"/>
      <c r="BT37" s="656"/>
      <c r="BU37" s="657"/>
      <c r="BV37" s="658">
        <v>140889</v>
      </c>
      <c r="BW37" s="659"/>
      <c r="BX37" s="659"/>
      <c r="BY37" s="659"/>
      <c r="BZ37" s="659"/>
      <c r="CA37" s="659"/>
      <c r="CB37" s="694"/>
      <c r="CD37" s="655" t="s">
        <v>335</v>
      </c>
      <c r="CE37" s="656"/>
      <c r="CF37" s="656"/>
      <c r="CG37" s="656"/>
      <c r="CH37" s="656"/>
      <c r="CI37" s="656"/>
      <c r="CJ37" s="656"/>
      <c r="CK37" s="656"/>
      <c r="CL37" s="656"/>
      <c r="CM37" s="656"/>
      <c r="CN37" s="656"/>
      <c r="CO37" s="656"/>
      <c r="CP37" s="656"/>
      <c r="CQ37" s="657"/>
      <c r="CR37" s="658">
        <v>1739248</v>
      </c>
      <c r="CS37" s="668"/>
      <c r="CT37" s="668"/>
      <c r="CU37" s="668"/>
      <c r="CV37" s="668"/>
      <c r="CW37" s="668"/>
      <c r="CX37" s="668"/>
      <c r="CY37" s="669"/>
      <c r="CZ37" s="661">
        <v>4.9000000000000004</v>
      </c>
      <c r="DA37" s="670"/>
      <c r="DB37" s="670"/>
      <c r="DC37" s="671"/>
      <c r="DD37" s="664">
        <v>1736365</v>
      </c>
      <c r="DE37" s="668"/>
      <c r="DF37" s="668"/>
      <c r="DG37" s="668"/>
      <c r="DH37" s="668"/>
      <c r="DI37" s="668"/>
      <c r="DJ37" s="668"/>
      <c r="DK37" s="669"/>
      <c r="DL37" s="664">
        <v>1733665</v>
      </c>
      <c r="DM37" s="668"/>
      <c r="DN37" s="668"/>
      <c r="DO37" s="668"/>
      <c r="DP37" s="668"/>
      <c r="DQ37" s="668"/>
      <c r="DR37" s="668"/>
      <c r="DS37" s="668"/>
      <c r="DT37" s="668"/>
      <c r="DU37" s="668"/>
      <c r="DV37" s="669"/>
      <c r="DW37" s="661">
        <v>9.6999999999999993</v>
      </c>
      <c r="DX37" s="670"/>
      <c r="DY37" s="670"/>
      <c r="DZ37" s="670"/>
      <c r="EA37" s="670"/>
      <c r="EB37" s="670"/>
      <c r="EC37" s="689"/>
    </row>
    <row r="38" spans="2:133" ht="11.25" customHeight="1" x14ac:dyDescent="0.2">
      <c r="B38" s="655" t="s">
        <v>336</v>
      </c>
      <c r="C38" s="656"/>
      <c r="D38" s="656"/>
      <c r="E38" s="656"/>
      <c r="F38" s="656"/>
      <c r="G38" s="656"/>
      <c r="H38" s="656"/>
      <c r="I38" s="656"/>
      <c r="J38" s="656"/>
      <c r="K38" s="656"/>
      <c r="L38" s="656"/>
      <c r="M38" s="656"/>
      <c r="N38" s="656"/>
      <c r="O38" s="656"/>
      <c r="P38" s="656"/>
      <c r="Q38" s="657"/>
      <c r="R38" s="658">
        <v>2501261</v>
      </c>
      <c r="S38" s="659"/>
      <c r="T38" s="659"/>
      <c r="U38" s="659"/>
      <c r="V38" s="659"/>
      <c r="W38" s="659"/>
      <c r="X38" s="659"/>
      <c r="Y38" s="660"/>
      <c r="Z38" s="684">
        <v>6.6</v>
      </c>
      <c r="AA38" s="684"/>
      <c r="AB38" s="684"/>
      <c r="AC38" s="684"/>
      <c r="AD38" s="685" t="s">
        <v>129</v>
      </c>
      <c r="AE38" s="685"/>
      <c r="AF38" s="685"/>
      <c r="AG38" s="685"/>
      <c r="AH38" s="685"/>
      <c r="AI38" s="685"/>
      <c r="AJ38" s="685"/>
      <c r="AK38" s="685"/>
      <c r="AL38" s="661" t="s">
        <v>129</v>
      </c>
      <c r="AM38" s="662"/>
      <c r="AN38" s="662"/>
      <c r="AO38" s="686"/>
      <c r="AQ38" s="690" t="s">
        <v>337</v>
      </c>
      <c r="AR38" s="691"/>
      <c r="AS38" s="691"/>
      <c r="AT38" s="691"/>
      <c r="AU38" s="691"/>
      <c r="AV38" s="691"/>
      <c r="AW38" s="691"/>
      <c r="AX38" s="691"/>
      <c r="AY38" s="692"/>
      <c r="AZ38" s="658">
        <v>188402</v>
      </c>
      <c r="BA38" s="659"/>
      <c r="BB38" s="659"/>
      <c r="BC38" s="659"/>
      <c r="BD38" s="668"/>
      <c r="BE38" s="668"/>
      <c r="BF38" s="693"/>
      <c r="BG38" s="655" t="s">
        <v>338</v>
      </c>
      <c r="BH38" s="656"/>
      <c r="BI38" s="656"/>
      <c r="BJ38" s="656"/>
      <c r="BK38" s="656"/>
      <c r="BL38" s="656"/>
      <c r="BM38" s="656"/>
      <c r="BN38" s="656"/>
      <c r="BO38" s="656"/>
      <c r="BP38" s="656"/>
      <c r="BQ38" s="656"/>
      <c r="BR38" s="656"/>
      <c r="BS38" s="656"/>
      <c r="BT38" s="656"/>
      <c r="BU38" s="657"/>
      <c r="BV38" s="658">
        <v>7152</v>
      </c>
      <c r="BW38" s="659"/>
      <c r="BX38" s="659"/>
      <c r="BY38" s="659"/>
      <c r="BZ38" s="659"/>
      <c r="CA38" s="659"/>
      <c r="CB38" s="694"/>
      <c r="CD38" s="655" t="s">
        <v>339</v>
      </c>
      <c r="CE38" s="656"/>
      <c r="CF38" s="656"/>
      <c r="CG38" s="656"/>
      <c r="CH38" s="656"/>
      <c r="CI38" s="656"/>
      <c r="CJ38" s="656"/>
      <c r="CK38" s="656"/>
      <c r="CL38" s="656"/>
      <c r="CM38" s="656"/>
      <c r="CN38" s="656"/>
      <c r="CO38" s="656"/>
      <c r="CP38" s="656"/>
      <c r="CQ38" s="657"/>
      <c r="CR38" s="658">
        <v>2148643</v>
      </c>
      <c r="CS38" s="659"/>
      <c r="CT38" s="659"/>
      <c r="CU38" s="659"/>
      <c r="CV38" s="659"/>
      <c r="CW38" s="659"/>
      <c r="CX38" s="659"/>
      <c r="CY38" s="660"/>
      <c r="CZ38" s="661">
        <v>6.1</v>
      </c>
      <c r="DA38" s="670"/>
      <c r="DB38" s="670"/>
      <c r="DC38" s="671"/>
      <c r="DD38" s="664">
        <v>1780706</v>
      </c>
      <c r="DE38" s="659"/>
      <c r="DF38" s="659"/>
      <c r="DG38" s="659"/>
      <c r="DH38" s="659"/>
      <c r="DI38" s="659"/>
      <c r="DJ38" s="659"/>
      <c r="DK38" s="660"/>
      <c r="DL38" s="664">
        <v>1750380</v>
      </c>
      <c r="DM38" s="659"/>
      <c r="DN38" s="659"/>
      <c r="DO38" s="659"/>
      <c r="DP38" s="659"/>
      <c r="DQ38" s="659"/>
      <c r="DR38" s="659"/>
      <c r="DS38" s="659"/>
      <c r="DT38" s="659"/>
      <c r="DU38" s="659"/>
      <c r="DV38" s="660"/>
      <c r="DW38" s="661">
        <v>9.8000000000000007</v>
      </c>
      <c r="DX38" s="670"/>
      <c r="DY38" s="670"/>
      <c r="DZ38" s="670"/>
      <c r="EA38" s="670"/>
      <c r="EB38" s="670"/>
      <c r="EC38" s="689"/>
    </row>
    <row r="39" spans="2:133" ht="11.25" customHeight="1" x14ac:dyDescent="0.2">
      <c r="B39" s="655" t="s">
        <v>340</v>
      </c>
      <c r="C39" s="656"/>
      <c r="D39" s="656"/>
      <c r="E39" s="656"/>
      <c r="F39" s="656"/>
      <c r="G39" s="656"/>
      <c r="H39" s="656"/>
      <c r="I39" s="656"/>
      <c r="J39" s="656"/>
      <c r="K39" s="656"/>
      <c r="L39" s="656"/>
      <c r="M39" s="656"/>
      <c r="N39" s="656"/>
      <c r="O39" s="656"/>
      <c r="P39" s="656"/>
      <c r="Q39" s="657"/>
      <c r="R39" s="658">
        <v>924460</v>
      </c>
      <c r="S39" s="659"/>
      <c r="T39" s="659"/>
      <c r="U39" s="659"/>
      <c r="V39" s="659"/>
      <c r="W39" s="659"/>
      <c r="X39" s="659"/>
      <c r="Y39" s="660"/>
      <c r="Z39" s="684">
        <v>2.4</v>
      </c>
      <c r="AA39" s="684"/>
      <c r="AB39" s="684"/>
      <c r="AC39" s="684"/>
      <c r="AD39" s="685">
        <v>6</v>
      </c>
      <c r="AE39" s="685"/>
      <c r="AF39" s="685"/>
      <c r="AG39" s="685"/>
      <c r="AH39" s="685"/>
      <c r="AI39" s="685"/>
      <c r="AJ39" s="685"/>
      <c r="AK39" s="685"/>
      <c r="AL39" s="661">
        <v>0</v>
      </c>
      <c r="AM39" s="662"/>
      <c r="AN39" s="662"/>
      <c r="AO39" s="686"/>
      <c r="AQ39" s="690" t="s">
        <v>341</v>
      </c>
      <c r="AR39" s="691"/>
      <c r="AS39" s="691"/>
      <c r="AT39" s="691"/>
      <c r="AU39" s="691"/>
      <c r="AV39" s="691"/>
      <c r="AW39" s="691"/>
      <c r="AX39" s="691"/>
      <c r="AY39" s="692"/>
      <c r="AZ39" s="658">
        <v>67377</v>
      </c>
      <c r="BA39" s="659"/>
      <c r="BB39" s="659"/>
      <c r="BC39" s="659"/>
      <c r="BD39" s="668"/>
      <c r="BE39" s="668"/>
      <c r="BF39" s="693"/>
      <c r="BG39" s="655" t="s">
        <v>342</v>
      </c>
      <c r="BH39" s="656"/>
      <c r="BI39" s="656"/>
      <c r="BJ39" s="656"/>
      <c r="BK39" s="656"/>
      <c r="BL39" s="656"/>
      <c r="BM39" s="656"/>
      <c r="BN39" s="656"/>
      <c r="BO39" s="656"/>
      <c r="BP39" s="656"/>
      <c r="BQ39" s="656"/>
      <c r="BR39" s="656"/>
      <c r="BS39" s="656"/>
      <c r="BT39" s="656"/>
      <c r="BU39" s="657"/>
      <c r="BV39" s="658">
        <v>11202</v>
      </c>
      <c r="BW39" s="659"/>
      <c r="BX39" s="659"/>
      <c r="BY39" s="659"/>
      <c r="BZ39" s="659"/>
      <c r="CA39" s="659"/>
      <c r="CB39" s="694"/>
      <c r="CD39" s="655" t="s">
        <v>343</v>
      </c>
      <c r="CE39" s="656"/>
      <c r="CF39" s="656"/>
      <c r="CG39" s="656"/>
      <c r="CH39" s="656"/>
      <c r="CI39" s="656"/>
      <c r="CJ39" s="656"/>
      <c r="CK39" s="656"/>
      <c r="CL39" s="656"/>
      <c r="CM39" s="656"/>
      <c r="CN39" s="656"/>
      <c r="CO39" s="656"/>
      <c r="CP39" s="656"/>
      <c r="CQ39" s="657"/>
      <c r="CR39" s="658">
        <v>1461109</v>
      </c>
      <c r="CS39" s="668"/>
      <c r="CT39" s="668"/>
      <c r="CU39" s="668"/>
      <c r="CV39" s="668"/>
      <c r="CW39" s="668"/>
      <c r="CX39" s="668"/>
      <c r="CY39" s="669"/>
      <c r="CZ39" s="661">
        <v>4.0999999999999996</v>
      </c>
      <c r="DA39" s="670"/>
      <c r="DB39" s="670"/>
      <c r="DC39" s="671"/>
      <c r="DD39" s="664">
        <v>1303190</v>
      </c>
      <c r="DE39" s="668"/>
      <c r="DF39" s="668"/>
      <c r="DG39" s="668"/>
      <c r="DH39" s="668"/>
      <c r="DI39" s="668"/>
      <c r="DJ39" s="668"/>
      <c r="DK39" s="669"/>
      <c r="DL39" s="664" t="s">
        <v>129</v>
      </c>
      <c r="DM39" s="668"/>
      <c r="DN39" s="668"/>
      <c r="DO39" s="668"/>
      <c r="DP39" s="668"/>
      <c r="DQ39" s="668"/>
      <c r="DR39" s="668"/>
      <c r="DS39" s="668"/>
      <c r="DT39" s="668"/>
      <c r="DU39" s="668"/>
      <c r="DV39" s="669"/>
      <c r="DW39" s="661" t="s">
        <v>129</v>
      </c>
      <c r="DX39" s="670"/>
      <c r="DY39" s="670"/>
      <c r="DZ39" s="670"/>
      <c r="EA39" s="670"/>
      <c r="EB39" s="670"/>
      <c r="EC39" s="689"/>
    </row>
    <row r="40" spans="2:133" ht="11.25" customHeight="1" x14ac:dyDescent="0.2">
      <c r="B40" s="655" t="s">
        <v>344</v>
      </c>
      <c r="C40" s="656"/>
      <c r="D40" s="656"/>
      <c r="E40" s="656"/>
      <c r="F40" s="656"/>
      <c r="G40" s="656"/>
      <c r="H40" s="656"/>
      <c r="I40" s="656"/>
      <c r="J40" s="656"/>
      <c r="K40" s="656"/>
      <c r="L40" s="656"/>
      <c r="M40" s="656"/>
      <c r="N40" s="656"/>
      <c r="O40" s="656"/>
      <c r="P40" s="656"/>
      <c r="Q40" s="657"/>
      <c r="R40" s="658">
        <v>3748183</v>
      </c>
      <c r="S40" s="659"/>
      <c r="T40" s="659"/>
      <c r="U40" s="659"/>
      <c r="V40" s="659"/>
      <c r="W40" s="659"/>
      <c r="X40" s="659"/>
      <c r="Y40" s="660"/>
      <c r="Z40" s="684">
        <v>9.9</v>
      </c>
      <c r="AA40" s="684"/>
      <c r="AB40" s="684"/>
      <c r="AC40" s="684"/>
      <c r="AD40" s="685" t="s">
        <v>129</v>
      </c>
      <c r="AE40" s="685"/>
      <c r="AF40" s="685"/>
      <c r="AG40" s="685"/>
      <c r="AH40" s="685"/>
      <c r="AI40" s="685"/>
      <c r="AJ40" s="685"/>
      <c r="AK40" s="685"/>
      <c r="AL40" s="661" t="s">
        <v>129</v>
      </c>
      <c r="AM40" s="662"/>
      <c r="AN40" s="662"/>
      <c r="AO40" s="686"/>
      <c r="AQ40" s="690" t="s">
        <v>345</v>
      </c>
      <c r="AR40" s="691"/>
      <c r="AS40" s="691"/>
      <c r="AT40" s="691"/>
      <c r="AU40" s="691"/>
      <c r="AV40" s="691"/>
      <c r="AW40" s="691"/>
      <c r="AX40" s="691"/>
      <c r="AY40" s="692"/>
      <c r="AZ40" s="658">
        <v>1714</v>
      </c>
      <c r="BA40" s="659"/>
      <c r="BB40" s="659"/>
      <c r="BC40" s="659"/>
      <c r="BD40" s="668"/>
      <c r="BE40" s="668"/>
      <c r="BF40" s="693"/>
      <c r="BG40" s="695" t="s">
        <v>346</v>
      </c>
      <c r="BH40" s="696"/>
      <c r="BI40" s="696"/>
      <c r="BJ40" s="696"/>
      <c r="BK40" s="696"/>
      <c r="BL40" s="359"/>
      <c r="BM40" s="656" t="s">
        <v>347</v>
      </c>
      <c r="BN40" s="656"/>
      <c r="BO40" s="656"/>
      <c r="BP40" s="656"/>
      <c r="BQ40" s="656"/>
      <c r="BR40" s="656"/>
      <c r="BS40" s="656"/>
      <c r="BT40" s="656"/>
      <c r="BU40" s="657"/>
      <c r="BV40" s="658">
        <v>91</v>
      </c>
      <c r="BW40" s="659"/>
      <c r="BX40" s="659"/>
      <c r="BY40" s="659"/>
      <c r="BZ40" s="659"/>
      <c r="CA40" s="659"/>
      <c r="CB40" s="694"/>
      <c r="CD40" s="655" t="s">
        <v>348</v>
      </c>
      <c r="CE40" s="656"/>
      <c r="CF40" s="656"/>
      <c r="CG40" s="656"/>
      <c r="CH40" s="656"/>
      <c r="CI40" s="656"/>
      <c r="CJ40" s="656"/>
      <c r="CK40" s="656"/>
      <c r="CL40" s="656"/>
      <c r="CM40" s="656"/>
      <c r="CN40" s="656"/>
      <c r="CO40" s="656"/>
      <c r="CP40" s="656"/>
      <c r="CQ40" s="657"/>
      <c r="CR40" s="658">
        <v>758079</v>
      </c>
      <c r="CS40" s="659"/>
      <c r="CT40" s="659"/>
      <c r="CU40" s="659"/>
      <c r="CV40" s="659"/>
      <c r="CW40" s="659"/>
      <c r="CX40" s="659"/>
      <c r="CY40" s="660"/>
      <c r="CZ40" s="661">
        <v>2.1</v>
      </c>
      <c r="DA40" s="670"/>
      <c r="DB40" s="670"/>
      <c r="DC40" s="671"/>
      <c r="DD40" s="664">
        <v>81160</v>
      </c>
      <c r="DE40" s="659"/>
      <c r="DF40" s="659"/>
      <c r="DG40" s="659"/>
      <c r="DH40" s="659"/>
      <c r="DI40" s="659"/>
      <c r="DJ40" s="659"/>
      <c r="DK40" s="660"/>
      <c r="DL40" s="664">
        <v>29877</v>
      </c>
      <c r="DM40" s="659"/>
      <c r="DN40" s="659"/>
      <c r="DO40" s="659"/>
      <c r="DP40" s="659"/>
      <c r="DQ40" s="659"/>
      <c r="DR40" s="659"/>
      <c r="DS40" s="659"/>
      <c r="DT40" s="659"/>
      <c r="DU40" s="659"/>
      <c r="DV40" s="660"/>
      <c r="DW40" s="661">
        <v>0.2</v>
      </c>
      <c r="DX40" s="670"/>
      <c r="DY40" s="670"/>
      <c r="DZ40" s="670"/>
      <c r="EA40" s="670"/>
      <c r="EB40" s="670"/>
      <c r="EC40" s="689"/>
    </row>
    <row r="41" spans="2:133" ht="11.25" customHeight="1" x14ac:dyDescent="0.2">
      <c r="B41" s="655" t="s">
        <v>349</v>
      </c>
      <c r="C41" s="656"/>
      <c r="D41" s="656"/>
      <c r="E41" s="656"/>
      <c r="F41" s="656"/>
      <c r="G41" s="656"/>
      <c r="H41" s="656"/>
      <c r="I41" s="656"/>
      <c r="J41" s="656"/>
      <c r="K41" s="656"/>
      <c r="L41" s="656"/>
      <c r="M41" s="656"/>
      <c r="N41" s="656"/>
      <c r="O41" s="656"/>
      <c r="P41" s="656"/>
      <c r="Q41" s="657"/>
      <c r="R41" s="658" t="s">
        <v>129</v>
      </c>
      <c r="S41" s="659"/>
      <c r="T41" s="659"/>
      <c r="U41" s="659"/>
      <c r="V41" s="659"/>
      <c r="W41" s="659"/>
      <c r="X41" s="659"/>
      <c r="Y41" s="660"/>
      <c r="Z41" s="684" t="s">
        <v>129</v>
      </c>
      <c r="AA41" s="684"/>
      <c r="AB41" s="684"/>
      <c r="AC41" s="684"/>
      <c r="AD41" s="685" t="s">
        <v>129</v>
      </c>
      <c r="AE41" s="685"/>
      <c r="AF41" s="685"/>
      <c r="AG41" s="685"/>
      <c r="AH41" s="685"/>
      <c r="AI41" s="685"/>
      <c r="AJ41" s="685"/>
      <c r="AK41" s="685"/>
      <c r="AL41" s="661" t="s">
        <v>129</v>
      </c>
      <c r="AM41" s="662"/>
      <c r="AN41" s="662"/>
      <c r="AO41" s="686"/>
      <c r="AQ41" s="690" t="s">
        <v>350</v>
      </c>
      <c r="AR41" s="691"/>
      <c r="AS41" s="691"/>
      <c r="AT41" s="691"/>
      <c r="AU41" s="691"/>
      <c r="AV41" s="691"/>
      <c r="AW41" s="691"/>
      <c r="AX41" s="691"/>
      <c r="AY41" s="692"/>
      <c r="AZ41" s="658">
        <v>442042</v>
      </c>
      <c r="BA41" s="659"/>
      <c r="BB41" s="659"/>
      <c r="BC41" s="659"/>
      <c r="BD41" s="668"/>
      <c r="BE41" s="668"/>
      <c r="BF41" s="693"/>
      <c r="BG41" s="695"/>
      <c r="BH41" s="696"/>
      <c r="BI41" s="696"/>
      <c r="BJ41" s="696"/>
      <c r="BK41" s="696"/>
      <c r="BL41" s="359"/>
      <c r="BM41" s="656" t="s">
        <v>351</v>
      </c>
      <c r="BN41" s="656"/>
      <c r="BO41" s="656"/>
      <c r="BP41" s="656"/>
      <c r="BQ41" s="656"/>
      <c r="BR41" s="656"/>
      <c r="BS41" s="656"/>
      <c r="BT41" s="656"/>
      <c r="BU41" s="657"/>
      <c r="BV41" s="658" t="s">
        <v>129</v>
      </c>
      <c r="BW41" s="659"/>
      <c r="BX41" s="659"/>
      <c r="BY41" s="659"/>
      <c r="BZ41" s="659"/>
      <c r="CA41" s="659"/>
      <c r="CB41" s="694"/>
      <c r="CD41" s="655" t="s">
        <v>352</v>
      </c>
      <c r="CE41" s="656"/>
      <c r="CF41" s="656"/>
      <c r="CG41" s="656"/>
      <c r="CH41" s="656"/>
      <c r="CI41" s="656"/>
      <c r="CJ41" s="656"/>
      <c r="CK41" s="656"/>
      <c r="CL41" s="656"/>
      <c r="CM41" s="656"/>
      <c r="CN41" s="656"/>
      <c r="CO41" s="656"/>
      <c r="CP41" s="656"/>
      <c r="CQ41" s="657"/>
      <c r="CR41" s="658" t="s">
        <v>129</v>
      </c>
      <c r="CS41" s="668"/>
      <c r="CT41" s="668"/>
      <c r="CU41" s="668"/>
      <c r="CV41" s="668"/>
      <c r="CW41" s="668"/>
      <c r="CX41" s="668"/>
      <c r="CY41" s="669"/>
      <c r="CZ41" s="661" t="s">
        <v>129</v>
      </c>
      <c r="DA41" s="670"/>
      <c r="DB41" s="670"/>
      <c r="DC41" s="671"/>
      <c r="DD41" s="664" t="s">
        <v>129</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2">
      <c r="B42" s="655" t="s">
        <v>353</v>
      </c>
      <c r="C42" s="656"/>
      <c r="D42" s="656"/>
      <c r="E42" s="656"/>
      <c r="F42" s="656"/>
      <c r="G42" s="656"/>
      <c r="H42" s="656"/>
      <c r="I42" s="656"/>
      <c r="J42" s="656"/>
      <c r="K42" s="656"/>
      <c r="L42" s="656"/>
      <c r="M42" s="656"/>
      <c r="N42" s="656"/>
      <c r="O42" s="656"/>
      <c r="P42" s="656"/>
      <c r="Q42" s="657"/>
      <c r="R42" s="658" t="s">
        <v>129</v>
      </c>
      <c r="S42" s="659"/>
      <c r="T42" s="659"/>
      <c r="U42" s="659"/>
      <c r="V42" s="659"/>
      <c r="W42" s="659"/>
      <c r="X42" s="659"/>
      <c r="Y42" s="660"/>
      <c r="Z42" s="684" t="s">
        <v>129</v>
      </c>
      <c r="AA42" s="684"/>
      <c r="AB42" s="684"/>
      <c r="AC42" s="684"/>
      <c r="AD42" s="685" t="s">
        <v>129</v>
      </c>
      <c r="AE42" s="685"/>
      <c r="AF42" s="685"/>
      <c r="AG42" s="685"/>
      <c r="AH42" s="685"/>
      <c r="AI42" s="685"/>
      <c r="AJ42" s="685"/>
      <c r="AK42" s="685"/>
      <c r="AL42" s="661" t="s">
        <v>129</v>
      </c>
      <c r="AM42" s="662"/>
      <c r="AN42" s="662"/>
      <c r="AO42" s="686"/>
      <c r="AQ42" s="699" t="s">
        <v>354</v>
      </c>
      <c r="AR42" s="700"/>
      <c r="AS42" s="700"/>
      <c r="AT42" s="700"/>
      <c r="AU42" s="700"/>
      <c r="AV42" s="700"/>
      <c r="AW42" s="700"/>
      <c r="AX42" s="700"/>
      <c r="AY42" s="701"/>
      <c r="AZ42" s="638">
        <v>1706001</v>
      </c>
      <c r="BA42" s="672"/>
      <c r="BB42" s="672"/>
      <c r="BC42" s="672"/>
      <c r="BD42" s="639"/>
      <c r="BE42" s="639"/>
      <c r="BF42" s="687"/>
      <c r="BG42" s="697"/>
      <c r="BH42" s="698"/>
      <c r="BI42" s="698"/>
      <c r="BJ42" s="698"/>
      <c r="BK42" s="698"/>
      <c r="BL42" s="357"/>
      <c r="BM42" s="636" t="s">
        <v>355</v>
      </c>
      <c r="BN42" s="636"/>
      <c r="BO42" s="636"/>
      <c r="BP42" s="636"/>
      <c r="BQ42" s="636"/>
      <c r="BR42" s="636"/>
      <c r="BS42" s="636"/>
      <c r="BT42" s="636"/>
      <c r="BU42" s="637"/>
      <c r="BV42" s="638">
        <v>347</v>
      </c>
      <c r="BW42" s="672"/>
      <c r="BX42" s="672"/>
      <c r="BY42" s="672"/>
      <c r="BZ42" s="672"/>
      <c r="CA42" s="672"/>
      <c r="CB42" s="688"/>
      <c r="CD42" s="655" t="s">
        <v>356</v>
      </c>
      <c r="CE42" s="656"/>
      <c r="CF42" s="656"/>
      <c r="CG42" s="656"/>
      <c r="CH42" s="656"/>
      <c r="CI42" s="656"/>
      <c r="CJ42" s="656"/>
      <c r="CK42" s="656"/>
      <c r="CL42" s="656"/>
      <c r="CM42" s="656"/>
      <c r="CN42" s="656"/>
      <c r="CO42" s="656"/>
      <c r="CP42" s="656"/>
      <c r="CQ42" s="657"/>
      <c r="CR42" s="658">
        <v>6751865</v>
      </c>
      <c r="CS42" s="668"/>
      <c r="CT42" s="668"/>
      <c r="CU42" s="668"/>
      <c r="CV42" s="668"/>
      <c r="CW42" s="668"/>
      <c r="CX42" s="668"/>
      <c r="CY42" s="669"/>
      <c r="CZ42" s="661">
        <v>19.100000000000001</v>
      </c>
      <c r="DA42" s="670"/>
      <c r="DB42" s="670"/>
      <c r="DC42" s="671"/>
      <c r="DD42" s="664">
        <v>1133669</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2">
      <c r="B43" s="655" t="s">
        <v>357</v>
      </c>
      <c r="C43" s="656"/>
      <c r="D43" s="656"/>
      <c r="E43" s="656"/>
      <c r="F43" s="656"/>
      <c r="G43" s="656"/>
      <c r="H43" s="656"/>
      <c r="I43" s="656"/>
      <c r="J43" s="656"/>
      <c r="K43" s="656"/>
      <c r="L43" s="656"/>
      <c r="M43" s="656"/>
      <c r="N43" s="656"/>
      <c r="O43" s="656"/>
      <c r="P43" s="656"/>
      <c r="Q43" s="657"/>
      <c r="R43" s="658">
        <v>861183</v>
      </c>
      <c r="S43" s="659"/>
      <c r="T43" s="659"/>
      <c r="U43" s="659"/>
      <c r="V43" s="659"/>
      <c r="W43" s="659"/>
      <c r="X43" s="659"/>
      <c r="Y43" s="660"/>
      <c r="Z43" s="684">
        <v>2.2999999999999998</v>
      </c>
      <c r="AA43" s="684"/>
      <c r="AB43" s="684"/>
      <c r="AC43" s="684"/>
      <c r="AD43" s="685" t="s">
        <v>129</v>
      </c>
      <c r="AE43" s="685"/>
      <c r="AF43" s="685"/>
      <c r="AG43" s="685"/>
      <c r="AH43" s="685"/>
      <c r="AI43" s="685"/>
      <c r="AJ43" s="685"/>
      <c r="AK43" s="685"/>
      <c r="AL43" s="661" t="s">
        <v>129</v>
      </c>
      <c r="AM43" s="662"/>
      <c r="AN43" s="662"/>
      <c r="AO43" s="686"/>
      <c r="CD43" s="655" t="s">
        <v>358</v>
      </c>
      <c r="CE43" s="656"/>
      <c r="CF43" s="656"/>
      <c r="CG43" s="656"/>
      <c r="CH43" s="656"/>
      <c r="CI43" s="656"/>
      <c r="CJ43" s="656"/>
      <c r="CK43" s="656"/>
      <c r="CL43" s="656"/>
      <c r="CM43" s="656"/>
      <c r="CN43" s="656"/>
      <c r="CO43" s="656"/>
      <c r="CP43" s="656"/>
      <c r="CQ43" s="657"/>
      <c r="CR43" s="658">
        <v>150661</v>
      </c>
      <c r="CS43" s="668"/>
      <c r="CT43" s="668"/>
      <c r="CU43" s="668"/>
      <c r="CV43" s="668"/>
      <c r="CW43" s="668"/>
      <c r="CX43" s="668"/>
      <c r="CY43" s="669"/>
      <c r="CZ43" s="661">
        <v>0.4</v>
      </c>
      <c r="DA43" s="670"/>
      <c r="DB43" s="670"/>
      <c r="DC43" s="671"/>
      <c r="DD43" s="664">
        <v>150661</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2">
      <c r="B44" s="635" t="s">
        <v>359</v>
      </c>
      <c r="C44" s="636"/>
      <c r="D44" s="636"/>
      <c r="E44" s="636"/>
      <c r="F44" s="636"/>
      <c r="G44" s="636"/>
      <c r="H44" s="636"/>
      <c r="I44" s="636"/>
      <c r="J44" s="636"/>
      <c r="K44" s="636"/>
      <c r="L44" s="636"/>
      <c r="M44" s="636"/>
      <c r="N44" s="636"/>
      <c r="O44" s="636"/>
      <c r="P44" s="636"/>
      <c r="Q44" s="637"/>
      <c r="R44" s="638">
        <v>37900804</v>
      </c>
      <c r="S44" s="672"/>
      <c r="T44" s="672"/>
      <c r="U44" s="672"/>
      <c r="V44" s="672"/>
      <c r="W44" s="672"/>
      <c r="X44" s="672"/>
      <c r="Y44" s="673"/>
      <c r="Z44" s="674">
        <v>100</v>
      </c>
      <c r="AA44" s="674"/>
      <c r="AB44" s="674"/>
      <c r="AC44" s="674"/>
      <c r="AD44" s="675">
        <v>17015662</v>
      </c>
      <c r="AE44" s="675"/>
      <c r="AF44" s="675"/>
      <c r="AG44" s="675"/>
      <c r="AH44" s="675"/>
      <c r="AI44" s="675"/>
      <c r="AJ44" s="675"/>
      <c r="AK44" s="675"/>
      <c r="AL44" s="641">
        <v>100</v>
      </c>
      <c r="AM44" s="676"/>
      <c r="AN44" s="676"/>
      <c r="AO44" s="677"/>
      <c r="CD44" s="678" t="s">
        <v>306</v>
      </c>
      <c r="CE44" s="679"/>
      <c r="CF44" s="655" t="s">
        <v>360</v>
      </c>
      <c r="CG44" s="656"/>
      <c r="CH44" s="656"/>
      <c r="CI44" s="656"/>
      <c r="CJ44" s="656"/>
      <c r="CK44" s="656"/>
      <c r="CL44" s="656"/>
      <c r="CM44" s="656"/>
      <c r="CN44" s="656"/>
      <c r="CO44" s="656"/>
      <c r="CP44" s="656"/>
      <c r="CQ44" s="657"/>
      <c r="CR44" s="658">
        <v>5145428</v>
      </c>
      <c r="CS44" s="659"/>
      <c r="CT44" s="659"/>
      <c r="CU44" s="659"/>
      <c r="CV44" s="659"/>
      <c r="CW44" s="659"/>
      <c r="CX44" s="659"/>
      <c r="CY44" s="660"/>
      <c r="CZ44" s="661">
        <v>14.5</v>
      </c>
      <c r="DA44" s="662"/>
      <c r="DB44" s="662"/>
      <c r="DC44" s="663"/>
      <c r="DD44" s="664">
        <v>894491</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2">
      <c r="CD45" s="680"/>
      <c r="CE45" s="681"/>
      <c r="CF45" s="655" t="s">
        <v>361</v>
      </c>
      <c r="CG45" s="656"/>
      <c r="CH45" s="656"/>
      <c r="CI45" s="656"/>
      <c r="CJ45" s="656"/>
      <c r="CK45" s="656"/>
      <c r="CL45" s="656"/>
      <c r="CM45" s="656"/>
      <c r="CN45" s="656"/>
      <c r="CO45" s="656"/>
      <c r="CP45" s="656"/>
      <c r="CQ45" s="657"/>
      <c r="CR45" s="658">
        <v>3303155</v>
      </c>
      <c r="CS45" s="668"/>
      <c r="CT45" s="668"/>
      <c r="CU45" s="668"/>
      <c r="CV45" s="668"/>
      <c r="CW45" s="668"/>
      <c r="CX45" s="668"/>
      <c r="CY45" s="669"/>
      <c r="CZ45" s="661">
        <v>9.3000000000000007</v>
      </c>
      <c r="DA45" s="670"/>
      <c r="DB45" s="670"/>
      <c r="DC45" s="671"/>
      <c r="DD45" s="664">
        <v>255538</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2">
      <c r="B46" s="207" t="s">
        <v>362</v>
      </c>
      <c r="CD46" s="680"/>
      <c r="CE46" s="681"/>
      <c r="CF46" s="655" t="s">
        <v>363</v>
      </c>
      <c r="CG46" s="656"/>
      <c r="CH46" s="656"/>
      <c r="CI46" s="656"/>
      <c r="CJ46" s="656"/>
      <c r="CK46" s="656"/>
      <c r="CL46" s="656"/>
      <c r="CM46" s="656"/>
      <c r="CN46" s="656"/>
      <c r="CO46" s="656"/>
      <c r="CP46" s="656"/>
      <c r="CQ46" s="657"/>
      <c r="CR46" s="658">
        <v>1769642</v>
      </c>
      <c r="CS46" s="659"/>
      <c r="CT46" s="659"/>
      <c r="CU46" s="659"/>
      <c r="CV46" s="659"/>
      <c r="CW46" s="659"/>
      <c r="CX46" s="659"/>
      <c r="CY46" s="660"/>
      <c r="CZ46" s="661">
        <v>5</v>
      </c>
      <c r="DA46" s="662"/>
      <c r="DB46" s="662"/>
      <c r="DC46" s="663"/>
      <c r="DD46" s="664">
        <v>631670</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2">
      <c r="B47" s="654" t="s">
        <v>364</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365</v>
      </c>
      <c r="CG47" s="656"/>
      <c r="CH47" s="656"/>
      <c r="CI47" s="656"/>
      <c r="CJ47" s="656"/>
      <c r="CK47" s="656"/>
      <c r="CL47" s="656"/>
      <c r="CM47" s="656"/>
      <c r="CN47" s="656"/>
      <c r="CO47" s="656"/>
      <c r="CP47" s="656"/>
      <c r="CQ47" s="657"/>
      <c r="CR47" s="658">
        <v>1606437</v>
      </c>
      <c r="CS47" s="668"/>
      <c r="CT47" s="668"/>
      <c r="CU47" s="668"/>
      <c r="CV47" s="668"/>
      <c r="CW47" s="668"/>
      <c r="CX47" s="668"/>
      <c r="CY47" s="669"/>
      <c r="CZ47" s="661">
        <v>4.5</v>
      </c>
      <c r="DA47" s="670"/>
      <c r="DB47" s="670"/>
      <c r="DC47" s="671"/>
      <c r="DD47" s="664">
        <v>239178</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ht="10.8" x14ac:dyDescent="0.2">
      <c r="B48" s="654" t="s">
        <v>366</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367</v>
      </c>
      <c r="CG48" s="656"/>
      <c r="CH48" s="656"/>
      <c r="CI48" s="656"/>
      <c r="CJ48" s="656"/>
      <c r="CK48" s="656"/>
      <c r="CL48" s="656"/>
      <c r="CM48" s="656"/>
      <c r="CN48" s="656"/>
      <c r="CO48" s="656"/>
      <c r="CP48" s="656"/>
      <c r="CQ48" s="657"/>
      <c r="CR48" s="658" t="s">
        <v>129</v>
      </c>
      <c r="CS48" s="659"/>
      <c r="CT48" s="659"/>
      <c r="CU48" s="659"/>
      <c r="CV48" s="659"/>
      <c r="CW48" s="659"/>
      <c r="CX48" s="659"/>
      <c r="CY48" s="660"/>
      <c r="CZ48" s="661" t="s">
        <v>129</v>
      </c>
      <c r="DA48" s="662"/>
      <c r="DB48" s="662"/>
      <c r="DC48" s="663"/>
      <c r="DD48" s="664" t="s">
        <v>129</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2">
      <c r="B49" s="360"/>
      <c r="CD49" s="635" t="s">
        <v>368</v>
      </c>
      <c r="CE49" s="636"/>
      <c r="CF49" s="636"/>
      <c r="CG49" s="636"/>
      <c r="CH49" s="636"/>
      <c r="CI49" s="636"/>
      <c r="CJ49" s="636"/>
      <c r="CK49" s="636"/>
      <c r="CL49" s="636"/>
      <c r="CM49" s="636"/>
      <c r="CN49" s="636"/>
      <c r="CO49" s="636"/>
      <c r="CP49" s="636"/>
      <c r="CQ49" s="637"/>
      <c r="CR49" s="638">
        <v>35411568</v>
      </c>
      <c r="CS49" s="639"/>
      <c r="CT49" s="639"/>
      <c r="CU49" s="639"/>
      <c r="CV49" s="639"/>
      <c r="CW49" s="639"/>
      <c r="CX49" s="639"/>
      <c r="CY49" s="640"/>
      <c r="CZ49" s="641">
        <v>100</v>
      </c>
      <c r="DA49" s="642"/>
      <c r="DB49" s="642"/>
      <c r="DC49" s="643"/>
      <c r="DD49" s="644">
        <v>19743635</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t="10.8" hidden="1" x14ac:dyDescent="0.2">
      <c r="B50" s="360"/>
    </row>
  </sheetData>
  <sheetProtection algorithmName="SHA-512" hashValue="jrDsJ3UAWsJMqNBDCuhNIssdqbKMcNnIAUNZb55b0ZjmQqBUtzdHc8JAVL7aSQmsIw2Mo2/gRERw5e2aczpFKw==" saltValue="5xMCNdcM8DTDrehvUOuII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2" zeroHeight="1" x14ac:dyDescent="0.2"/>
  <cols>
    <col min="1" max="130" width="2.77734375" style="218" customWidth="1"/>
    <col min="131" max="131" width="1.6640625" style="218" customWidth="1"/>
    <col min="132" max="16384" width="9" style="218" hidden="1"/>
  </cols>
  <sheetData>
    <row r="1" spans="1:131" ht="11.25" customHeight="1" thickBot="1" x14ac:dyDescent="0.25">
      <c r="A1" s="214"/>
      <c r="B1" s="214"/>
      <c r="C1" s="214"/>
      <c r="D1" s="214"/>
      <c r="E1" s="214"/>
      <c r="F1" s="214"/>
      <c r="G1" s="214"/>
      <c r="H1" s="214"/>
      <c r="I1" s="214"/>
      <c r="J1" s="214"/>
      <c r="K1" s="214"/>
      <c r="L1" s="214"/>
      <c r="M1" s="214"/>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6"/>
      <c r="DR1" s="216"/>
      <c r="DS1" s="216"/>
      <c r="DT1" s="216"/>
      <c r="DU1" s="216"/>
      <c r="DV1" s="216"/>
      <c r="DW1" s="216"/>
      <c r="DX1" s="216"/>
      <c r="DY1" s="216"/>
      <c r="DZ1" s="216"/>
      <c r="EA1" s="217"/>
    </row>
    <row r="2" spans="1:131" ht="26.25" customHeight="1" thickBot="1" x14ac:dyDescent="0.25">
      <c r="A2" s="1122" t="s">
        <v>369</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1123" t="s">
        <v>370</v>
      </c>
      <c r="DK2" s="1124"/>
      <c r="DL2" s="1124"/>
      <c r="DM2" s="1124"/>
      <c r="DN2" s="1124"/>
      <c r="DO2" s="1125"/>
      <c r="DP2" s="215"/>
      <c r="DQ2" s="1123" t="s">
        <v>371</v>
      </c>
      <c r="DR2" s="1124"/>
      <c r="DS2" s="1124"/>
      <c r="DT2" s="1124"/>
      <c r="DU2" s="1124"/>
      <c r="DV2" s="1124"/>
      <c r="DW2" s="1124"/>
      <c r="DX2" s="1124"/>
      <c r="DY2" s="1124"/>
      <c r="DZ2" s="1125"/>
      <c r="EA2" s="217"/>
    </row>
    <row r="3" spans="1:131" ht="11.25" customHeight="1" x14ac:dyDescent="0.2">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7"/>
    </row>
    <row r="4" spans="1:131" s="222" customFormat="1" ht="26.25" customHeight="1" thickBot="1" x14ac:dyDescent="0.25">
      <c r="A4" s="1091" t="s">
        <v>372</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19"/>
      <c r="BA4" s="219"/>
      <c r="BB4" s="219"/>
      <c r="BC4" s="219"/>
      <c r="BD4" s="219"/>
      <c r="BE4" s="220"/>
      <c r="BF4" s="220"/>
      <c r="BG4" s="220"/>
      <c r="BH4" s="220"/>
      <c r="BI4" s="220"/>
      <c r="BJ4" s="220"/>
      <c r="BK4" s="220"/>
      <c r="BL4" s="220"/>
      <c r="BM4" s="220"/>
      <c r="BN4" s="220"/>
      <c r="BO4" s="220"/>
      <c r="BP4" s="220"/>
      <c r="BQ4" s="762" t="s">
        <v>373</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1"/>
    </row>
    <row r="5" spans="1:131" s="222" customFormat="1" ht="26.25" customHeight="1" x14ac:dyDescent="0.2">
      <c r="A5" s="1027" t="s">
        <v>374</v>
      </c>
      <c r="B5" s="1028"/>
      <c r="C5" s="1028"/>
      <c r="D5" s="1028"/>
      <c r="E5" s="1028"/>
      <c r="F5" s="1028"/>
      <c r="G5" s="1028"/>
      <c r="H5" s="1028"/>
      <c r="I5" s="1028"/>
      <c r="J5" s="1028"/>
      <c r="K5" s="1028"/>
      <c r="L5" s="1028"/>
      <c r="M5" s="1028"/>
      <c r="N5" s="1028"/>
      <c r="O5" s="1028"/>
      <c r="P5" s="1029"/>
      <c r="Q5" s="1033" t="s">
        <v>375</v>
      </c>
      <c r="R5" s="1034"/>
      <c r="S5" s="1034"/>
      <c r="T5" s="1034"/>
      <c r="U5" s="1035"/>
      <c r="V5" s="1033" t="s">
        <v>376</v>
      </c>
      <c r="W5" s="1034"/>
      <c r="X5" s="1034"/>
      <c r="Y5" s="1034"/>
      <c r="Z5" s="1035"/>
      <c r="AA5" s="1033" t="s">
        <v>377</v>
      </c>
      <c r="AB5" s="1034"/>
      <c r="AC5" s="1034"/>
      <c r="AD5" s="1034"/>
      <c r="AE5" s="1034"/>
      <c r="AF5" s="1126" t="s">
        <v>378</v>
      </c>
      <c r="AG5" s="1034"/>
      <c r="AH5" s="1034"/>
      <c r="AI5" s="1034"/>
      <c r="AJ5" s="1047"/>
      <c r="AK5" s="1034" t="s">
        <v>379</v>
      </c>
      <c r="AL5" s="1034"/>
      <c r="AM5" s="1034"/>
      <c r="AN5" s="1034"/>
      <c r="AO5" s="1035"/>
      <c r="AP5" s="1033" t="s">
        <v>380</v>
      </c>
      <c r="AQ5" s="1034"/>
      <c r="AR5" s="1034"/>
      <c r="AS5" s="1034"/>
      <c r="AT5" s="1035"/>
      <c r="AU5" s="1033" t="s">
        <v>381</v>
      </c>
      <c r="AV5" s="1034"/>
      <c r="AW5" s="1034"/>
      <c r="AX5" s="1034"/>
      <c r="AY5" s="1047"/>
      <c r="AZ5" s="219"/>
      <c r="BA5" s="219"/>
      <c r="BB5" s="219"/>
      <c r="BC5" s="219"/>
      <c r="BD5" s="219"/>
      <c r="BE5" s="220"/>
      <c r="BF5" s="220"/>
      <c r="BG5" s="220"/>
      <c r="BH5" s="220"/>
      <c r="BI5" s="220"/>
      <c r="BJ5" s="220"/>
      <c r="BK5" s="220"/>
      <c r="BL5" s="220"/>
      <c r="BM5" s="220"/>
      <c r="BN5" s="220"/>
      <c r="BO5" s="220"/>
      <c r="BP5" s="220"/>
      <c r="BQ5" s="1027" t="s">
        <v>382</v>
      </c>
      <c r="BR5" s="1028"/>
      <c r="BS5" s="1028"/>
      <c r="BT5" s="1028"/>
      <c r="BU5" s="1028"/>
      <c r="BV5" s="1028"/>
      <c r="BW5" s="1028"/>
      <c r="BX5" s="1028"/>
      <c r="BY5" s="1028"/>
      <c r="BZ5" s="1028"/>
      <c r="CA5" s="1028"/>
      <c r="CB5" s="1028"/>
      <c r="CC5" s="1028"/>
      <c r="CD5" s="1028"/>
      <c r="CE5" s="1028"/>
      <c r="CF5" s="1028"/>
      <c r="CG5" s="1029"/>
      <c r="CH5" s="1033" t="s">
        <v>383</v>
      </c>
      <c r="CI5" s="1034"/>
      <c r="CJ5" s="1034"/>
      <c r="CK5" s="1034"/>
      <c r="CL5" s="1035"/>
      <c r="CM5" s="1033" t="s">
        <v>384</v>
      </c>
      <c r="CN5" s="1034"/>
      <c r="CO5" s="1034"/>
      <c r="CP5" s="1034"/>
      <c r="CQ5" s="1035"/>
      <c r="CR5" s="1033" t="s">
        <v>385</v>
      </c>
      <c r="CS5" s="1034"/>
      <c r="CT5" s="1034"/>
      <c r="CU5" s="1034"/>
      <c r="CV5" s="1035"/>
      <c r="CW5" s="1033" t="s">
        <v>386</v>
      </c>
      <c r="CX5" s="1034"/>
      <c r="CY5" s="1034"/>
      <c r="CZ5" s="1034"/>
      <c r="DA5" s="1035"/>
      <c r="DB5" s="1033" t="s">
        <v>387</v>
      </c>
      <c r="DC5" s="1034"/>
      <c r="DD5" s="1034"/>
      <c r="DE5" s="1034"/>
      <c r="DF5" s="1035"/>
      <c r="DG5" s="1116" t="s">
        <v>388</v>
      </c>
      <c r="DH5" s="1117"/>
      <c r="DI5" s="1117"/>
      <c r="DJ5" s="1117"/>
      <c r="DK5" s="1118"/>
      <c r="DL5" s="1116" t="s">
        <v>389</v>
      </c>
      <c r="DM5" s="1117"/>
      <c r="DN5" s="1117"/>
      <c r="DO5" s="1117"/>
      <c r="DP5" s="1118"/>
      <c r="DQ5" s="1033" t="s">
        <v>390</v>
      </c>
      <c r="DR5" s="1034"/>
      <c r="DS5" s="1034"/>
      <c r="DT5" s="1034"/>
      <c r="DU5" s="1035"/>
      <c r="DV5" s="1033" t="s">
        <v>381</v>
      </c>
      <c r="DW5" s="1034"/>
      <c r="DX5" s="1034"/>
      <c r="DY5" s="1034"/>
      <c r="DZ5" s="1047"/>
      <c r="EA5" s="221"/>
    </row>
    <row r="6" spans="1:131" s="222" customFormat="1" ht="26.25" customHeight="1" thickBot="1" x14ac:dyDescent="0.25">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19"/>
      <c r="BA6" s="219"/>
      <c r="BB6" s="219"/>
      <c r="BC6" s="219"/>
      <c r="BD6" s="219"/>
      <c r="BE6" s="220"/>
      <c r="BF6" s="220"/>
      <c r="BG6" s="220"/>
      <c r="BH6" s="220"/>
      <c r="BI6" s="220"/>
      <c r="BJ6" s="220"/>
      <c r="BK6" s="220"/>
      <c r="BL6" s="220"/>
      <c r="BM6" s="220"/>
      <c r="BN6" s="220"/>
      <c r="BO6" s="220"/>
      <c r="BP6" s="220"/>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1"/>
    </row>
    <row r="7" spans="1:131" s="222" customFormat="1" ht="26.25" customHeight="1" thickTop="1" x14ac:dyDescent="0.2">
      <c r="A7" s="223">
        <v>1</v>
      </c>
      <c r="B7" s="1079" t="s">
        <v>391</v>
      </c>
      <c r="C7" s="1080"/>
      <c r="D7" s="1080"/>
      <c r="E7" s="1080"/>
      <c r="F7" s="1080"/>
      <c r="G7" s="1080"/>
      <c r="H7" s="1080"/>
      <c r="I7" s="1080"/>
      <c r="J7" s="1080"/>
      <c r="K7" s="1080"/>
      <c r="L7" s="1080"/>
      <c r="M7" s="1080"/>
      <c r="N7" s="1080"/>
      <c r="O7" s="1080"/>
      <c r="P7" s="1081"/>
      <c r="Q7" s="1134">
        <v>37930</v>
      </c>
      <c r="R7" s="1135"/>
      <c r="S7" s="1135"/>
      <c r="T7" s="1135"/>
      <c r="U7" s="1135"/>
      <c r="V7" s="1135">
        <v>35441</v>
      </c>
      <c r="W7" s="1135"/>
      <c r="X7" s="1135"/>
      <c r="Y7" s="1135"/>
      <c r="Z7" s="1135"/>
      <c r="AA7" s="1135">
        <v>2489</v>
      </c>
      <c r="AB7" s="1135"/>
      <c r="AC7" s="1135"/>
      <c r="AD7" s="1135"/>
      <c r="AE7" s="1136"/>
      <c r="AF7" s="1137">
        <v>2133</v>
      </c>
      <c r="AG7" s="1138"/>
      <c r="AH7" s="1138"/>
      <c r="AI7" s="1138"/>
      <c r="AJ7" s="1139"/>
      <c r="AK7" s="1140">
        <v>361</v>
      </c>
      <c r="AL7" s="1141"/>
      <c r="AM7" s="1141"/>
      <c r="AN7" s="1141"/>
      <c r="AO7" s="1141"/>
      <c r="AP7" s="1141">
        <v>33589</v>
      </c>
      <c r="AQ7" s="1141"/>
      <c r="AR7" s="1141"/>
      <c r="AS7" s="1141"/>
      <c r="AT7" s="1141"/>
      <c r="AU7" s="1142"/>
      <c r="AV7" s="1142"/>
      <c r="AW7" s="1142"/>
      <c r="AX7" s="1142"/>
      <c r="AY7" s="1143"/>
      <c r="AZ7" s="219"/>
      <c r="BA7" s="219"/>
      <c r="BB7" s="219"/>
      <c r="BC7" s="219"/>
      <c r="BD7" s="219"/>
      <c r="BE7" s="220"/>
      <c r="BF7" s="220"/>
      <c r="BG7" s="220"/>
      <c r="BH7" s="220"/>
      <c r="BI7" s="220"/>
      <c r="BJ7" s="220"/>
      <c r="BK7" s="220"/>
      <c r="BL7" s="220"/>
      <c r="BM7" s="220"/>
      <c r="BN7" s="220"/>
      <c r="BO7" s="220"/>
      <c r="BP7" s="220"/>
      <c r="BQ7" s="223">
        <v>1</v>
      </c>
      <c r="BR7" s="224"/>
      <c r="BS7" s="1131" t="s">
        <v>589</v>
      </c>
      <c r="BT7" s="1132"/>
      <c r="BU7" s="1132"/>
      <c r="BV7" s="1132"/>
      <c r="BW7" s="1132"/>
      <c r="BX7" s="1132"/>
      <c r="BY7" s="1132"/>
      <c r="BZ7" s="1132"/>
      <c r="CA7" s="1132"/>
      <c r="CB7" s="1132"/>
      <c r="CC7" s="1132"/>
      <c r="CD7" s="1132"/>
      <c r="CE7" s="1132"/>
      <c r="CF7" s="1132"/>
      <c r="CG7" s="1144"/>
      <c r="CH7" s="1128">
        <v>-8</v>
      </c>
      <c r="CI7" s="1129"/>
      <c r="CJ7" s="1129"/>
      <c r="CK7" s="1129"/>
      <c r="CL7" s="1130"/>
      <c r="CM7" s="1128">
        <v>124</v>
      </c>
      <c r="CN7" s="1129"/>
      <c r="CO7" s="1129"/>
      <c r="CP7" s="1129"/>
      <c r="CQ7" s="1130"/>
      <c r="CR7" s="1128">
        <v>25</v>
      </c>
      <c r="CS7" s="1129"/>
      <c r="CT7" s="1129"/>
      <c r="CU7" s="1129"/>
      <c r="CV7" s="1130"/>
      <c r="CW7" s="1128">
        <v>1</v>
      </c>
      <c r="CX7" s="1129"/>
      <c r="CY7" s="1129"/>
      <c r="CZ7" s="1129"/>
      <c r="DA7" s="1130"/>
      <c r="DB7" s="1128" t="s">
        <v>588</v>
      </c>
      <c r="DC7" s="1129"/>
      <c r="DD7" s="1129"/>
      <c r="DE7" s="1129"/>
      <c r="DF7" s="1130"/>
      <c r="DG7" s="1128" t="s">
        <v>588</v>
      </c>
      <c r="DH7" s="1129"/>
      <c r="DI7" s="1129"/>
      <c r="DJ7" s="1129"/>
      <c r="DK7" s="1130"/>
      <c r="DL7" s="1128" t="s">
        <v>588</v>
      </c>
      <c r="DM7" s="1129"/>
      <c r="DN7" s="1129"/>
      <c r="DO7" s="1129"/>
      <c r="DP7" s="1130"/>
      <c r="DQ7" s="1128" t="s">
        <v>588</v>
      </c>
      <c r="DR7" s="1129"/>
      <c r="DS7" s="1129"/>
      <c r="DT7" s="1129"/>
      <c r="DU7" s="1130"/>
      <c r="DV7" s="1131"/>
      <c r="DW7" s="1132"/>
      <c r="DX7" s="1132"/>
      <c r="DY7" s="1132"/>
      <c r="DZ7" s="1133"/>
      <c r="EA7" s="221"/>
    </row>
    <row r="8" spans="1:131" s="222" customFormat="1" ht="26.25" customHeight="1" x14ac:dyDescent="0.2">
      <c r="A8" s="225">
        <v>2</v>
      </c>
      <c r="B8" s="1062" t="s">
        <v>392</v>
      </c>
      <c r="C8" s="1063"/>
      <c r="D8" s="1063"/>
      <c r="E8" s="1063"/>
      <c r="F8" s="1063"/>
      <c r="G8" s="1063"/>
      <c r="H8" s="1063"/>
      <c r="I8" s="1063"/>
      <c r="J8" s="1063"/>
      <c r="K8" s="1063"/>
      <c r="L8" s="1063"/>
      <c r="M8" s="1063"/>
      <c r="N8" s="1063"/>
      <c r="O8" s="1063"/>
      <c r="P8" s="1064"/>
      <c r="Q8" s="1070">
        <v>49</v>
      </c>
      <c r="R8" s="1071"/>
      <c r="S8" s="1071"/>
      <c r="T8" s="1071"/>
      <c r="U8" s="1071"/>
      <c r="V8" s="1071">
        <v>49</v>
      </c>
      <c r="W8" s="1071"/>
      <c r="X8" s="1071"/>
      <c r="Y8" s="1071"/>
      <c r="Z8" s="1071"/>
      <c r="AA8" s="1071">
        <v>0</v>
      </c>
      <c r="AB8" s="1071"/>
      <c r="AC8" s="1071"/>
      <c r="AD8" s="1071"/>
      <c r="AE8" s="1072"/>
      <c r="AF8" s="1067" t="s">
        <v>393</v>
      </c>
      <c r="AG8" s="1068"/>
      <c r="AH8" s="1068"/>
      <c r="AI8" s="1068"/>
      <c r="AJ8" s="1069"/>
      <c r="AK8" s="1112">
        <v>49</v>
      </c>
      <c r="AL8" s="1113"/>
      <c r="AM8" s="1113"/>
      <c r="AN8" s="1113"/>
      <c r="AO8" s="1113"/>
      <c r="AP8" s="1113" t="s">
        <v>588</v>
      </c>
      <c r="AQ8" s="1113"/>
      <c r="AR8" s="1113"/>
      <c r="AS8" s="1113"/>
      <c r="AT8" s="1113"/>
      <c r="AU8" s="1114"/>
      <c r="AV8" s="1114"/>
      <c r="AW8" s="1114"/>
      <c r="AX8" s="1114"/>
      <c r="AY8" s="1115"/>
      <c r="AZ8" s="219"/>
      <c r="BA8" s="219"/>
      <c r="BB8" s="219"/>
      <c r="BC8" s="219"/>
      <c r="BD8" s="219"/>
      <c r="BE8" s="220"/>
      <c r="BF8" s="220"/>
      <c r="BG8" s="220"/>
      <c r="BH8" s="220"/>
      <c r="BI8" s="220"/>
      <c r="BJ8" s="220"/>
      <c r="BK8" s="220"/>
      <c r="BL8" s="220"/>
      <c r="BM8" s="220"/>
      <c r="BN8" s="220"/>
      <c r="BO8" s="220"/>
      <c r="BP8" s="220"/>
      <c r="BQ8" s="225">
        <v>2</v>
      </c>
      <c r="BR8" s="226"/>
      <c r="BS8" s="1024" t="s">
        <v>590</v>
      </c>
      <c r="BT8" s="1025"/>
      <c r="BU8" s="1025"/>
      <c r="BV8" s="1025"/>
      <c r="BW8" s="1025"/>
      <c r="BX8" s="1025"/>
      <c r="BY8" s="1025"/>
      <c r="BZ8" s="1025"/>
      <c r="CA8" s="1025"/>
      <c r="CB8" s="1025"/>
      <c r="CC8" s="1025"/>
      <c r="CD8" s="1025"/>
      <c r="CE8" s="1025"/>
      <c r="CF8" s="1025"/>
      <c r="CG8" s="1046"/>
      <c r="CH8" s="1021">
        <v>15</v>
      </c>
      <c r="CI8" s="1022"/>
      <c r="CJ8" s="1022"/>
      <c r="CK8" s="1022"/>
      <c r="CL8" s="1023"/>
      <c r="CM8" s="1021">
        <v>37</v>
      </c>
      <c r="CN8" s="1022"/>
      <c r="CO8" s="1022"/>
      <c r="CP8" s="1022"/>
      <c r="CQ8" s="1023"/>
      <c r="CR8" s="1021">
        <v>10</v>
      </c>
      <c r="CS8" s="1022"/>
      <c r="CT8" s="1022"/>
      <c r="CU8" s="1022"/>
      <c r="CV8" s="1023"/>
      <c r="CW8" s="1021">
        <v>52</v>
      </c>
      <c r="CX8" s="1022"/>
      <c r="CY8" s="1022"/>
      <c r="CZ8" s="1022"/>
      <c r="DA8" s="1023"/>
      <c r="DB8" s="1021" t="s">
        <v>588</v>
      </c>
      <c r="DC8" s="1022"/>
      <c r="DD8" s="1022"/>
      <c r="DE8" s="1022"/>
      <c r="DF8" s="1023"/>
      <c r="DG8" s="1021" t="s">
        <v>588</v>
      </c>
      <c r="DH8" s="1022"/>
      <c r="DI8" s="1022"/>
      <c r="DJ8" s="1022"/>
      <c r="DK8" s="1023"/>
      <c r="DL8" s="1021" t="s">
        <v>588</v>
      </c>
      <c r="DM8" s="1022"/>
      <c r="DN8" s="1022"/>
      <c r="DO8" s="1022"/>
      <c r="DP8" s="1023"/>
      <c r="DQ8" s="1021" t="s">
        <v>588</v>
      </c>
      <c r="DR8" s="1022"/>
      <c r="DS8" s="1022"/>
      <c r="DT8" s="1022"/>
      <c r="DU8" s="1023"/>
      <c r="DV8" s="1024"/>
      <c r="DW8" s="1025"/>
      <c r="DX8" s="1025"/>
      <c r="DY8" s="1025"/>
      <c r="DZ8" s="1026"/>
      <c r="EA8" s="221"/>
    </row>
    <row r="9" spans="1:131" s="222" customFormat="1" ht="26.25" customHeight="1" x14ac:dyDescent="0.2">
      <c r="A9" s="225">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19"/>
      <c r="BA9" s="219"/>
      <c r="BB9" s="219"/>
      <c r="BC9" s="219"/>
      <c r="BD9" s="219"/>
      <c r="BE9" s="220"/>
      <c r="BF9" s="220"/>
      <c r="BG9" s="220"/>
      <c r="BH9" s="220"/>
      <c r="BI9" s="220"/>
      <c r="BJ9" s="220"/>
      <c r="BK9" s="220"/>
      <c r="BL9" s="220"/>
      <c r="BM9" s="220"/>
      <c r="BN9" s="220"/>
      <c r="BO9" s="220"/>
      <c r="BP9" s="220"/>
      <c r="BQ9" s="225">
        <v>3</v>
      </c>
      <c r="BR9" s="226"/>
      <c r="BS9" s="1024" t="s">
        <v>591</v>
      </c>
      <c r="BT9" s="1025"/>
      <c r="BU9" s="1025"/>
      <c r="BV9" s="1025"/>
      <c r="BW9" s="1025"/>
      <c r="BX9" s="1025"/>
      <c r="BY9" s="1025"/>
      <c r="BZ9" s="1025"/>
      <c r="CA9" s="1025"/>
      <c r="CB9" s="1025"/>
      <c r="CC9" s="1025"/>
      <c r="CD9" s="1025"/>
      <c r="CE9" s="1025"/>
      <c r="CF9" s="1025"/>
      <c r="CG9" s="1046"/>
      <c r="CH9" s="1021">
        <v>-33</v>
      </c>
      <c r="CI9" s="1022"/>
      <c r="CJ9" s="1022"/>
      <c r="CK9" s="1022"/>
      <c r="CL9" s="1023"/>
      <c r="CM9" s="1021">
        <v>104</v>
      </c>
      <c r="CN9" s="1022"/>
      <c r="CO9" s="1022"/>
      <c r="CP9" s="1022"/>
      <c r="CQ9" s="1023"/>
      <c r="CR9" s="1021">
        <v>25</v>
      </c>
      <c r="CS9" s="1022"/>
      <c r="CT9" s="1022"/>
      <c r="CU9" s="1022"/>
      <c r="CV9" s="1023"/>
      <c r="CW9" s="1021" t="s">
        <v>588</v>
      </c>
      <c r="CX9" s="1022"/>
      <c r="CY9" s="1022"/>
      <c r="CZ9" s="1022"/>
      <c r="DA9" s="1023"/>
      <c r="DB9" s="1021" t="s">
        <v>588</v>
      </c>
      <c r="DC9" s="1022"/>
      <c r="DD9" s="1022"/>
      <c r="DE9" s="1022"/>
      <c r="DF9" s="1023"/>
      <c r="DG9" s="1021" t="s">
        <v>588</v>
      </c>
      <c r="DH9" s="1022"/>
      <c r="DI9" s="1022"/>
      <c r="DJ9" s="1022"/>
      <c r="DK9" s="1023"/>
      <c r="DL9" s="1021" t="s">
        <v>588</v>
      </c>
      <c r="DM9" s="1022"/>
      <c r="DN9" s="1022"/>
      <c r="DO9" s="1022"/>
      <c r="DP9" s="1023"/>
      <c r="DQ9" s="1021" t="s">
        <v>588</v>
      </c>
      <c r="DR9" s="1022"/>
      <c r="DS9" s="1022"/>
      <c r="DT9" s="1022"/>
      <c r="DU9" s="1023"/>
      <c r="DV9" s="1024"/>
      <c r="DW9" s="1025"/>
      <c r="DX9" s="1025"/>
      <c r="DY9" s="1025"/>
      <c r="DZ9" s="1026"/>
      <c r="EA9" s="221"/>
    </row>
    <row r="10" spans="1:131" s="222" customFormat="1" ht="26.25" customHeight="1" x14ac:dyDescent="0.2">
      <c r="A10" s="225">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19"/>
      <c r="BA10" s="219"/>
      <c r="BB10" s="219"/>
      <c r="BC10" s="219"/>
      <c r="BD10" s="219"/>
      <c r="BE10" s="220"/>
      <c r="BF10" s="220"/>
      <c r="BG10" s="220"/>
      <c r="BH10" s="220"/>
      <c r="BI10" s="220"/>
      <c r="BJ10" s="220"/>
      <c r="BK10" s="220"/>
      <c r="BL10" s="220"/>
      <c r="BM10" s="220"/>
      <c r="BN10" s="220"/>
      <c r="BO10" s="220"/>
      <c r="BP10" s="220"/>
      <c r="BQ10" s="225">
        <v>4</v>
      </c>
      <c r="BR10" s="226"/>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1"/>
    </row>
    <row r="11" spans="1:131" s="222" customFormat="1" ht="26.25" customHeight="1" x14ac:dyDescent="0.2">
      <c r="A11" s="225">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19"/>
      <c r="BA11" s="219"/>
      <c r="BB11" s="219"/>
      <c r="BC11" s="219"/>
      <c r="BD11" s="219"/>
      <c r="BE11" s="220"/>
      <c r="BF11" s="220"/>
      <c r="BG11" s="220"/>
      <c r="BH11" s="220"/>
      <c r="BI11" s="220"/>
      <c r="BJ11" s="220"/>
      <c r="BK11" s="220"/>
      <c r="BL11" s="220"/>
      <c r="BM11" s="220"/>
      <c r="BN11" s="220"/>
      <c r="BO11" s="220"/>
      <c r="BP11" s="220"/>
      <c r="BQ11" s="225">
        <v>5</v>
      </c>
      <c r="BR11" s="226"/>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1"/>
    </row>
    <row r="12" spans="1:131" s="222" customFormat="1" ht="26.25" customHeight="1" x14ac:dyDescent="0.2">
      <c r="A12" s="225">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19"/>
      <c r="BA12" s="219"/>
      <c r="BB12" s="219"/>
      <c r="BC12" s="219"/>
      <c r="BD12" s="219"/>
      <c r="BE12" s="220"/>
      <c r="BF12" s="220"/>
      <c r="BG12" s="220"/>
      <c r="BH12" s="220"/>
      <c r="BI12" s="220"/>
      <c r="BJ12" s="220"/>
      <c r="BK12" s="220"/>
      <c r="BL12" s="220"/>
      <c r="BM12" s="220"/>
      <c r="BN12" s="220"/>
      <c r="BO12" s="220"/>
      <c r="BP12" s="220"/>
      <c r="BQ12" s="225">
        <v>6</v>
      </c>
      <c r="BR12" s="226"/>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1"/>
    </row>
    <row r="13" spans="1:131" s="222" customFormat="1" ht="26.25" customHeight="1" x14ac:dyDescent="0.2">
      <c r="A13" s="225">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19"/>
      <c r="BA13" s="219"/>
      <c r="BB13" s="219"/>
      <c r="BC13" s="219"/>
      <c r="BD13" s="219"/>
      <c r="BE13" s="220"/>
      <c r="BF13" s="220"/>
      <c r="BG13" s="220"/>
      <c r="BH13" s="220"/>
      <c r="BI13" s="220"/>
      <c r="BJ13" s="220"/>
      <c r="BK13" s="220"/>
      <c r="BL13" s="220"/>
      <c r="BM13" s="220"/>
      <c r="BN13" s="220"/>
      <c r="BO13" s="220"/>
      <c r="BP13" s="220"/>
      <c r="BQ13" s="225">
        <v>7</v>
      </c>
      <c r="BR13" s="226"/>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1"/>
    </row>
    <row r="14" spans="1:131" s="222" customFormat="1" ht="26.25" customHeight="1" x14ac:dyDescent="0.2">
      <c r="A14" s="225">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19"/>
      <c r="BA14" s="219"/>
      <c r="BB14" s="219"/>
      <c r="BC14" s="219"/>
      <c r="BD14" s="219"/>
      <c r="BE14" s="220"/>
      <c r="BF14" s="220"/>
      <c r="BG14" s="220"/>
      <c r="BH14" s="220"/>
      <c r="BI14" s="220"/>
      <c r="BJ14" s="220"/>
      <c r="BK14" s="220"/>
      <c r="BL14" s="220"/>
      <c r="BM14" s="220"/>
      <c r="BN14" s="220"/>
      <c r="BO14" s="220"/>
      <c r="BP14" s="220"/>
      <c r="BQ14" s="225">
        <v>8</v>
      </c>
      <c r="BR14" s="226"/>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1"/>
    </row>
    <row r="15" spans="1:131" s="222" customFormat="1" ht="26.25" customHeight="1" x14ac:dyDescent="0.2">
      <c r="A15" s="225">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19"/>
      <c r="BA15" s="219"/>
      <c r="BB15" s="219"/>
      <c r="BC15" s="219"/>
      <c r="BD15" s="219"/>
      <c r="BE15" s="220"/>
      <c r="BF15" s="220"/>
      <c r="BG15" s="220"/>
      <c r="BH15" s="220"/>
      <c r="BI15" s="220"/>
      <c r="BJ15" s="220"/>
      <c r="BK15" s="220"/>
      <c r="BL15" s="220"/>
      <c r="BM15" s="220"/>
      <c r="BN15" s="220"/>
      <c r="BO15" s="220"/>
      <c r="BP15" s="220"/>
      <c r="BQ15" s="225">
        <v>9</v>
      </c>
      <c r="BR15" s="226"/>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1"/>
    </row>
    <row r="16" spans="1:131" s="222" customFormat="1" ht="26.25" customHeight="1" x14ac:dyDescent="0.2">
      <c r="A16" s="225">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19"/>
      <c r="BA16" s="219"/>
      <c r="BB16" s="219"/>
      <c r="BC16" s="219"/>
      <c r="BD16" s="219"/>
      <c r="BE16" s="220"/>
      <c r="BF16" s="220"/>
      <c r="BG16" s="220"/>
      <c r="BH16" s="220"/>
      <c r="BI16" s="220"/>
      <c r="BJ16" s="220"/>
      <c r="BK16" s="220"/>
      <c r="BL16" s="220"/>
      <c r="BM16" s="220"/>
      <c r="BN16" s="220"/>
      <c r="BO16" s="220"/>
      <c r="BP16" s="220"/>
      <c r="BQ16" s="225">
        <v>10</v>
      </c>
      <c r="BR16" s="226"/>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1"/>
    </row>
    <row r="17" spans="1:131" s="222" customFormat="1" ht="26.25" customHeight="1" x14ac:dyDescent="0.2">
      <c r="A17" s="225">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19"/>
      <c r="BA17" s="219"/>
      <c r="BB17" s="219"/>
      <c r="BC17" s="219"/>
      <c r="BD17" s="219"/>
      <c r="BE17" s="220"/>
      <c r="BF17" s="220"/>
      <c r="BG17" s="220"/>
      <c r="BH17" s="220"/>
      <c r="BI17" s="220"/>
      <c r="BJ17" s="220"/>
      <c r="BK17" s="220"/>
      <c r="BL17" s="220"/>
      <c r="BM17" s="220"/>
      <c r="BN17" s="220"/>
      <c r="BO17" s="220"/>
      <c r="BP17" s="220"/>
      <c r="BQ17" s="225">
        <v>11</v>
      </c>
      <c r="BR17" s="226"/>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1"/>
    </row>
    <row r="18" spans="1:131" s="222" customFormat="1" ht="26.25" customHeight="1" x14ac:dyDescent="0.2">
      <c r="A18" s="225">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19"/>
      <c r="BA18" s="219"/>
      <c r="BB18" s="219"/>
      <c r="BC18" s="219"/>
      <c r="BD18" s="219"/>
      <c r="BE18" s="220"/>
      <c r="BF18" s="220"/>
      <c r="BG18" s="220"/>
      <c r="BH18" s="220"/>
      <c r="BI18" s="220"/>
      <c r="BJ18" s="220"/>
      <c r="BK18" s="220"/>
      <c r="BL18" s="220"/>
      <c r="BM18" s="220"/>
      <c r="BN18" s="220"/>
      <c r="BO18" s="220"/>
      <c r="BP18" s="220"/>
      <c r="BQ18" s="225">
        <v>12</v>
      </c>
      <c r="BR18" s="226"/>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1"/>
    </row>
    <row r="19" spans="1:131" s="222" customFormat="1" ht="26.25" customHeight="1" x14ac:dyDescent="0.2">
      <c r="A19" s="225">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19"/>
      <c r="BA19" s="219"/>
      <c r="BB19" s="219"/>
      <c r="BC19" s="219"/>
      <c r="BD19" s="219"/>
      <c r="BE19" s="220"/>
      <c r="BF19" s="220"/>
      <c r="BG19" s="220"/>
      <c r="BH19" s="220"/>
      <c r="BI19" s="220"/>
      <c r="BJ19" s="220"/>
      <c r="BK19" s="220"/>
      <c r="BL19" s="220"/>
      <c r="BM19" s="220"/>
      <c r="BN19" s="220"/>
      <c r="BO19" s="220"/>
      <c r="BP19" s="220"/>
      <c r="BQ19" s="225">
        <v>13</v>
      </c>
      <c r="BR19" s="226"/>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1"/>
    </row>
    <row r="20" spans="1:131" s="222" customFormat="1" ht="26.25" customHeight="1" x14ac:dyDescent="0.2">
      <c r="A20" s="225">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19"/>
      <c r="BA20" s="219"/>
      <c r="BB20" s="219"/>
      <c r="BC20" s="219"/>
      <c r="BD20" s="219"/>
      <c r="BE20" s="220"/>
      <c r="BF20" s="220"/>
      <c r="BG20" s="220"/>
      <c r="BH20" s="220"/>
      <c r="BI20" s="220"/>
      <c r="BJ20" s="220"/>
      <c r="BK20" s="220"/>
      <c r="BL20" s="220"/>
      <c r="BM20" s="220"/>
      <c r="BN20" s="220"/>
      <c r="BO20" s="220"/>
      <c r="BP20" s="220"/>
      <c r="BQ20" s="225">
        <v>14</v>
      </c>
      <c r="BR20" s="226"/>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1"/>
    </row>
    <row r="21" spans="1:131" s="222" customFormat="1" ht="26.25" customHeight="1" thickBot="1" x14ac:dyDescent="0.25">
      <c r="A21" s="225">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19"/>
      <c r="BA21" s="219"/>
      <c r="BB21" s="219"/>
      <c r="BC21" s="219"/>
      <c r="BD21" s="219"/>
      <c r="BE21" s="220"/>
      <c r="BF21" s="220"/>
      <c r="BG21" s="220"/>
      <c r="BH21" s="220"/>
      <c r="BI21" s="220"/>
      <c r="BJ21" s="220"/>
      <c r="BK21" s="220"/>
      <c r="BL21" s="220"/>
      <c r="BM21" s="220"/>
      <c r="BN21" s="220"/>
      <c r="BO21" s="220"/>
      <c r="BP21" s="220"/>
      <c r="BQ21" s="225">
        <v>15</v>
      </c>
      <c r="BR21" s="226"/>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1"/>
    </row>
    <row r="22" spans="1:131" s="222" customFormat="1" ht="26.25" customHeight="1" x14ac:dyDescent="0.2">
      <c r="A22" s="225">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394</v>
      </c>
      <c r="BA22" s="1060"/>
      <c r="BB22" s="1060"/>
      <c r="BC22" s="1060"/>
      <c r="BD22" s="1061"/>
      <c r="BE22" s="220"/>
      <c r="BF22" s="220"/>
      <c r="BG22" s="220"/>
      <c r="BH22" s="220"/>
      <c r="BI22" s="220"/>
      <c r="BJ22" s="220"/>
      <c r="BK22" s="220"/>
      <c r="BL22" s="220"/>
      <c r="BM22" s="220"/>
      <c r="BN22" s="220"/>
      <c r="BO22" s="220"/>
      <c r="BP22" s="220"/>
      <c r="BQ22" s="225">
        <v>16</v>
      </c>
      <c r="BR22" s="226"/>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1"/>
    </row>
    <row r="23" spans="1:131" s="222" customFormat="1" ht="26.25" customHeight="1" thickBot="1" x14ac:dyDescent="0.25">
      <c r="A23" s="227" t="s">
        <v>395</v>
      </c>
      <c r="B23" s="969" t="s">
        <v>396</v>
      </c>
      <c r="C23" s="970"/>
      <c r="D23" s="970"/>
      <c r="E23" s="970"/>
      <c r="F23" s="970"/>
      <c r="G23" s="970"/>
      <c r="H23" s="970"/>
      <c r="I23" s="970"/>
      <c r="J23" s="970"/>
      <c r="K23" s="970"/>
      <c r="L23" s="970"/>
      <c r="M23" s="970"/>
      <c r="N23" s="970"/>
      <c r="O23" s="970"/>
      <c r="P23" s="980"/>
      <c r="Q23" s="1099">
        <v>37901</v>
      </c>
      <c r="R23" s="1093"/>
      <c r="S23" s="1093"/>
      <c r="T23" s="1093"/>
      <c r="U23" s="1093"/>
      <c r="V23" s="1093">
        <v>35412</v>
      </c>
      <c r="W23" s="1093"/>
      <c r="X23" s="1093"/>
      <c r="Y23" s="1093"/>
      <c r="Z23" s="1093"/>
      <c r="AA23" s="1093">
        <v>2489</v>
      </c>
      <c r="AB23" s="1093"/>
      <c r="AC23" s="1093"/>
      <c r="AD23" s="1093"/>
      <c r="AE23" s="1100"/>
      <c r="AF23" s="1101">
        <v>2133</v>
      </c>
      <c r="AG23" s="1093"/>
      <c r="AH23" s="1093"/>
      <c r="AI23" s="1093"/>
      <c r="AJ23" s="1102"/>
      <c r="AK23" s="1103"/>
      <c r="AL23" s="1104"/>
      <c r="AM23" s="1104"/>
      <c r="AN23" s="1104"/>
      <c r="AO23" s="1104"/>
      <c r="AP23" s="1093">
        <v>33589</v>
      </c>
      <c r="AQ23" s="1093"/>
      <c r="AR23" s="1093"/>
      <c r="AS23" s="1093"/>
      <c r="AT23" s="1093"/>
      <c r="AU23" s="1094"/>
      <c r="AV23" s="1094"/>
      <c r="AW23" s="1094"/>
      <c r="AX23" s="1094"/>
      <c r="AY23" s="1095"/>
      <c r="AZ23" s="1096" t="s">
        <v>238</v>
      </c>
      <c r="BA23" s="1097"/>
      <c r="BB23" s="1097"/>
      <c r="BC23" s="1097"/>
      <c r="BD23" s="1098"/>
      <c r="BE23" s="220"/>
      <c r="BF23" s="220"/>
      <c r="BG23" s="220"/>
      <c r="BH23" s="220"/>
      <c r="BI23" s="220"/>
      <c r="BJ23" s="220"/>
      <c r="BK23" s="220"/>
      <c r="BL23" s="220"/>
      <c r="BM23" s="220"/>
      <c r="BN23" s="220"/>
      <c r="BO23" s="220"/>
      <c r="BP23" s="220"/>
      <c r="BQ23" s="225">
        <v>17</v>
      </c>
      <c r="BR23" s="226"/>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1"/>
    </row>
    <row r="24" spans="1:131" s="222" customFormat="1" ht="26.25" customHeight="1" x14ac:dyDescent="0.2">
      <c r="A24" s="1092" t="s">
        <v>397</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19"/>
      <c r="BA24" s="219"/>
      <c r="BB24" s="219"/>
      <c r="BC24" s="219"/>
      <c r="BD24" s="219"/>
      <c r="BE24" s="220"/>
      <c r="BF24" s="220"/>
      <c r="BG24" s="220"/>
      <c r="BH24" s="220"/>
      <c r="BI24" s="220"/>
      <c r="BJ24" s="220"/>
      <c r="BK24" s="220"/>
      <c r="BL24" s="220"/>
      <c r="BM24" s="220"/>
      <c r="BN24" s="220"/>
      <c r="BO24" s="220"/>
      <c r="BP24" s="220"/>
      <c r="BQ24" s="225">
        <v>18</v>
      </c>
      <c r="BR24" s="226"/>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1"/>
    </row>
    <row r="25" spans="1:131" ht="26.25" customHeight="1" thickBot="1" x14ac:dyDescent="0.25">
      <c r="A25" s="1091" t="s">
        <v>398</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19"/>
      <c r="BK25" s="219"/>
      <c r="BL25" s="219"/>
      <c r="BM25" s="219"/>
      <c r="BN25" s="219"/>
      <c r="BO25" s="228"/>
      <c r="BP25" s="228"/>
      <c r="BQ25" s="225">
        <v>19</v>
      </c>
      <c r="BR25" s="226"/>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17"/>
    </row>
    <row r="26" spans="1:131" ht="26.25" customHeight="1" x14ac:dyDescent="0.2">
      <c r="A26" s="1027" t="s">
        <v>374</v>
      </c>
      <c r="B26" s="1028"/>
      <c r="C26" s="1028"/>
      <c r="D26" s="1028"/>
      <c r="E26" s="1028"/>
      <c r="F26" s="1028"/>
      <c r="G26" s="1028"/>
      <c r="H26" s="1028"/>
      <c r="I26" s="1028"/>
      <c r="J26" s="1028"/>
      <c r="K26" s="1028"/>
      <c r="L26" s="1028"/>
      <c r="M26" s="1028"/>
      <c r="N26" s="1028"/>
      <c r="O26" s="1028"/>
      <c r="P26" s="1029"/>
      <c r="Q26" s="1033" t="s">
        <v>399</v>
      </c>
      <c r="R26" s="1034"/>
      <c r="S26" s="1034"/>
      <c r="T26" s="1034"/>
      <c r="U26" s="1035"/>
      <c r="V26" s="1033" t="s">
        <v>400</v>
      </c>
      <c r="W26" s="1034"/>
      <c r="X26" s="1034"/>
      <c r="Y26" s="1034"/>
      <c r="Z26" s="1035"/>
      <c r="AA26" s="1033" t="s">
        <v>401</v>
      </c>
      <c r="AB26" s="1034"/>
      <c r="AC26" s="1034"/>
      <c r="AD26" s="1034"/>
      <c r="AE26" s="1034"/>
      <c r="AF26" s="1087" t="s">
        <v>402</v>
      </c>
      <c r="AG26" s="1040"/>
      <c r="AH26" s="1040"/>
      <c r="AI26" s="1040"/>
      <c r="AJ26" s="1088"/>
      <c r="AK26" s="1034" t="s">
        <v>403</v>
      </c>
      <c r="AL26" s="1034"/>
      <c r="AM26" s="1034"/>
      <c r="AN26" s="1034"/>
      <c r="AO26" s="1035"/>
      <c r="AP26" s="1033" t="s">
        <v>404</v>
      </c>
      <c r="AQ26" s="1034"/>
      <c r="AR26" s="1034"/>
      <c r="AS26" s="1034"/>
      <c r="AT26" s="1035"/>
      <c r="AU26" s="1033" t="s">
        <v>405</v>
      </c>
      <c r="AV26" s="1034"/>
      <c r="AW26" s="1034"/>
      <c r="AX26" s="1034"/>
      <c r="AY26" s="1035"/>
      <c r="AZ26" s="1033" t="s">
        <v>406</v>
      </c>
      <c r="BA26" s="1034"/>
      <c r="BB26" s="1034"/>
      <c r="BC26" s="1034"/>
      <c r="BD26" s="1035"/>
      <c r="BE26" s="1033" t="s">
        <v>381</v>
      </c>
      <c r="BF26" s="1034"/>
      <c r="BG26" s="1034"/>
      <c r="BH26" s="1034"/>
      <c r="BI26" s="1047"/>
      <c r="BJ26" s="219"/>
      <c r="BK26" s="219"/>
      <c r="BL26" s="219"/>
      <c r="BM26" s="219"/>
      <c r="BN26" s="219"/>
      <c r="BO26" s="228"/>
      <c r="BP26" s="228"/>
      <c r="BQ26" s="225">
        <v>20</v>
      </c>
      <c r="BR26" s="226"/>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17"/>
    </row>
    <row r="27" spans="1:131" ht="26.25" customHeight="1" thickBot="1" x14ac:dyDescent="0.25">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19"/>
      <c r="BK27" s="219"/>
      <c r="BL27" s="219"/>
      <c r="BM27" s="219"/>
      <c r="BN27" s="219"/>
      <c r="BO27" s="228"/>
      <c r="BP27" s="228"/>
      <c r="BQ27" s="225">
        <v>21</v>
      </c>
      <c r="BR27" s="226"/>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17"/>
    </row>
    <row r="28" spans="1:131" ht="26.25" customHeight="1" thickTop="1" x14ac:dyDescent="0.2">
      <c r="A28" s="229">
        <v>1</v>
      </c>
      <c r="B28" s="1079" t="s">
        <v>407</v>
      </c>
      <c r="C28" s="1080"/>
      <c r="D28" s="1080"/>
      <c r="E28" s="1080"/>
      <c r="F28" s="1080"/>
      <c r="G28" s="1080"/>
      <c r="H28" s="1080"/>
      <c r="I28" s="1080"/>
      <c r="J28" s="1080"/>
      <c r="K28" s="1080"/>
      <c r="L28" s="1080"/>
      <c r="M28" s="1080"/>
      <c r="N28" s="1080"/>
      <c r="O28" s="1080"/>
      <c r="P28" s="1081"/>
      <c r="Q28" s="1082">
        <v>5656</v>
      </c>
      <c r="R28" s="1083"/>
      <c r="S28" s="1083"/>
      <c r="T28" s="1083"/>
      <c r="U28" s="1083"/>
      <c r="V28" s="1083">
        <v>5493</v>
      </c>
      <c r="W28" s="1083"/>
      <c r="X28" s="1083"/>
      <c r="Y28" s="1083"/>
      <c r="Z28" s="1083"/>
      <c r="AA28" s="1083">
        <v>163</v>
      </c>
      <c r="AB28" s="1083"/>
      <c r="AC28" s="1083"/>
      <c r="AD28" s="1083"/>
      <c r="AE28" s="1084"/>
      <c r="AF28" s="1085">
        <v>163</v>
      </c>
      <c r="AG28" s="1083"/>
      <c r="AH28" s="1083"/>
      <c r="AI28" s="1083"/>
      <c r="AJ28" s="1086"/>
      <c r="AK28" s="1074">
        <v>440</v>
      </c>
      <c r="AL28" s="1075"/>
      <c r="AM28" s="1075"/>
      <c r="AN28" s="1075"/>
      <c r="AO28" s="1075"/>
      <c r="AP28" s="1075" t="s">
        <v>588</v>
      </c>
      <c r="AQ28" s="1075"/>
      <c r="AR28" s="1075"/>
      <c r="AS28" s="1075"/>
      <c r="AT28" s="1075"/>
      <c r="AU28" s="1075" t="s">
        <v>588</v>
      </c>
      <c r="AV28" s="1075"/>
      <c r="AW28" s="1075"/>
      <c r="AX28" s="1075"/>
      <c r="AY28" s="1075"/>
      <c r="AZ28" s="1076"/>
      <c r="BA28" s="1076"/>
      <c r="BB28" s="1076"/>
      <c r="BC28" s="1076"/>
      <c r="BD28" s="1076"/>
      <c r="BE28" s="1077"/>
      <c r="BF28" s="1077"/>
      <c r="BG28" s="1077"/>
      <c r="BH28" s="1077"/>
      <c r="BI28" s="1078"/>
      <c r="BJ28" s="219"/>
      <c r="BK28" s="219"/>
      <c r="BL28" s="219"/>
      <c r="BM28" s="219"/>
      <c r="BN28" s="219"/>
      <c r="BO28" s="228"/>
      <c r="BP28" s="228"/>
      <c r="BQ28" s="225">
        <v>22</v>
      </c>
      <c r="BR28" s="226"/>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17"/>
    </row>
    <row r="29" spans="1:131" ht="26.25" customHeight="1" x14ac:dyDescent="0.2">
      <c r="A29" s="229">
        <v>2</v>
      </c>
      <c r="B29" s="1062" t="s">
        <v>408</v>
      </c>
      <c r="C29" s="1063"/>
      <c r="D29" s="1063"/>
      <c r="E29" s="1063"/>
      <c r="F29" s="1063"/>
      <c r="G29" s="1063"/>
      <c r="H29" s="1063"/>
      <c r="I29" s="1063"/>
      <c r="J29" s="1063"/>
      <c r="K29" s="1063"/>
      <c r="L29" s="1063"/>
      <c r="M29" s="1063"/>
      <c r="N29" s="1063"/>
      <c r="O29" s="1063"/>
      <c r="P29" s="1064"/>
      <c r="Q29" s="1070">
        <v>93</v>
      </c>
      <c r="R29" s="1071"/>
      <c r="S29" s="1071"/>
      <c r="T29" s="1071"/>
      <c r="U29" s="1071"/>
      <c r="V29" s="1071">
        <v>92</v>
      </c>
      <c r="W29" s="1071"/>
      <c r="X29" s="1071"/>
      <c r="Y29" s="1071"/>
      <c r="Z29" s="1071"/>
      <c r="AA29" s="1071">
        <v>1</v>
      </c>
      <c r="AB29" s="1071"/>
      <c r="AC29" s="1071"/>
      <c r="AD29" s="1071"/>
      <c r="AE29" s="1072"/>
      <c r="AF29" s="1067">
        <v>1</v>
      </c>
      <c r="AG29" s="1068"/>
      <c r="AH29" s="1068"/>
      <c r="AI29" s="1068"/>
      <c r="AJ29" s="1069"/>
      <c r="AK29" s="1012">
        <v>33</v>
      </c>
      <c r="AL29" s="1003"/>
      <c r="AM29" s="1003"/>
      <c r="AN29" s="1003"/>
      <c r="AO29" s="1003"/>
      <c r="AP29" s="1003" t="s">
        <v>588</v>
      </c>
      <c r="AQ29" s="1003"/>
      <c r="AR29" s="1003"/>
      <c r="AS29" s="1003"/>
      <c r="AT29" s="1003"/>
      <c r="AU29" s="1003" t="s">
        <v>588</v>
      </c>
      <c r="AV29" s="1003"/>
      <c r="AW29" s="1003"/>
      <c r="AX29" s="1003"/>
      <c r="AY29" s="1003"/>
      <c r="AZ29" s="1073"/>
      <c r="BA29" s="1073"/>
      <c r="BB29" s="1073"/>
      <c r="BC29" s="1073"/>
      <c r="BD29" s="1073"/>
      <c r="BE29" s="1004"/>
      <c r="BF29" s="1004"/>
      <c r="BG29" s="1004"/>
      <c r="BH29" s="1004"/>
      <c r="BI29" s="1005"/>
      <c r="BJ29" s="219"/>
      <c r="BK29" s="219"/>
      <c r="BL29" s="219"/>
      <c r="BM29" s="219"/>
      <c r="BN29" s="219"/>
      <c r="BO29" s="228"/>
      <c r="BP29" s="228"/>
      <c r="BQ29" s="225">
        <v>23</v>
      </c>
      <c r="BR29" s="226"/>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17"/>
    </row>
    <row r="30" spans="1:131" ht="26.25" customHeight="1" x14ac:dyDescent="0.2">
      <c r="A30" s="229">
        <v>3</v>
      </c>
      <c r="B30" s="1062" t="s">
        <v>409</v>
      </c>
      <c r="C30" s="1063"/>
      <c r="D30" s="1063"/>
      <c r="E30" s="1063"/>
      <c r="F30" s="1063"/>
      <c r="G30" s="1063"/>
      <c r="H30" s="1063"/>
      <c r="I30" s="1063"/>
      <c r="J30" s="1063"/>
      <c r="K30" s="1063"/>
      <c r="L30" s="1063"/>
      <c r="M30" s="1063"/>
      <c r="N30" s="1063"/>
      <c r="O30" s="1063"/>
      <c r="P30" s="1064"/>
      <c r="Q30" s="1070">
        <v>656</v>
      </c>
      <c r="R30" s="1071"/>
      <c r="S30" s="1071"/>
      <c r="T30" s="1071"/>
      <c r="U30" s="1071"/>
      <c r="V30" s="1071">
        <v>652</v>
      </c>
      <c r="W30" s="1071"/>
      <c r="X30" s="1071"/>
      <c r="Y30" s="1071"/>
      <c r="Z30" s="1071"/>
      <c r="AA30" s="1071">
        <v>4</v>
      </c>
      <c r="AB30" s="1071"/>
      <c r="AC30" s="1071"/>
      <c r="AD30" s="1071"/>
      <c r="AE30" s="1072"/>
      <c r="AF30" s="1067">
        <v>4</v>
      </c>
      <c r="AG30" s="1068"/>
      <c r="AH30" s="1068"/>
      <c r="AI30" s="1068"/>
      <c r="AJ30" s="1069"/>
      <c r="AK30" s="1012">
        <v>162</v>
      </c>
      <c r="AL30" s="1003"/>
      <c r="AM30" s="1003"/>
      <c r="AN30" s="1003"/>
      <c r="AO30" s="1003"/>
      <c r="AP30" s="1003" t="s">
        <v>588</v>
      </c>
      <c r="AQ30" s="1003"/>
      <c r="AR30" s="1003"/>
      <c r="AS30" s="1003"/>
      <c r="AT30" s="1003"/>
      <c r="AU30" s="1003" t="s">
        <v>588</v>
      </c>
      <c r="AV30" s="1003"/>
      <c r="AW30" s="1003"/>
      <c r="AX30" s="1003"/>
      <c r="AY30" s="1003"/>
      <c r="AZ30" s="1073"/>
      <c r="BA30" s="1073"/>
      <c r="BB30" s="1073"/>
      <c r="BC30" s="1073"/>
      <c r="BD30" s="1073"/>
      <c r="BE30" s="1004"/>
      <c r="BF30" s="1004"/>
      <c r="BG30" s="1004"/>
      <c r="BH30" s="1004"/>
      <c r="BI30" s="1005"/>
      <c r="BJ30" s="219"/>
      <c r="BK30" s="219"/>
      <c r="BL30" s="219"/>
      <c r="BM30" s="219"/>
      <c r="BN30" s="219"/>
      <c r="BO30" s="228"/>
      <c r="BP30" s="228"/>
      <c r="BQ30" s="225">
        <v>24</v>
      </c>
      <c r="BR30" s="226"/>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17"/>
    </row>
    <row r="31" spans="1:131" ht="26.25" customHeight="1" x14ac:dyDescent="0.2">
      <c r="A31" s="229">
        <v>4</v>
      </c>
      <c r="B31" s="1062" t="s">
        <v>410</v>
      </c>
      <c r="C31" s="1063"/>
      <c r="D31" s="1063"/>
      <c r="E31" s="1063"/>
      <c r="F31" s="1063"/>
      <c r="G31" s="1063"/>
      <c r="H31" s="1063"/>
      <c r="I31" s="1063"/>
      <c r="J31" s="1063"/>
      <c r="K31" s="1063"/>
      <c r="L31" s="1063"/>
      <c r="M31" s="1063"/>
      <c r="N31" s="1063"/>
      <c r="O31" s="1063"/>
      <c r="P31" s="1064"/>
      <c r="Q31" s="1070">
        <v>6651</v>
      </c>
      <c r="R31" s="1071"/>
      <c r="S31" s="1071"/>
      <c r="T31" s="1071"/>
      <c r="U31" s="1071"/>
      <c r="V31" s="1071">
        <v>6264</v>
      </c>
      <c r="W31" s="1071"/>
      <c r="X31" s="1071"/>
      <c r="Y31" s="1071"/>
      <c r="Z31" s="1071"/>
      <c r="AA31" s="1071">
        <v>387</v>
      </c>
      <c r="AB31" s="1071"/>
      <c r="AC31" s="1071"/>
      <c r="AD31" s="1071"/>
      <c r="AE31" s="1072"/>
      <c r="AF31" s="1067">
        <v>387</v>
      </c>
      <c r="AG31" s="1068"/>
      <c r="AH31" s="1068"/>
      <c r="AI31" s="1068"/>
      <c r="AJ31" s="1069"/>
      <c r="AK31" s="1012">
        <v>958</v>
      </c>
      <c r="AL31" s="1003"/>
      <c r="AM31" s="1003"/>
      <c r="AN31" s="1003"/>
      <c r="AO31" s="1003"/>
      <c r="AP31" s="1003" t="s">
        <v>588</v>
      </c>
      <c r="AQ31" s="1003"/>
      <c r="AR31" s="1003"/>
      <c r="AS31" s="1003"/>
      <c r="AT31" s="1003"/>
      <c r="AU31" s="1003" t="s">
        <v>588</v>
      </c>
      <c r="AV31" s="1003"/>
      <c r="AW31" s="1003"/>
      <c r="AX31" s="1003"/>
      <c r="AY31" s="1003"/>
      <c r="AZ31" s="1073"/>
      <c r="BA31" s="1073"/>
      <c r="BB31" s="1073"/>
      <c r="BC31" s="1073"/>
      <c r="BD31" s="1073"/>
      <c r="BE31" s="1004"/>
      <c r="BF31" s="1004"/>
      <c r="BG31" s="1004"/>
      <c r="BH31" s="1004"/>
      <c r="BI31" s="1005"/>
      <c r="BJ31" s="219"/>
      <c r="BK31" s="219"/>
      <c r="BL31" s="219"/>
      <c r="BM31" s="219"/>
      <c r="BN31" s="219"/>
      <c r="BO31" s="228"/>
      <c r="BP31" s="228"/>
      <c r="BQ31" s="225">
        <v>25</v>
      </c>
      <c r="BR31" s="226"/>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17"/>
    </row>
    <row r="32" spans="1:131" ht="26.25" customHeight="1" x14ac:dyDescent="0.2">
      <c r="A32" s="229">
        <v>5</v>
      </c>
      <c r="B32" s="1062" t="s">
        <v>411</v>
      </c>
      <c r="C32" s="1063"/>
      <c r="D32" s="1063"/>
      <c r="E32" s="1063"/>
      <c r="F32" s="1063"/>
      <c r="G32" s="1063"/>
      <c r="H32" s="1063"/>
      <c r="I32" s="1063"/>
      <c r="J32" s="1063"/>
      <c r="K32" s="1063"/>
      <c r="L32" s="1063"/>
      <c r="M32" s="1063"/>
      <c r="N32" s="1063"/>
      <c r="O32" s="1063"/>
      <c r="P32" s="1064"/>
      <c r="Q32" s="1070">
        <v>1345</v>
      </c>
      <c r="R32" s="1071"/>
      <c r="S32" s="1071"/>
      <c r="T32" s="1071"/>
      <c r="U32" s="1071"/>
      <c r="V32" s="1071">
        <v>1168</v>
      </c>
      <c r="W32" s="1071"/>
      <c r="X32" s="1071"/>
      <c r="Y32" s="1071"/>
      <c r="Z32" s="1071"/>
      <c r="AA32" s="1071">
        <v>177</v>
      </c>
      <c r="AB32" s="1071"/>
      <c r="AC32" s="1071"/>
      <c r="AD32" s="1071"/>
      <c r="AE32" s="1072"/>
      <c r="AF32" s="1067">
        <v>3041</v>
      </c>
      <c r="AG32" s="1068"/>
      <c r="AH32" s="1068"/>
      <c r="AI32" s="1068"/>
      <c r="AJ32" s="1069"/>
      <c r="AK32" s="1012">
        <v>256</v>
      </c>
      <c r="AL32" s="1003"/>
      <c r="AM32" s="1003"/>
      <c r="AN32" s="1003"/>
      <c r="AO32" s="1003"/>
      <c r="AP32" s="1003">
        <v>7391</v>
      </c>
      <c r="AQ32" s="1003"/>
      <c r="AR32" s="1003"/>
      <c r="AS32" s="1003"/>
      <c r="AT32" s="1003"/>
      <c r="AU32" s="1003">
        <v>1719</v>
      </c>
      <c r="AV32" s="1003"/>
      <c r="AW32" s="1003"/>
      <c r="AX32" s="1003"/>
      <c r="AY32" s="1003"/>
      <c r="AZ32" s="1073" t="s">
        <v>588</v>
      </c>
      <c r="BA32" s="1073"/>
      <c r="BB32" s="1073"/>
      <c r="BC32" s="1073"/>
      <c r="BD32" s="1073"/>
      <c r="BE32" s="1004" t="s">
        <v>412</v>
      </c>
      <c r="BF32" s="1004"/>
      <c r="BG32" s="1004"/>
      <c r="BH32" s="1004"/>
      <c r="BI32" s="1005"/>
      <c r="BJ32" s="219"/>
      <c r="BK32" s="219"/>
      <c r="BL32" s="219"/>
      <c r="BM32" s="219"/>
      <c r="BN32" s="219"/>
      <c r="BO32" s="228"/>
      <c r="BP32" s="228"/>
      <c r="BQ32" s="225">
        <v>26</v>
      </c>
      <c r="BR32" s="226"/>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17"/>
    </row>
    <row r="33" spans="1:131" ht="26.25" customHeight="1" x14ac:dyDescent="0.2">
      <c r="A33" s="229">
        <v>6</v>
      </c>
      <c r="B33" s="1062" t="s">
        <v>413</v>
      </c>
      <c r="C33" s="1063"/>
      <c r="D33" s="1063"/>
      <c r="E33" s="1063"/>
      <c r="F33" s="1063"/>
      <c r="G33" s="1063"/>
      <c r="H33" s="1063"/>
      <c r="I33" s="1063"/>
      <c r="J33" s="1063"/>
      <c r="K33" s="1063"/>
      <c r="L33" s="1063"/>
      <c r="M33" s="1063"/>
      <c r="N33" s="1063"/>
      <c r="O33" s="1063"/>
      <c r="P33" s="1064"/>
      <c r="Q33" s="1070">
        <v>1009</v>
      </c>
      <c r="R33" s="1071"/>
      <c r="S33" s="1071"/>
      <c r="T33" s="1071"/>
      <c r="U33" s="1071"/>
      <c r="V33" s="1071">
        <v>1009</v>
      </c>
      <c r="W33" s="1071"/>
      <c r="X33" s="1071"/>
      <c r="Y33" s="1071"/>
      <c r="Z33" s="1071"/>
      <c r="AA33" s="1071">
        <v>0</v>
      </c>
      <c r="AB33" s="1071"/>
      <c r="AC33" s="1071"/>
      <c r="AD33" s="1071"/>
      <c r="AE33" s="1072"/>
      <c r="AF33" s="1067">
        <v>553</v>
      </c>
      <c r="AG33" s="1068"/>
      <c r="AH33" s="1068"/>
      <c r="AI33" s="1068"/>
      <c r="AJ33" s="1069"/>
      <c r="AK33" s="1012">
        <v>617</v>
      </c>
      <c r="AL33" s="1003"/>
      <c r="AM33" s="1003"/>
      <c r="AN33" s="1003"/>
      <c r="AO33" s="1003"/>
      <c r="AP33" s="1003">
        <v>4606</v>
      </c>
      <c r="AQ33" s="1003"/>
      <c r="AR33" s="1003"/>
      <c r="AS33" s="1003"/>
      <c r="AT33" s="1003"/>
      <c r="AU33" s="1003">
        <v>4606</v>
      </c>
      <c r="AV33" s="1003"/>
      <c r="AW33" s="1003"/>
      <c r="AX33" s="1003"/>
      <c r="AY33" s="1003"/>
      <c r="AZ33" s="1073" t="s">
        <v>588</v>
      </c>
      <c r="BA33" s="1073"/>
      <c r="BB33" s="1073"/>
      <c r="BC33" s="1073"/>
      <c r="BD33" s="1073"/>
      <c r="BE33" s="1004" t="s">
        <v>412</v>
      </c>
      <c r="BF33" s="1004"/>
      <c r="BG33" s="1004"/>
      <c r="BH33" s="1004"/>
      <c r="BI33" s="1005"/>
      <c r="BJ33" s="219"/>
      <c r="BK33" s="219"/>
      <c r="BL33" s="219"/>
      <c r="BM33" s="219"/>
      <c r="BN33" s="219"/>
      <c r="BO33" s="228"/>
      <c r="BP33" s="228"/>
      <c r="BQ33" s="225">
        <v>27</v>
      </c>
      <c r="BR33" s="226"/>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17"/>
    </row>
    <row r="34" spans="1:131" ht="26.25" customHeight="1" x14ac:dyDescent="0.2">
      <c r="A34" s="229">
        <v>7</v>
      </c>
      <c r="B34" s="1062" t="s">
        <v>414</v>
      </c>
      <c r="C34" s="1063"/>
      <c r="D34" s="1063"/>
      <c r="E34" s="1063"/>
      <c r="F34" s="1063"/>
      <c r="G34" s="1063"/>
      <c r="H34" s="1063"/>
      <c r="I34" s="1063"/>
      <c r="J34" s="1063"/>
      <c r="K34" s="1063"/>
      <c r="L34" s="1063"/>
      <c r="M34" s="1063"/>
      <c r="N34" s="1063"/>
      <c r="O34" s="1063"/>
      <c r="P34" s="1064"/>
      <c r="Q34" s="1070">
        <v>2045</v>
      </c>
      <c r="R34" s="1071"/>
      <c r="S34" s="1071"/>
      <c r="T34" s="1071"/>
      <c r="U34" s="1071"/>
      <c r="V34" s="1071">
        <v>2045</v>
      </c>
      <c r="W34" s="1071"/>
      <c r="X34" s="1071"/>
      <c r="Y34" s="1071"/>
      <c r="Z34" s="1071"/>
      <c r="AA34" s="1071">
        <v>0</v>
      </c>
      <c r="AB34" s="1071"/>
      <c r="AC34" s="1071"/>
      <c r="AD34" s="1071"/>
      <c r="AE34" s="1072"/>
      <c r="AF34" s="1067" t="s">
        <v>238</v>
      </c>
      <c r="AG34" s="1068"/>
      <c r="AH34" s="1068"/>
      <c r="AI34" s="1068"/>
      <c r="AJ34" s="1069"/>
      <c r="AK34" s="1012">
        <v>741</v>
      </c>
      <c r="AL34" s="1003"/>
      <c r="AM34" s="1003"/>
      <c r="AN34" s="1003"/>
      <c r="AO34" s="1003"/>
      <c r="AP34" s="1003">
        <v>1065</v>
      </c>
      <c r="AQ34" s="1003"/>
      <c r="AR34" s="1003"/>
      <c r="AS34" s="1003"/>
      <c r="AT34" s="1003"/>
      <c r="AU34" s="1003">
        <v>141</v>
      </c>
      <c r="AV34" s="1003"/>
      <c r="AW34" s="1003"/>
      <c r="AX34" s="1003"/>
      <c r="AY34" s="1003"/>
      <c r="AZ34" s="1073" t="s">
        <v>588</v>
      </c>
      <c r="BA34" s="1073"/>
      <c r="BB34" s="1073"/>
      <c r="BC34" s="1073"/>
      <c r="BD34" s="1073"/>
      <c r="BE34" s="1004" t="s">
        <v>415</v>
      </c>
      <c r="BF34" s="1004"/>
      <c r="BG34" s="1004"/>
      <c r="BH34" s="1004"/>
      <c r="BI34" s="1005"/>
      <c r="BJ34" s="219"/>
      <c r="BK34" s="219"/>
      <c r="BL34" s="219"/>
      <c r="BM34" s="219"/>
      <c r="BN34" s="219"/>
      <c r="BO34" s="228"/>
      <c r="BP34" s="228"/>
      <c r="BQ34" s="225">
        <v>28</v>
      </c>
      <c r="BR34" s="226"/>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17"/>
    </row>
    <row r="35" spans="1:131" ht="26.25" customHeight="1" x14ac:dyDescent="0.2">
      <c r="A35" s="229">
        <v>8</v>
      </c>
      <c r="B35" s="1062" t="s">
        <v>416</v>
      </c>
      <c r="C35" s="1063"/>
      <c r="D35" s="1063"/>
      <c r="E35" s="1063"/>
      <c r="F35" s="1063"/>
      <c r="G35" s="1063"/>
      <c r="H35" s="1063"/>
      <c r="I35" s="1063"/>
      <c r="J35" s="1063"/>
      <c r="K35" s="1063"/>
      <c r="L35" s="1063"/>
      <c r="M35" s="1063"/>
      <c r="N35" s="1063"/>
      <c r="O35" s="1063"/>
      <c r="P35" s="1064"/>
      <c r="Q35" s="1070">
        <v>0</v>
      </c>
      <c r="R35" s="1071"/>
      <c r="S35" s="1071"/>
      <c r="T35" s="1071"/>
      <c r="U35" s="1071"/>
      <c r="V35" s="1071">
        <v>0</v>
      </c>
      <c r="W35" s="1071"/>
      <c r="X35" s="1071"/>
      <c r="Y35" s="1071"/>
      <c r="Z35" s="1071"/>
      <c r="AA35" s="1071">
        <v>0</v>
      </c>
      <c r="AB35" s="1071"/>
      <c r="AC35" s="1071"/>
      <c r="AD35" s="1071"/>
      <c r="AE35" s="1072"/>
      <c r="AF35" s="1067">
        <v>169</v>
      </c>
      <c r="AG35" s="1068"/>
      <c r="AH35" s="1068"/>
      <c r="AI35" s="1068"/>
      <c r="AJ35" s="1069"/>
      <c r="AK35" s="1012" t="s">
        <v>588</v>
      </c>
      <c r="AL35" s="1003"/>
      <c r="AM35" s="1003"/>
      <c r="AN35" s="1003"/>
      <c r="AO35" s="1003"/>
      <c r="AP35" s="1003">
        <v>256</v>
      </c>
      <c r="AQ35" s="1003"/>
      <c r="AR35" s="1003"/>
      <c r="AS35" s="1003"/>
      <c r="AT35" s="1003"/>
      <c r="AU35" s="1003" t="s">
        <v>588</v>
      </c>
      <c r="AV35" s="1003"/>
      <c r="AW35" s="1003"/>
      <c r="AX35" s="1003"/>
      <c r="AY35" s="1003"/>
      <c r="AZ35" s="1073" t="s">
        <v>588</v>
      </c>
      <c r="BA35" s="1073"/>
      <c r="BB35" s="1073"/>
      <c r="BC35" s="1073"/>
      <c r="BD35" s="1073"/>
      <c r="BE35" s="1004" t="s">
        <v>412</v>
      </c>
      <c r="BF35" s="1004"/>
      <c r="BG35" s="1004"/>
      <c r="BH35" s="1004"/>
      <c r="BI35" s="1005"/>
      <c r="BJ35" s="219"/>
      <c r="BK35" s="219"/>
      <c r="BL35" s="219"/>
      <c r="BM35" s="219"/>
      <c r="BN35" s="219"/>
      <c r="BO35" s="228"/>
      <c r="BP35" s="228"/>
      <c r="BQ35" s="225">
        <v>29</v>
      </c>
      <c r="BR35" s="226"/>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17"/>
    </row>
    <row r="36" spans="1:131" ht="26.25" customHeight="1" x14ac:dyDescent="0.2">
      <c r="A36" s="229">
        <v>9</v>
      </c>
      <c r="B36" s="1062" t="s">
        <v>417</v>
      </c>
      <c r="C36" s="1063"/>
      <c r="D36" s="1063"/>
      <c r="E36" s="1063"/>
      <c r="F36" s="1063"/>
      <c r="G36" s="1063"/>
      <c r="H36" s="1063"/>
      <c r="I36" s="1063"/>
      <c r="J36" s="1063"/>
      <c r="K36" s="1063"/>
      <c r="L36" s="1063"/>
      <c r="M36" s="1063"/>
      <c r="N36" s="1063"/>
      <c r="O36" s="1063"/>
      <c r="P36" s="1064"/>
      <c r="Q36" s="1070">
        <v>13</v>
      </c>
      <c r="R36" s="1071"/>
      <c r="S36" s="1071"/>
      <c r="T36" s="1071"/>
      <c r="U36" s="1071"/>
      <c r="V36" s="1071">
        <v>8</v>
      </c>
      <c r="W36" s="1071"/>
      <c r="X36" s="1071"/>
      <c r="Y36" s="1071"/>
      <c r="Z36" s="1071"/>
      <c r="AA36" s="1071">
        <v>5</v>
      </c>
      <c r="AB36" s="1071"/>
      <c r="AC36" s="1071"/>
      <c r="AD36" s="1071"/>
      <c r="AE36" s="1072"/>
      <c r="AF36" s="1067">
        <v>5</v>
      </c>
      <c r="AG36" s="1068"/>
      <c r="AH36" s="1068"/>
      <c r="AI36" s="1068"/>
      <c r="AJ36" s="1069"/>
      <c r="AK36" s="1012" t="s">
        <v>588</v>
      </c>
      <c r="AL36" s="1003"/>
      <c r="AM36" s="1003"/>
      <c r="AN36" s="1003"/>
      <c r="AO36" s="1003"/>
      <c r="AP36" s="1003" t="s">
        <v>588</v>
      </c>
      <c r="AQ36" s="1003"/>
      <c r="AR36" s="1003"/>
      <c r="AS36" s="1003"/>
      <c r="AT36" s="1003"/>
      <c r="AU36" s="1003" t="s">
        <v>588</v>
      </c>
      <c r="AV36" s="1003"/>
      <c r="AW36" s="1003"/>
      <c r="AX36" s="1003"/>
      <c r="AY36" s="1003"/>
      <c r="AZ36" s="1073" t="s">
        <v>588</v>
      </c>
      <c r="BA36" s="1073"/>
      <c r="BB36" s="1073"/>
      <c r="BC36" s="1073"/>
      <c r="BD36" s="1073"/>
      <c r="BE36" s="1004" t="s">
        <v>418</v>
      </c>
      <c r="BF36" s="1004"/>
      <c r="BG36" s="1004"/>
      <c r="BH36" s="1004"/>
      <c r="BI36" s="1005"/>
      <c r="BJ36" s="219"/>
      <c r="BK36" s="219"/>
      <c r="BL36" s="219"/>
      <c r="BM36" s="219"/>
      <c r="BN36" s="219"/>
      <c r="BO36" s="228"/>
      <c r="BP36" s="228"/>
      <c r="BQ36" s="225">
        <v>30</v>
      </c>
      <c r="BR36" s="226"/>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17"/>
    </row>
    <row r="37" spans="1:131" ht="26.25" customHeight="1" x14ac:dyDescent="0.2">
      <c r="A37" s="229">
        <v>10</v>
      </c>
      <c r="B37" s="1062" t="s">
        <v>419</v>
      </c>
      <c r="C37" s="1063"/>
      <c r="D37" s="1063"/>
      <c r="E37" s="1063"/>
      <c r="F37" s="1063"/>
      <c r="G37" s="1063"/>
      <c r="H37" s="1063"/>
      <c r="I37" s="1063"/>
      <c r="J37" s="1063"/>
      <c r="K37" s="1063"/>
      <c r="L37" s="1063"/>
      <c r="M37" s="1063"/>
      <c r="N37" s="1063"/>
      <c r="O37" s="1063"/>
      <c r="P37" s="1064"/>
      <c r="Q37" s="1070">
        <v>1</v>
      </c>
      <c r="R37" s="1071"/>
      <c r="S37" s="1071"/>
      <c r="T37" s="1071"/>
      <c r="U37" s="1071"/>
      <c r="V37" s="1071">
        <v>1</v>
      </c>
      <c r="W37" s="1071"/>
      <c r="X37" s="1071"/>
      <c r="Y37" s="1071"/>
      <c r="Z37" s="1071"/>
      <c r="AA37" s="1071">
        <v>0</v>
      </c>
      <c r="AB37" s="1071"/>
      <c r="AC37" s="1071"/>
      <c r="AD37" s="1071"/>
      <c r="AE37" s="1072"/>
      <c r="AF37" s="1067">
        <v>18</v>
      </c>
      <c r="AG37" s="1068"/>
      <c r="AH37" s="1068"/>
      <c r="AI37" s="1068"/>
      <c r="AJ37" s="1069"/>
      <c r="AK37" s="1012">
        <v>1</v>
      </c>
      <c r="AL37" s="1003"/>
      <c r="AM37" s="1003"/>
      <c r="AN37" s="1003"/>
      <c r="AO37" s="1003"/>
      <c r="AP37" s="1003" t="s">
        <v>588</v>
      </c>
      <c r="AQ37" s="1003"/>
      <c r="AR37" s="1003"/>
      <c r="AS37" s="1003"/>
      <c r="AT37" s="1003"/>
      <c r="AU37" s="1003" t="s">
        <v>588</v>
      </c>
      <c r="AV37" s="1003"/>
      <c r="AW37" s="1003"/>
      <c r="AX37" s="1003"/>
      <c r="AY37" s="1003"/>
      <c r="AZ37" s="1073" t="s">
        <v>588</v>
      </c>
      <c r="BA37" s="1073"/>
      <c r="BB37" s="1073"/>
      <c r="BC37" s="1073"/>
      <c r="BD37" s="1073"/>
      <c r="BE37" s="1004" t="s">
        <v>420</v>
      </c>
      <c r="BF37" s="1004"/>
      <c r="BG37" s="1004"/>
      <c r="BH37" s="1004"/>
      <c r="BI37" s="1005"/>
      <c r="BJ37" s="219"/>
      <c r="BK37" s="219"/>
      <c r="BL37" s="219"/>
      <c r="BM37" s="219"/>
      <c r="BN37" s="219"/>
      <c r="BO37" s="228"/>
      <c r="BP37" s="228"/>
      <c r="BQ37" s="225">
        <v>31</v>
      </c>
      <c r="BR37" s="226"/>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17"/>
    </row>
    <row r="38" spans="1:131" ht="26.25" customHeight="1" x14ac:dyDescent="0.2">
      <c r="A38" s="229">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19"/>
      <c r="BK38" s="219"/>
      <c r="BL38" s="219"/>
      <c r="BM38" s="219"/>
      <c r="BN38" s="219"/>
      <c r="BO38" s="228"/>
      <c r="BP38" s="228"/>
      <c r="BQ38" s="225">
        <v>32</v>
      </c>
      <c r="BR38" s="226"/>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17"/>
    </row>
    <row r="39" spans="1:131" ht="26.25" customHeight="1" x14ac:dyDescent="0.2">
      <c r="A39" s="229">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19"/>
      <c r="BK39" s="219"/>
      <c r="BL39" s="219"/>
      <c r="BM39" s="219"/>
      <c r="BN39" s="219"/>
      <c r="BO39" s="228"/>
      <c r="BP39" s="228"/>
      <c r="BQ39" s="225">
        <v>33</v>
      </c>
      <c r="BR39" s="226"/>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17"/>
    </row>
    <row r="40" spans="1:131" ht="26.25" customHeight="1" x14ac:dyDescent="0.2">
      <c r="A40" s="225">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19"/>
      <c r="BK40" s="219"/>
      <c r="BL40" s="219"/>
      <c r="BM40" s="219"/>
      <c r="BN40" s="219"/>
      <c r="BO40" s="228"/>
      <c r="BP40" s="228"/>
      <c r="BQ40" s="225">
        <v>34</v>
      </c>
      <c r="BR40" s="226"/>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17"/>
    </row>
    <row r="41" spans="1:131" ht="26.25" customHeight="1" x14ac:dyDescent="0.2">
      <c r="A41" s="225">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19"/>
      <c r="BK41" s="219"/>
      <c r="BL41" s="219"/>
      <c r="BM41" s="219"/>
      <c r="BN41" s="219"/>
      <c r="BO41" s="228"/>
      <c r="BP41" s="228"/>
      <c r="BQ41" s="225">
        <v>35</v>
      </c>
      <c r="BR41" s="226"/>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17"/>
    </row>
    <row r="42" spans="1:131" ht="26.25" customHeight="1" x14ac:dyDescent="0.2">
      <c r="A42" s="225">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19"/>
      <c r="BK42" s="219"/>
      <c r="BL42" s="219"/>
      <c r="BM42" s="219"/>
      <c r="BN42" s="219"/>
      <c r="BO42" s="228"/>
      <c r="BP42" s="228"/>
      <c r="BQ42" s="225">
        <v>36</v>
      </c>
      <c r="BR42" s="226"/>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17"/>
    </row>
    <row r="43" spans="1:131" ht="26.25" customHeight="1" x14ac:dyDescent="0.2">
      <c r="A43" s="225">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19"/>
      <c r="BK43" s="219"/>
      <c r="BL43" s="219"/>
      <c r="BM43" s="219"/>
      <c r="BN43" s="219"/>
      <c r="BO43" s="228"/>
      <c r="BP43" s="228"/>
      <c r="BQ43" s="225">
        <v>37</v>
      </c>
      <c r="BR43" s="226"/>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17"/>
    </row>
    <row r="44" spans="1:131" ht="26.25" customHeight="1" x14ac:dyDescent="0.2">
      <c r="A44" s="225">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19"/>
      <c r="BK44" s="219"/>
      <c r="BL44" s="219"/>
      <c r="BM44" s="219"/>
      <c r="BN44" s="219"/>
      <c r="BO44" s="228"/>
      <c r="BP44" s="228"/>
      <c r="BQ44" s="225">
        <v>38</v>
      </c>
      <c r="BR44" s="226"/>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17"/>
    </row>
    <row r="45" spans="1:131" ht="26.25" customHeight="1" x14ac:dyDescent="0.2">
      <c r="A45" s="225">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19"/>
      <c r="BK45" s="219"/>
      <c r="BL45" s="219"/>
      <c r="BM45" s="219"/>
      <c r="BN45" s="219"/>
      <c r="BO45" s="228"/>
      <c r="BP45" s="228"/>
      <c r="BQ45" s="225">
        <v>39</v>
      </c>
      <c r="BR45" s="226"/>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17"/>
    </row>
    <row r="46" spans="1:131" ht="26.25" customHeight="1" x14ac:dyDescent="0.2">
      <c r="A46" s="225">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19"/>
      <c r="BK46" s="219"/>
      <c r="BL46" s="219"/>
      <c r="BM46" s="219"/>
      <c r="BN46" s="219"/>
      <c r="BO46" s="228"/>
      <c r="BP46" s="228"/>
      <c r="BQ46" s="225">
        <v>40</v>
      </c>
      <c r="BR46" s="226"/>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17"/>
    </row>
    <row r="47" spans="1:131" ht="26.25" customHeight="1" x14ac:dyDescent="0.2">
      <c r="A47" s="225">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19"/>
      <c r="BK47" s="219"/>
      <c r="BL47" s="219"/>
      <c r="BM47" s="219"/>
      <c r="BN47" s="219"/>
      <c r="BO47" s="228"/>
      <c r="BP47" s="228"/>
      <c r="BQ47" s="225">
        <v>41</v>
      </c>
      <c r="BR47" s="226"/>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17"/>
    </row>
    <row r="48" spans="1:131" ht="26.25" customHeight="1" x14ac:dyDescent="0.2">
      <c r="A48" s="225">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19"/>
      <c r="BK48" s="219"/>
      <c r="BL48" s="219"/>
      <c r="BM48" s="219"/>
      <c r="BN48" s="219"/>
      <c r="BO48" s="228"/>
      <c r="BP48" s="228"/>
      <c r="BQ48" s="225">
        <v>42</v>
      </c>
      <c r="BR48" s="226"/>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17"/>
    </row>
    <row r="49" spans="1:131" ht="26.25" customHeight="1" x14ac:dyDescent="0.2">
      <c r="A49" s="225">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19"/>
      <c r="BK49" s="219"/>
      <c r="BL49" s="219"/>
      <c r="BM49" s="219"/>
      <c r="BN49" s="219"/>
      <c r="BO49" s="228"/>
      <c r="BP49" s="228"/>
      <c r="BQ49" s="225">
        <v>43</v>
      </c>
      <c r="BR49" s="226"/>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17"/>
    </row>
    <row r="50" spans="1:131" ht="26.25" customHeight="1" x14ac:dyDescent="0.2">
      <c r="A50" s="225">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19"/>
      <c r="BK50" s="219"/>
      <c r="BL50" s="219"/>
      <c r="BM50" s="219"/>
      <c r="BN50" s="219"/>
      <c r="BO50" s="228"/>
      <c r="BP50" s="228"/>
      <c r="BQ50" s="225">
        <v>44</v>
      </c>
      <c r="BR50" s="226"/>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17"/>
    </row>
    <row r="51" spans="1:131" ht="26.25" customHeight="1" x14ac:dyDescent="0.2">
      <c r="A51" s="225">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19"/>
      <c r="BK51" s="219"/>
      <c r="BL51" s="219"/>
      <c r="BM51" s="219"/>
      <c r="BN51" s="219"/>
      <c r="BO51" s="228"/>
      <c r="BP51" s="228"/>
      <c r="BQ51" s="225">
        <v>45</v>
      </c>
      <c r="BR51" s="226"/>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17"/>
    </row>
    <row r="52" spans="1:131" ht="26.25" customHeight="1" x14ac:dyDescent="0.2">
      <c r="A52" s="225">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19"/>
      <c r="BK52" s="219"/>
      <c r="BL52" s="219"/>
      <c r="BM52" s="219"/>
      <c r="BN52" s="219"/>
      <c r="BO52" s="228"/>
      <c r="BP52" s="228"/>
      <c r="BQ52" s="225">
        <v>46</v>
      </c>
      <c r="BR52" s="226"/>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17"/>
    </row>
    <row r="53" spans="1:131" ht="26.25" customHeight="1" x14ac:dyDescent="0.2">
      <c r="A53" s="225">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19"/>
      <c r="BK53" s="219"/>
      <c r="BL53" s="219"/>
      <c r="BM53" s="219"/>
      <c r="BN53" s="219"/>
      <c r="BO53" s="228"/>
      <c r="BP53" s="228"/>
      <c r="BQ53" s="225">
        <v>47</v>
      </c>
      <c r="BR53" s="226"/>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17"/>
    </row>
    <row r="54" spans="1:131" ht="26.25" customHeight="1" x14ac:dyDescent="0.2">
      <c r="A54" s="225">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19"/>
      <c r="BK54" s="219"/>
      <c r="BL54" s="219"/>
      <c r="BM54" s="219"/>
      <c r="BN54" s="219"/>
      <c r="BO54" s="228"/>
      <c r="BP54" s="228"/>
      <c r="BQ54" s="225">
        <v>48</v>
      </c>
      <c r="BR54" s="226"/>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17"/>
    </row>
    <row r="55" spans="1:131" ht="26.25" customHeight="1" x14ac:dyDescent="0.2">
      <c r="A55" s="225">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19"/>
      <c r="BK55" s="219"/>
      <c r="BL55" s="219"/>
      <c r="BM55" s="219"/>
      <c r="BN55" s="219"/>
      <c r="BO55" s="228"/>
      <c r="BP55" s="228"/>
      <c r="BQ55" s="225">
        <v>49</v>
      </c>
      <c r="BR55" s="226"/>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17"/>
    </row>
    <row r="56" spans="1:131" ht="26.25" customHeight="1" x14ac:dyDescent="0.2">
      <c r="A56" s="225">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19"/>
      <c r="BK56" s="219"/>
      <c r="BL56" s="219"/>
      <c r="BM56" s="219"/>
      <c r="BN56" s="219"/>
      <c r="BO56" s="228"/>
      <c r="BP56" s="228"/>
      <c r="BQ56" s="225">
        <v>50</v>
      </c>
      <c r="BR56" s="226"/>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17"/>
    </row>
    <row r="57" spans="1:131" ht="26.25" customHeight="1" x14ac:dyDescent="0.2">
      <c r="A57" s="225">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19"/>
      <c r="BK57" s="219"/>
      <c r="BL57" s="219"/>
      <c r="BM57" s="219"/>
      <c r="BN57" s="219"/>
      <c r="BO57" s="228"/>
      <c r="BP57" s="228"/>
      <c r="BQ57" s="225">
        <v>51</v>
      </c>
      <c r="BR57" s="226"/>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17"/>
    </row>
    <row r="58" spans="1:131" ht="26.25" customHeight="1" x14ac:dyDescent="0.2">
      <c r="A58" s="225">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19"/>
      <c r="BK58" s="219"/>
      <c r="BL58" s="219"/>
      <c r="BM58" s="219"/>
      <c r="BN58" s="219"/>
      <c r="BO58" s="228"/>
      <c r="BP58" s="228"/>
      <c r="BQ58" s="225">
        <v>52</v>
      </c>
      <c r="BR58" s="226"/>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17"/>
    </row>
    <row r="59" spans="1:131" ht="26.25" customHeight="1" x14ac:dyDescent="0.2">
      <c r="A59" s="225">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19"/>
      <c r="BK59" s="219"/>
      <c r="BL59" s="219"/>
      <c r="BM59" s="219"/>
      <c r="BN59" s="219"/>
      <c r="BO59" s="228"/>
      <c r="BP59" s="228"/>
      <c r="BQ59" s="225">
        <v>53</v>
      </c>
      <c r="BR59" s="226"/>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17"/>
    </row>
    <row r="60" spans="1:131" ht="26.25" customHeight="1" x14ac:dyDescent="0.2">
      <c r="A60" s="225">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19"/>
      <c r="BK60" s="219"/>
      <c r="BL60" s="219"/>
      <c r="BM60" s="219"/>
      <c r="BN60" s="219"/>
      <c r="BO60" s="228"/>
      <c r="BP60" s="228"/>
      <c r="BQ60" s="225">
        <v>54</v>
      </c>
      <c r="BR60" s="226"/>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17"/>
    </row>
    <row r="61" spans="1:131" ht="26.25" customHeight="1" thickBot="1" x14ac:dyDescent="0.25">
      <c r="A61" s="225">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19"/>
      <c r="BK61" s="219"/>
      <c r="BL61" s="219"/>
      <c r="BM61" s="219"/>
      <c r="BN61" s="219"/>
      <c r="BO61" s="228"/>
      <c r="BP61" s="228"/>
      <c r="BQ61" s="225">
        <v>55</v>
      </c>
      <c r="BR61" s="226"/>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17"/>
    </row>
    <row r="62" spans="1:131" ht="26.25" customHeight="1" x14ac:dyDescent="0.2">
      <c r="A62" s="225">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421</v>
      </c>
      <c r="BK62" s="1060"/>
      <c r="BL62" s="1060"/>
      <c r="BM62" s="1060"/>
      <c r="BN62" s="1061"/>
      <c r="BO62" s="228"/>
      <c r="BP62" s="228"/>
      <c r="BQ62" s="225">
        <v>56</v>
      </c>
      <c r="BR62" s="226"/>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17"/>
    </row>
    <row r="63" spans="1:131" ht="26.25" customHeight="1" thickBot="1" x14ac:dyDescent="0.25">
      <c r="A63" s="227" t="s">
        <v>395</v>
      </c>
      <c r="B63" s="969" t="s">
        <v>422</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4340</v>
      </c>
      <c r="AG63" s="991"/>
      <c r="AH63" s="991"/>
      <c r="AI63" s="991"/>
      <c r="AJ63" s="1054"/>
      <c r="AK63" s="1055"/>
      <c r="AL63" s="995"/>
      <c r="AM63" s="995"/>
      <c r="AN63" s="995"/>
      <c r="AO63" s="995"/>
      <c r="AP63" s="991">
        <v>13318</v>
      </c>
      <c r="AQ63" s="991"/>
      <c r="AR63" s="991"/>
      <c r="AS63" s="991"/>
      <c r="AT63" s="991"/>
      <c r="AU63" s="991">
        <v>6465</v>
      </c>
      <c r="AV63" s="991"/>
      <c r="AW63" s="991"/>
      <c r="AX63" s="991"/>
      <c r="AY63" s="991"/>
      <c r="AZ63" s="1049"/>
      <c r="BA63" s="1049"/>
      <c r="BB63" s="1049"/>
      <c r="BC63" s="1049"/>
      <c r="BD63" s="1049"/>
      <c r="BE63" s="992"/>
      <c r="BF63" s="992"/>
      <c r="BG63" s="992"/>
      <c r="BH63" s="992"/>
      <c r="BI63" s="993"/>
      <c r="BJ63" s="1050" t="s">
        <v>238</v>
      </c>
      <c r="BK63" s="985"/>
      <c r="BL63" s="985"/>
      <c r="BM63" s="985"/>
      <c r="BN63" s="1051"/>
      <c r="BO63" s="228"/>
      <c r="BP63" s="228"/>
      <c r="BQ63" s="225">
        <v>57</v>
      </c>
      <c r="BR63" s="226"/>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17"/>
    </row>
    <row r="64" spans="1:131" ht="26.25" customHeight="1" x14ac:dyDescent="0.2">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5">
        <v>58</v>
      </c>
      <c r="BR64" s="226"/>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17"/>
    </row>
    <row r="65" spans="1:131" ht="26.25" customHeight="1" thickBot="1" x14ac:dyDescent="0.25">
      <c r="A65" s="219" t="s">
        <v>423</v>
      </c>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28"/>
      <c r="BF65" s="228"/>
      <c r="BG65" s="228"/>
      <c r="BH65" s="228"/>
      <c r="BI65" s="228"/>
      <c r="BJ65" s="228"/>
      <c r="BK65" s="228"/>
      <c r="BL65" s="228"/>
      <c r="BM65" s="228"/>
      <c r="BN65" s="228"/>
      <c r="BO65" s="228"/>
      <c r="BP65" s="228"/>
      <c r="BQ65" s="225">
        <v>59</v>
      </c>
      <c r="BR65" s="226"/>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17"/>
    </row>
    <row r="66" spans="1:131" ht="26.25" customHeight="1" x14ac:dyDescent="0.2">
      <c r="A66" s="1027" t="s">
        <v>424</v>
      </c>
      <c r="B66" s="1028"/>
      <c r="C66" s="1028"/>
      <c r="D66" s="1028"/>
      <c r="E66" s="1028"/>
      <c r="F66" s="1028"/>
      <c r="G66" s="1028"/>
      <c r="H66" s="1028"/>
      <c r="I66" s="1028"/>
      <c r="J66" s="1028"/>
      <c r="K66" s="1028"/>
      <c r="L66" s="1028"/>
      <c r="M66" s="1028"/>
      <c r="N66" s="1028"/>
      <c r="O66" s="1028"/>
      <c r="P66" s="1029"/>
      <c r="Q66" s="1033" t="s">
        <v>425</v>
      </c>
      <c r="R66" s="1034"/>
      <c r="S66" s="1034"/>
      <c r="T66" s="1034"/>
      <c r="U66" s="1035"/>
      <c r="V66" s="1033" t="s">
        <v>426</v>
      </c>
      <c r="W66" s="1034"/>
      <c r="X66" s="1034"/>
      <c r="Y66" s="1034"/>
      <c r="Z66" s="1035"/>
      <c r="AA66" s="1033" t="s">
        <v>401</v>
      </c>
      <c r="AB66" s="1034"/>
      <c r="AC66" s="1034"/>
      <c r="AD66" s="1034"/>
      <c r="AE66" s="1035"/>
      <c r="AF66" s="1039" t="s">
        <v>402</v>
      </c>
      <c r="AG66" s="1040"/>
      <c r="AH66" s="1040"/>
      <c r="AI66" s="1040"/>
      <c r="AJ66" s="1041"/>
      <c r="AK66" s="1033" t="s">
        <v>403</v>
      </c>
      <c r="AL66" s="1028"/>
      <c r="AM66" s="1028"/>
      <c r="AN66" s="1028"/>
      <c r="AO66" s="1029"/>
      <c r="AP66" s="1033" t="s">
        <v>427</v>
      </c>
      <c r="AQ66" s="1034"/>
      <c r="AR66" s="1034"/>
      <c r="AS66" s="1034"/>
      <c r="AT66" s="1035"/>
      <c r="AU66" s="1033" t="s">
        <v>428</v>
      </c>
      <c r="AV66" s="1034"/>
      <c r="AW66" s="1034"/>
      <c r="AX66" s="1034"/>
      <c r="AY66" s="1035"/>
      <c r="AZ66" s="1033" t="s">
        <v>381</v>
      </c>
      <c r="BA66" s="1034"/>
      <c r="BB66" s="1034"/>
      <c r="BC66" s="1034"/>
      <c r="BD66" s="1047"/>
      <c r="BE66" s="228"/>
      <c r="BF66" s="228"/>
      <c r="BG66" s="228"/>
      <c r="BH66" s="228"/>
      <c r="BI66" s="228"/>
      <c r="BJ66" s="228"/>
      <c r="BK66" s="228"/>
      <c r="BL66" s="228"/>
      <c r="BM66" s="228"/>
      <c r="BN66" s="228"/>
      <c r="BO66" s="228"/>
      <c r="BP66" s="228"/>
      <c r="BQ66" s="225">
        <v>60</v>
      </c>
      <c r="BR66" s="230"/>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17"/>
    </row>
    <row r="67" spans="1:131" ht="26.25" customHeight="1" thickBot="1" x14ac:dyDescent="0.25">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28"/>
      <c r="BF67" s="228"/>
      <c r="BG67" s="228"/>
      <c r="BH67" s="228"/>
      <c r="BI67" s="228"/>
      <c r="BJ67" s="228"/>
      <c r="BK67" s="228"/>
      <c r="BL67" s="228"/>
      <c r="BM67" s="228"/>
      <c r="BN67" s="228"/>
      <c r="BO67" s="228"/>
      <c r="BP67" s="228"/>
      <c r="BQ67" s="225">
        <v>61</v>
      </c>
      <c r="BR67" s="230"/>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17"/>
    </row>
    <row r="68" spans="1:131" ht="26.25" customHeight="1" thickTop="1" x14ac:dyDescent="0.2">
      <c r="A68" s="223">
        <v>1</v>
      </c>
      <c r="B68" s="1017" t="s">
        <v>597</v>
      </c>
      <c r="C68" s="1018"/>
      <c r="D68" s="1018"/>
      <c r="E68" s="1018"/>
      <c r="F68" s="1018"/>
      <c r="G68" s="1018"/>
      <c r="H68" s="1018"/>
      <c r="I68" s="1018"/>
      <c r="J68" s="1018"/>
      <c r="K68" s="1018"/>
      <c r="L68" s="1018"/>
      <c r="M68" s="1018"/>
      <c r="N68" s="1018"/>
      <c r="O68" s="1018"/>
      <c r="P68" s="1019"/>
      <c r="Q68" s="1020">
        <v>7501</v>
      </c>
      <c r="R68" s="1014"/>
      <c r="S68" s="1014"/>
      <c r="T68" s="1014"/>
      <c r="U68" s="1014"/>
      <c r="V68" s="1014">
        <v>7270</v>
      </c>
      <c r="W68" s="1014"/>
      <c r="X68" s="1014"/>
      <c r="Y68" s="1014"/>
      <c r="Z68" s="1014"/>
      <c r="AA68" s="1014">
        <v>231</v>
      </c>
      <c r="AB68" s="1014"/>
      <c r="AC68" s="1014"/>
      <c r="AD68" s="1014"/>
      <c r="AE68" s="1014"/>
      <c r="AF68" s="1014">
        <v>188</v>
      </c>
      <c r="AG68" s="1014"/>
      <c r="AH68" s="1014"/>
      <c r="AI68" s="1014"/>
      <c r="AJ68" s="1014"/>
      <c r="AK68" s="1014">
        <v>107</v>
      </c>
      <c r="AL68" s="1014"/>
      <c r="AM68" s="1014"/>
      <c r="AN68" s="1014"/>
      <c r="AO68" s="1014"/>
      <c r="AP68" s="1014">
        <v>886</v>
      </c>
      <c r="AQ68" s="1014"/>
      <c r="AR68" s="1014"/>
      <c r="AS68" s="1014"/>
      <c r="AT68" s="1014"/>
      <c r="AU68" s="1014">
        <v>834</v>
      </c>
      <c r="AV68" s="1014"/>
      <c r="AW68" s="1014"/>
      <c r="AX68" s="1014"/>
      <c r="AY68" s="1014"/>
      <c r="AZ68" s="1015"/>
      <c r="BA68" s="1015"/>
      <c r="BB68" s="1015"/>
      <c r="BC68" s="1015"/>
      <c r="BD68" s="1016"/>
      <c r="BE68" s="228"/>
      <c r="BF68" s="228"/>
      <c r="BG68" s="228"/>
      <c r="BH68" s="228"/>
      <c r="BI68" s="228"/>
      <c r="BJ68" s="228"/>
      <c r="BK68" s="228"/>
      <c r="BL68" s="228"/>
      <c r="BM68" s="228"/>
      <c r="BN68" s="228"/>
      <c r="BO68" s="228"/>
      <c r="BP68" s="228"/>
      <c r="BQ68" s="225">
        <v>62</v>
      </c>
      <c r="BR68" s="230"/>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17"/>
    </row>
    <row r="69" spans="1:131" ht="26.25" customHeight="1" x14ac:dyDescent="0.2">
      <c r="A69" s="225">
        <v>2</v>
      </c>
      <c r="B69" s="1006" t="s">
        <v>598</v>
      </c>
      <c r="C69" s="1007"/>
      <c r="D69" s="1007"/>
      <c r="E69" s="1007"/>
      <c r="F69" s="1007"/>
      <c r="G69" s="1007"/>
      <c r="H69" s="1007"/>
      <c r="I69" s="1007"/>
      <c r="J69" s="1007"/>
      <c r="K69" s="1007"/>
      <c r="L69" s="1007"/>
      <c r="M69" s="1007"/>
      <c r="N69" s="1007"/>
      <c r="O69" s="1007"/>
      <c r="P69" s="1008"/>
      <c r="Q69" s="1009">
        <v>3</v>
      </c>
      <c r="R69" s="1003"/>
      <c r="S69" s="1003"/>
      <c r="T69" s="1003"/>
      <c r="U69" s="1003"/>
      <c r="V69" s="1003">
        <v>3</v>
      </c>
      <c r="W69" s="1003"/>
      <c r="X69" s="1003"/>
      <c r="Y69" s="1003"/>
      <c r="Z69" s="1003"/>
      <c r="AA69" s="1003" t="s">
        <v>588</v>
      </c>
      <c r="AB69" s="1003"/>
      <c r="AC69" s="1003"/>
      <c r="AD69" s="1003"/>
      <c r="AE69" s="1003"/>
      <c r="AF69" s="1003" t="s">
        <v>588</v>
      </c>
      <c r="AG69" s="1003"/>
      <c r="AH69" s="1003"/>
      <c r="AI69" s="1003"/>
      <c r="AJ69" s="1003"/>
      <c r="AK69" s="1003" t="s">
        <v>588</v>
      </c>
      <c r="AL69" s="1003"/>
      <c r="AM69" s="1003"/>
      <c r="AN69" s="1003"/>
      <c r="AO69" s="1003"/>
      <c r="AP69" s="1003" t="s">
        <v>588</v>
      </c>
      <c r="AQ69" s="1003"/>
      <c r="AR69" s="1003"/>
      <c r="AS69" s="1003"/>
      <c r="AT69" s="1003"/>
      <c r="AU69" s="1003" t="s">
        <v>588</v>
      </c>
      <c r="AV69" s="1003"/>
      <c r="AW69" s="1003"/>
      <c r="AX69" s="1003"/>
      <c r="AY69" s="1003"/>
      <c r="AZ69" s="1004"/>
      <c r="BA69" s="1004"/>
      <c r="BB69" s="1004"/>
      <c r="BC69" s="1004"/>
      <c r="BD69" s="1005"/>
      <c r="BE69" s="228"/>
      <c r="BF69" s="228"/>
      <c r="BG69" s="228"/>
      <c r="BH69" s="228"/>
      <c r="BI69" s="228"/>
      <c r="BJ69" s="228"/>
      <c r="BK69" s="228"/>
      <c r="BL69" s="228"/>
      <c r="BM69" s="228"/>
      <c r="BN69" s="228"/>
      <c r="BO69" s="228"/>
      <c r="BP69" s="228"/>
      <c r="BQ69" s="225">
        <v>63</v>
      </c>
      <c r="BR69" s="230"/>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17"/>
    </row>
    <row r="70" spans="1:131" ht="26.25" customHeight="1" x14ac:dyDescent="0.2">
      <c r="A70" s="225">
        <v>3</v>
      </c>
      <c r="B70" s="1006" t="s">
        <v>599</v>
      </c>
      <c r="C70" s="1007"/>
      <c r="D70" s="1007"/>
      <c r="E70" s="1007"/>
      <c r="F70" s="1007"/>
      <c r="G70" s="1007"/>
      <c r="H70" s="1007"/>
      <c r="I70" s="1007"/>
      <c r="J70" s="1007"/>
      <c r="K70" s="1007"/>
      <c r="L70" s="1007"/>
      <c r="M70" s="1007"/>
      <c r="N70" s="1007"/>
      <c r="O70" s="1007"/>
      <c r="P70" s="1008"/>
      <c r="Q70" s="1009">
        <v>798</v>
      </c>
      <c r="R70" s="1003"/>
      <c r="S70" s="1003"/>
      <c r="T70" s="1003"/>
      <c r="U70" s="1003"/>
      <c r="V70" s="1003">
        <v>745</v>
      </c>
      <c r="W70" s="1003"/>
      <c r="X70" s="1003"/>
      <c r="Y70" s="1003"/>
      <c r="Z70" s="1003"/>
      <c r="AA70" s="1003">
        <v>53</v>
      </c>
      <c r="AB70" s="1003"/>
      <c r="AC70" s="1003"/>
      <c r="AD70" s="1003"/>
      <c r="AE70" s="1003"/>
      <c r="AF70" s="1003">
        <v>53</v>
      </c>
      <c r="AG70" s="1003"/>
      <c r="AH70" s="1003"/>
      <c r="AI70" s="1003"/>
      <c r="AJ70" s="1003"/>
      <c r="AK70" s="1003" t="s">
        <v>588</v>
      </c>
      <c r="AL70" s="1003"/>
      <c r="AM70" s="1003"/>
      <c r="AN70" s="1003"/>
      <c r="AO70" s="1003"/>
      <c r="AP70" s="1003" t="s">
        <v>588</v>
      </c>
      <c r="AQ70" s="1003"/>
      <c r="AR70" s="1003"/>
      <c r="AS70" s="1003"/>
      <c r="AT70" s="1003"/>
      <c r="AU70" s="1003" t="s">
        <v>588</v>
      </c>
      <c r="AV70" s="1003"/>
      <c r="AW70" s="1003"/>
      <c r="AX70" s="1003"/>
      <c r="AY70" s="1003"/>
      <c r="AZ70" s="1004"/>
      <c r="BA70" s="1004"/>
      <c r="BB70" s="1004"/>
      <c r="BC70" s="1004"/>
      <c r="BD70" s="1005"/>
      <c r="BE70" s="228"/>
      <c r="BF70" s="228"/>
      <c r="BG70" s="228"/>
      <c r="BH70" s="228"/>
      <c r="BI70" s="228"/>
      <c r="BJ70" s="228"/>
      <c r="BK70" s="228"/>
      <c r="BL70" s="228"/>
      <c r="BM70" s="228"/>
      <c r="BN70" s="228"/>
      <c r="BO70" s="228"/>
      <c r="BP70" s="228"/>
      <c r="BQ70" s="225">
        <v>64</v>
      </c>
      <c r="BR70" s="230"/>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17"/>
    </row>
    <row r="71" spans="1:131" ht="26.25" customHeight="1" x14ac:dyDescent="0.2">
      <c r="A71" s="225">
        <v>4</v>
      </c>
      <c r="B71" s="1006" t="s">
        <v>600</v>
      </c>
      <c r="C71" s="1007"/>
      <c r="D71" s="1007"/>
      <c r="E71" s="1007"/>
      <c r="F71" s="1007"/>
      <c r="G71" s="1007"/>
      <c r="H71" s="1007"/>
      <c r="I71" s="1007"/>
      <c r="J71" s="1007"/>
      <c r="K71" s="1007"/>
      <c r="L71" s="1007"/>
      <c r="M71" s="1007"/>
      <c r="N71" s="1007"/>
      <c r="O71" s="1007"/>
      <c r="P71" s="1008"/>
      <c r="Q71" s="1009">
        <v>254237</v>
      </c>
      <c r="R71" s="1003"/>
      <c r="S71" s="1003"/>
      <c r="T71" s="1003"/>
      <c r="U71" s="1003"/>
      <c r="V71" s="1003">
        <v>237960</v>
      </c>
      <c r="W71" s="1003"/>
      <c r="X71" s="1003"/>
      <c r="Y71" s="1003"/>
      <c r="Z71" s="1003"/>
      <c r="AA71" s="1003">
        <v>16277</v>
      </c>
      <c r="AB71" s="1003"/>
      <c r="AC71" s="1003"/>
      <c r="AD71" s="1003"/>
      <c r="AE71" s="1003"/>
      <c r="AF71" s="1003">
        <v>16277</v>
      </c>
      <c r="AG71" s="1003"/>
      <c r="AH71" s="1003"/>
      <c r="AI71" s="1003"/>
      <c r="AJ71" s="1003"/>
      <c r="AK71" s="1003">
        <v>534</v>
      </c>
      <c r="AL71" s="1003"/>
      <c r="AM71" s="1003"/>
      <c r="AN71" s="1003"/>
      <c r="AO71" s="1003"/>
      <c r="AP71" s="1003" t="s">
        <v>588</v>
      </c>
      <c r="AQ71" s="1003"/>
      <c r="AR71" s="1003"/>
      <c r="AS71" s="1003"/>
      <c r="AT71" s="1003"/>
      <c r="AU71" s="1003" t="s">
        <v>588</v>
      </c>
      <c r="AV71" s="1003"/>
      <c r="AW71" s="1003"/>
      <c r="AX71" s="1003"/>
      <c r="AY71" s="1003"/>
      <c r="AZ71" s="1004"/>
      <c r="BA71" s="1004"/>
      <c r="BB71" s="1004"/>
      <c r="BC71" s="1004"/>
      <c r="BD71" s="1005"/>
      <c r="BE71" s="228"/>
      <c r="BF71" s="228"/>
      <c r="BG71" s="228"/>
      <c r="BH71" s="228"/>
      <c r="BI71" s="228"/>
      <c r="BJ71" s="228"/>
      <c r="BK71" s="228"/>
      <c r="BL71" s="228"/>
      <c r="BM71" s="228"/>
      <c r="BN71" s="228"/>
      <c r="BO71" s="228"/>
      <c r="BP71" s="228"/>
      <c r="BQ71" s="225">
        <v>65</v>
      </c>
      <c r="BR71" s="230"/>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17"/>
    </row>
    <row r="72" spans="1:131" ht="26.25" customHeight="1" x14ac:dyDescent="0.2">
      <c r="A72" s="225">
        <v>5</v>
      </c>
      <c r="B72" s="1006" t="s">
        <v>601</v>
      </c>
      <c r="C72" s="1007"/>
      <c r="D72" s="1007"/>
      <c r="E72" s="1007"/>
      <c r="F72" s="1007"/>
      <c r="G72" s="1007"/>
      <c r="H72" s="1007"/>
      <c r="I72" s="1007"/>
      <c r="J72" s="1007"/>
      <c r="K72" s="1007"/>
      <c r="L72" s="1007"/>
      <c r="M72" s="1007"/>
      <c r="N72" s="1007"/>
      <c r="O72" s="1007"/>
      <c r="P72" s="1008"/>
      <c r="Q72" s="1009">
        <v>364</v>
      </c>
      <c r="R72" s="1003"/>
      <c r="S72" s="1003"/>
      <c r="T72" s="1003"/>
      <c r="U72" s="1003"/>
      <c r="V72" s="1003">
        <v>175</v>
      </c>
      <c r="W72" s="1003"/>
      <c r="X72" s="1003"/>
      <c r="Y72" s="1003"/>
      <c r="Z72" s="1003"/>
      <c r="AA72" s="1003">
        <v>189</v>
      </c>
      <c r="AB72" s="1003"/>
      <c r="AC72" s="1003"/>
      <c r="AD72" s="1003"/>
      <c r="AE72" s="1003"/>
      <c r="AF72" s="1003">
        <v>189</v>
      </c>
      <c r="AG72" s="1003"/>
      <c r="AH72" s="1003"/>
      <c r="AI72" s="1003"/>
      <c r="AJ72" s="1003"/>
      <c r="AK72" s="1003" t="s">
        <v>588</v>
      </c>
      <c r="AL72" s="1003"/>
      <c r="AM72" s="1003"/>
      <c r="AN72" s="1003"/>
      <c r="AO72" s="1003"/>
      <c r="AP72" s="1003" t="s">
        <v>588</v>
      </c>
      <c r="AQ72" s="1003"/>
      <c r="AR72" s="1003"/>
      <c r="AS72" s="1003"/>
      <c r="AT72" s="1003"/>
      <c r="AU72" s="1003" t="s">
        <v>588</v>
      </c>
      <c r="AV72" s="1003"/>
      <c r="AW72" s="1003"/>
      <c r="AX72" s="1003"/>
      <c r="AY72" s="1003"/>
      <c r="AZ72" s="1004"/>
      <c r="BA72" s="1004"/>
      <c r="BB72" s="1004"/>
      <c r="BC72" s="1004"/>
      <c r="BD72" s="1005"/>
      <c r="BE72" s="228"/>
      <c r="BF72" s="228"/>
      <c r="BG72" s="228"/>
      <c r="BH72" s="228"/>
      <c r="BI72" s="228"/>
      <c r="BJ72" s="228"/>
      <c r="BK72" s="228"/>
      <c r="BL72" s="228"/>
      <c r="BM72" s="228"/>
      <c r="BN72" s="228"/>
      <c r="BO72" s="228"/>
      <c r="BP72" s="228"/>
      <c r="BQ72" s="225">
        <v>66</v>
      </c>
      <c r="BR72" s="230"/>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17"/>
    </row>
    <row r="73" spans="1:131" ht="26.25" customHeight="1" x14ac:dyDescent="0.2">
      <c r="A73" s="225">
        <v>6</v>
      </c>
      <c r="B73" s="1006" t="s">
        <v>602</v>
      </c>
      <c r="C73" s="1007"/>
      <c r="D73" s="1007"/>
      <c r="E73" s="1007"/>
      <c r="F73" s="1007"/>
      <c r="G73" s="1007"/>
      <c r="H73" s="1007"/>
      <c r="I73" s="1007"/>
      <c r="J73" s="1007"/>
      <c r="K73" s="1007"/>
      <c r="L73" s="1007"/>
      <c r="M73" s="1007"/>
      <c r="N73" s="1007"/>
      <c r="O73" s="1007"/>
      <c r="P73" s="1008"/>
      <c r="Q73" s="1009">
        <v>8056</v>
      </c>
      <c r="R73" s="1003"/>
      <c r="S73" s="1003"/>
      <c r="T73" s="1003"/>
      <c r="U73" s="1003"/>
      <c r="V73" s="1003">
        <v>6911</v>
      </c>
      <c r="W73" s="1003"/>
      <c r="X73" s="1003"/>
      <c r="Y73" s="1003"/>
      <c r="Z73" s="1003"/>
      <c r="AA73" s="1003">
        <v>1145</v>
      </c>
      <c r="AB73" s="1003"/>
      <c r="AC73" s="1003"/>
      <c r="AD73" s="1003"/>
      <c r="AE73" s="1003"/>
      <c r="AF73" s="1003">
        <v>1145</v>
      </c>
      <c r="AG73" s="1003"/>
      <c r="AH73" s="1003"/>
      <c r="AI73" s="1003"/>
      <c r="AJ73" s="1003"/>
      <c r="AK73" s="1003">
        <v>14</v>
      </c>
      <c r="AL73" s="1003"/>
      <c r="AM73" s="1003"/>
      <c r="AN73" s="1003"/>
      <c r="AO73" s="1003"/>
      <c r="AP73" s="1003" t="s">
        <v>588</v>
      </c>
      <c r="AQ73" s="1003"/>
      <c r="AR73" s="1003"/>
      <c r="AS73" s="1003"/>
      <c r="AT73" s="1003"/>
      <c r="AU73" s="1003" t="s">
        <v>588</v>
      </c>
      <c r="AV73" s="1003"/>
      <c r="AW73" s="1003"/>
      <c r="AX73" s="1003"/>
      <c r="AY73" s="1003"/>
      <c r="AZ73" s="1004"/>
      <c r="BA73" s="1004"/>
      <c r="BB73" s="1004"/>
      <c r="BC73" s="1004"/>
      <c r="BD73" s="1005"/>
      <c r="BE73" s="228"/>
      <c r="BF73" s="228"/>
      <c r="BG73" s="228"/>
      <c r="BH73" s="228"/>
      <c r="BI73" s="228"/>
      <c r="BJ73" s="228"/>
      <c r="BK73" s="228"/>
      <c r="BL73" s="228"/>
      <c r="BM73" s="228"/>
      <c r="BN73" s="228"/>
      <c r="BO73" s="228"/>
      <c r="BP73" s="228"/>
      <c r="BQ73" s="225">
        <v>67</v>
      </c>
      <c r="BR73" s="230"/>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17"/>
    </row>
    <row r="74" spans="1:131" ht="26.25" customHeight="1" x14ac:dyDescent="0.2">
      <c r="A74" s="225">
        <v>7</v>
      </c>
      <c r="B74" s="1006" t="s">
        <v>603</v>
      </c>
      <c r="C74" s="1007"/>
      <c r="D74" s="1007"/>
      <c r="E74" s="1007"/>
      <c r="F74" s="1007"/>
      <c r="G74" s="1007"/>
      <c r="H74" s="1007"/>
      <c r="I74" s="1007"/>
      <c r="J74" s="1007"/>
      <c r="K74" s="1007"/>
      <c r="L74" s="1007"/>
      <c r="M74" s="1007"/>
      <c r="N74" s="1007"/>
      <c r="O74" s="1007"/>
      <c r="P74" s="1008"/>
      <c r="Q74" s="1009">
        <v>1445</v>
      </c>
      <c r="R74" s="1003"/>
      <c r="S74" s="1003"/>
      <c r="T74" s="1003"/>
      <c r="U74" s="1003"/>
      <c r="V74" s="1003">
        <v>1444</v>
      </c>
      <c r="W74" s="1003"/>
      <c r="X74" s="1003"/>
      <c r="Y74" s="1003"/>
      <c r="Z74" s="1003"/>
      <c r="AA74" s="1003">
        <v>1</v>
      </c>
      <c r="AB74" s="1003"/>
      <c r="AC74" s="1003"/>
      <c r="AD74" s="1003"/>
      <c r="AE74" s="1003"/>
      <c r="AF74" s="1003">
        <v>1</v>
      </c>
      <c r="AG74" s="1003"/>
      <c r="AH74" s="1003"/>
      <c r="AI74" s="1003"/>
      <c r="AJ74" s="1003"/>
      <c r="AK74" s="1003" t="s">
        <v>588</v>
      </c>
      <c r="AL74" s="1003"/>
      <c r="AM74" s="1003"/>
      <c r="AN74" s="1003"/>
      <c r="AO74" s="1003"/>
      <c r="AP74" s="1003" t="s">
        <v>588</v>
      </c>
      <c r="AQ74" s="1003"/>
      <c r="AR74" s="1003"/>
      <c r="AS74" s="1003"/>
      <c r="AT74" s="1003"/>
      <c r="AU74" s="1003" t="s">
        <v>588</v>
      </c>
      <c r="AV74" s="1003"/>
      <c r="AW74" s="1003"/>
      <c r="AX74" s="1003"/>
      <c r="AY74" s="1003"/>
      <c r="AZ74" s="1004"/>
      <c r="BA74" s="1004"/>
      <c r="BB74" s="1004"/>
      <c r="BC74" s="1004"/>
      <c r="BD74" s="1005"/>
      <c r="BE74" s="228"/>
      <c r="BF74" s="228"/>
      <c r="BG74" s="228"/>
      <c r="BH74" s="228"/>
      <c r="BI74" s="228"/>
      <c r="BJ74" s="228"/>
      <c r="BK74" s="228"/>
      <c r="BL74" s="228"/>
      <c r="BM74" s="228"/>
      <c r="BN74" s="228"/>
      <c r="BO74" s="228"/>
      <c r="BP74" s="228"/>
      <c r="BQ74" s="225">
        <v>68</v>
      </c>
      <c r="BR74" s="230"/>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17"/>
    </row>
    <row r="75" spans="1:131" ht="26.25" customHeight="1" x14ac:dyDescent="0.2">
      <c r="A75" s="225">
        <v>8</v>
      </c>
      <c r="B75" s="1006" t="s">
        <v>604</v>
      </c>
      <c r="C75" s="1007"/>
      <c r="D75" s="1007"/>
      <c r="E75" s="1007"/>
      <c r="F75" s="1007"/>
      <c r="G75" s="1007"/>
      <c r="H75" s="1007"/>
      <c r="I75" s="1007"/>
      <c r="J75" s="1007"/>
      <c r="K75" s="1007"/>
      <c r="L75" s="1007"/>
      <c r="M75" s="1007"/>
      <c r="N75" s="1007"/>
      <c r="O75" s="1007"/>
      <c r="P75" s="1008"/>
      <c r="Q75" s="1010">
        <v>1</v>
      </c>
      <c r="R75" s="1011"/>
      <c r="S75" s="1011"/>
      <c r="T75" s="1011"/>
      <c r="U75" s="1012"/>
      <c r="V75" s="1013">
        <v>0</v>
      </c>
      <c r="W75" s="1011"/>
      <c r="X75" s="1011"/>
      <c r="Y75" s="1011"/>
      <c r="Z75" s="1012"/>
      <c r="AA75" s="1013">
        <v>1</v>
      </c>
      <c r="AB75" s="1011"/>
      <c r="AC75" s="1011"/>
      <c r="AD75" s="1011"/>
      <c r="AE75" s="1012"/>
      <c r="AF75" s="1013">
        <v>1</v>
      </c>
      <c r="AG75" s="1011"/>
      <c r="AH75" s="1011"/>
      <c r="AI75" s="1011"/>
      <c r="AJ75" s="1012"/>
      <c r="AK75" s="1013" t="s">
        <v>588</v>
      </c>
      <c r="AL75" s="1011"/>
      <c r="AM75" s="1011"/>
      <c r="AN75" s="1011"/>
      <c r="AO75" s="1012"/>
      <c r="AP75" s="1013" t="s">
        <v>588</v>
      </c>
      <c r="AQ75" s="1011"/>
      <c r="AR75" s="1011"/>
      <c r="AS75" s="1011"/>
      <c r="AT75" s="1012"/>
      <c r="AU75" s="1013" t="s">
        <v>588</v>
      </c>
      <c r="AV75" s="1011"/>
      <c r="AW75" s="1011"/>
      <c r="AX75" s="1011"/>
      <c r="AY75" s="1012"/>
      <c r="AZ75" s="1004"/>
      <c r="BA75" s="1004"/>
      <c r="BB75" s="1004"/>
      <c r="BC75" s="1004"/>
      <c r="BD75" s="1005"/>
      <c r="BE75" s="228"/>
      <c r="BF75" s="228"/>
      <c r="BG75" s="228"/>
      <c r="BH75" s="228"/>
      <c r="BI75" s="228"/>
      <c r="BJ75" s="228"/>
      <c r="BK75" s="228"/>
      <c r="BL75" s="228"/>
      <c r="BM75" s="228"/>
      <c r="BN75" s="228"/>
      <c r="BO75" s="228"/>
      <c r="BP75" s="228"/>
      <c r="BQ75" s="225">
        <v>69</v>
      </c>
      <c r="BR75" s="230"/>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17"/>
    </row>
    <row r="76" spans="1:131" ht="26.25" customHeight="1" x14ac:dyDescent="0.2">
      <c r="A76" s="225">
        <v>9</v>
      </c>
      <c r="B76" s="1006" t="s">
        <v>605</v>
      </c>
      <c r="C76" s="1007"/>
      <c r="D76" s="1007"/>
      <c r="E76" s="1007"/>
      <c r="F76" s="1007"/>
      <c r="G76" s="1007"/>
      <c r="H76" s="1007"/>
      <c r="I76" s="1007"/>
      <c r="J76" s="1007"/>
      <c r="K76" s="1007"/>
      <c r="L76" s="1007"/>
      <c r="M76" s="1007"/>
      <c r="N76" s="1007"/>
      <c r="O76" s="1007"/>
      <c r="P76" s="1008"/>
      <c r="Q76" s="1010">
        <v>59</v>
      </c>
      <c r="R76" s="1011"/>
      <c r="S76" s="1011"/>
      <c r="T76" s="1011"/>
      <c r="U76" s="1012"/>
      <c r="V76" s="1013">
        <v>33</v>
      </c>
      <c r="W76" s="1011"/>
      <c r="X76" s="1011"/>
      <c r="Y76" s="1011"/>
      <c r="Z76" s="1012"/>
      <c r="AA76" s="1013">
        <v>26</v>
      </c>
      <c r="AB76" s="1011"/>
      <c r="AC76" s="1011"/>
      <c r="AD76" s="1011"/>
      <c r="AE76" s="1012"/>
      <c r="AF76" s="1013">
        <v>26</v>
      </c>
      <c r="AG76" s="1011"/>
      <c r="AH76" s="1011"/>
      <c r="AI76" s="1011"/>
      <c r="AJ76" s="1012"/>
      <c r="AK76" s="1013" t="s">
        <v>588</v>
      </c>
      <c r="AL76" s="1011"/>
      <c r="AM76" s="1011"/>
      <c r="AN76" s="1011"/>
      <c r="AO76" s="1012"/>
      <c r="AP76" s="1013" t="s">
        <v>588</v>
      </c>
      <c r="AQ76" s="1011"/>
      <c r="AR76" s="1011"/>
      <c r="AS76" s="1011"/>
      <c r="AT76" s="1012"/>
      <c r="AU76" s="1013" t="s">
        <v>588</v>
      </c>
      <c r="AV76" s="1011"/>
      <c r="AW76" s="1011"/>
      <c r="AX76" s="1011"/>
      <c r="AY76" s="1012"/>
      <c r="AZ76" s="1004"/>
      <c r="BA76" s="1004"/>
      <c r="BB76" s="1004"/>
      <c r="BC76" s="1004"/>
      <c r="BD76" s="1005"/>
      <c r="BE76" s="228"/>
      <c r="BF76" s="228"/>
      <c r="BG76" s="228"/>
      <c r="BH76" s="228"/>
      <c r="BI76" s="228"/>
      <c r="BJ76" s="228"/>
      <c r="BK76" s="228"/>
      <c r="BL76" s="228"/>
      <c r="BM76" s="228"/>
      <c r="BN76" s="228"/>
      <c r="BO76" s="228"/>
      <c r="BP76" s="228"/>
      <c r="BQ76" s="225">
        <v>70</v>
      </c>
      <c r="BR76" s="230"/>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17"/>
    </row>
    <row r="77" spans="1:131" ht="26.25" customHeight="1" x14ac:dyDescent="0.2">
      <c r="A77" s="225">
        <v>10</v>
      </c>
      <c r="B77" s="1006" t="s">
        <v>606</v>
      </c>
      <c r="C77" s="1007"/>
      <c r="D77" s="1007"/>
      <c r="E77" s="1007"/>
      <c r="F77" s="1007"/>
      <c r="G77" s="1007"/>
      <c r="H77" s="1007"/>
      <c r="I77" s="1007"/>
      <c r="J77" s="1007"/>
      <c r="K77" s="1007"/>
      <c r="L77" s="1007"/>
      <c r="M77" s="1007"/>
      <c r="N77" s="1007"/>
      <c r="O77" s="1007"/>
      <c r="P77" s="1008"/>
      <c r="Q77" s="1010">
        <v>42</v>
      </c>
      <c r="R77" s="1011"/>
      <c r="S77" s="1011"/>
      <c r="T77" s="1011"/>
      <c r="U77" s="1012"/>
      <c r="V77" s="1013">
        <v>41</v>
      </c>
      <c r="W77" s="1011"/>
      <c r="X77" s="1011"/>
      <c r="Y77" s="1011"/>
      <c r="Z77" s="1012"/>
      <c r="AA77" s="1013">
        <v>1</v>
      </c>
      <c r="AB77" s="1011"/>
      <c r="AC77" s="1011"/>
      <c r="AD77" s="1011"/>
      <c r="AE77" s="1012"/>
      <c r="AF77" s="1013">
        <v>1</v>
      </c>
      <c r="AG77" s="1011"/>
      <c r="AH77" s="1011"/>
      <c r="AI77" s="1011"/>
      <c r="AJ77" s="1012"/>
      <c r="AK77" s="1013" t="s">
        <v>588</v>
      </c>
      <c r="AL77" s="1011"/>
      <c r="AM77" s="1011"/>
      <c r="AN77" s="1011"/>
      <c r="AO77" s="1012"/>
      <c r="AP77" s="1013" t="s">
        <v>588</v>
      </c>
      <c r="AQ77" s="1011"/>
      <c r="AR77" s="1011"/>
      <c r="AS77" s="1011"/>
      <c r="AT77" s="1012"/>
      <c r="AU77" s="1013" t="s">
        <v>588</v>
      </c>
      <c r="AV77" s="1011"/>
      <c r="AW77" s="1011"/>
      <c r="AX77" s="1011"/>
      <c r="AY77" s="1012"/>
      <c r="AZ77" s="1004"/>
      <c r="BA77" s="1004"/>
      <c r="BB77" s="1004"/>
      <c r="BC77" s="1004"/>
      <c r="BD77" s="1005"/>
      <c r="BE77" s="228"/>
      <c r="BF77" s="228"/>
      <c r="BG77" s="228"/>
      <c r="BH77" s="228"/>
      <c r="BI77" s="228"/>
      <c r="BJ77" s="228"/>
      <c r="BK77" s="228"/>
      <c r="BL77" s="228"/>
      <c r="BM77" s="228"/>
      <c r="BN77" s="228"/>
      <c r="BO77" s="228"/>
      <c r="BP77" s="228"/>
      <c r="BQ77" s="225">
        <v>71</v>
      </c>
      <c r="BR77" s="230"/>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17"/>
    </row>
    <row r="78" spans="1:131" ht="26.25" customHeight="1" x14ac:dyDescent="0.2">
      <c r="A78" s="225">
        <v>11</v>
      </c>
      <c r="B78" s="1006" t="s">
        <v>607</v>
      </c>
      <c r="C78" s="1007"/>
      <c r="D78" s="1007"/>
      <c r="E78" s="1007"/>
      <c r="F78" s="1007"/>
      <c r="G78" s="1007"/>
      <c r="H78" s="1007"/>
      <c r="I78" s="1007"/>
      <c r="J78" s="1007"/>
      <c r="K78" s="1007"/>
      <c r="L78" s="1007"/>
      <c r="M78" s="1007"/>
      <c r="N78" s="1007"/>
      <c r="O78" s="1007"/>
      <c r="P78" s="1008"/>
      <c r="Q78" s="1009">
        <v>4087</v>
      </c>
      <c r="R78" s="1003"/>
      <c r="S78" s="1003"/>
      <c r="T78" s="1003"/>
      <c r="U78" s="1003"/>
      <c r="V78" s="1003">
        <v>3964</v>
      </c>
      <c r="W78" s="1003"/>
      <c r="X78" s="1003"/>
      <c r="Y78" s="1003"/>
      <c r="Z78" s="1003"/>
      <c r="AA78" s="1003">
        <v>123</v>
      </c>
      <c r="AB78" s="1003"/>
      <c r="AC78" s="1003"/>
      <c r="AD78" s="1003"/>
      <c r="AE78" s="1003"/>
      <c r="AF78" s="1003">
        <v>5579</v>
      </c>
      <c r="AG78" s="1003"/>
      <c r="AH78" s="1003"/>
      <c r="AI78" s="1003"/>
      <c r="AJ78" s="1003"/>
      <c r="AK78" s="1003" t="s">
        <v>588</v>
      </c>
      <c r="AL78" s="1003"/>
      <c r="AM78" s="1003"/>
      <c r="AN78" s="1003"/>
      <c r="AO78" s="1003"/>
      <c r="AP78" s="1003" t="s">
        <v>588</v>
      </c>
      <c r="AQ78" s="1003"/>
      <c r="AR78" s="1003"/>
      <c r="AS78" s="1003"/>
      <c r="AT78" s="1003"/>
      <c r="AU78" s="1003" t="s">
        <v>588</v>
      </c>
      <c r="AV78" s="1003"/>
      <c r="AW78" s="1003"/>
      <c r="AX78" s="1003"/>
      <c r="AY78" s="1003"/>
      <c r="AZ78" s="1004"/>
      <c r="BA78" s="1004"/>
      <c r="BB78" s="1004"/>
      <c r="BC78" s="1004"/>
      <c r="BD78" s="1005"/>
      <c r="BE78" s="228"/>
      <c r="BF78" s="228"/>
      <c r="BG78" s="228"/>
      <c r="BH78" s="228"/>
      <c r="BI78" s="228"/>
      <c r="BJ78" s="217"/>
      <c r="BK78" s="217"/>
      <c r="BL78" s="217"/>
      <c r="BM78" s="217"/>
      <c r="BN78" s="217"/>
      <c r="BO78" s="228"/>
      <c r="BP78" s="228"/>
      <c r="BQ78" s="225">
        <v>72</v>
      </c>
      <c r="BR78" s="230"/>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17"/>
    </row>
    <row r="79" spans="1:131" ht="26.25" customHeight="1" x14ac:dyDescent="0.2">
      <c r="A79" s="225">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28"/>
      <c r="BF79" s="228"/>
      <c r="BG79" s="228"/>
      <c r="BH79" s="228"/>
      <c r="BI79" s="228"/>
      <c r="BJ79" s="217"/>
      <c r="BK79" s="217"/>
      <c r="BL79" s="217"/>
      <c r="BM79" s="217"/>
      <c r="BN79" s="217"/>
      <c r="BO79" s="228"/>
      <c r="BP79" s="228"/>
      <c r="BQ79" s="225">
        <v>73</v>
      </c>
      <c r="BR79" s="230"/>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17"/>
    </row>
    <row r="80" spans="1:131" ht="26.25" customHeight="1" x14ac:dyDescent="0.2">
      <c r="A80" s="225">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28"/>
      <c r="BF80" s="228"/>
      <c r="BG80" s="228"/>
      <c r="BH80" s="228"/>
      <c r="BI80" s="228"/>
      <c r="BJ80" s="228"/>
      <c r="BK80" s="228"/>
      <c r="BL80" s="228"/>
      <c r="BM80" s="228"/>
      <c r="BN80" s="228"/>
      <c r="BO80" s="228"/>
      <c r="BP80" s="228"/>
      <c r="BQ80" s="225">
        <v>74</v>
      </c>
      <c r="BR80" s="230"/>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17"/>
    </row>
    <row r="81" spans="1:131" ht="26.25" customHeight="1" x14ac:dyDescent="0.2">
      <c r="A81" s="225">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28"/>
      <c r="BF81" s="228"/>
      <c r="BG81" s="228"/>
      <c r="BH81" s="228"/>
      <c r="BI81" s="228"/>
      <c r="BJ81" s="228"/>
      <c r="BK81" s="228"/>
      <c r="BL81" s="228"/>
      <c r="BM81" s="228"/>
      <c r="BN81" s="228"/>
      <c r="BO81" s="228"/>
      <c r="BP81" s="228"/>
      <c r="BQ81" s="225">
        <v>75</v>
      </c>
      <c r="BR81" s="230"/>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17"/>
    </row>
    <row r="82" spans="1:131" ht="26.25" customHeight="1" x14ac:dyDescent="0.2">
      <c r="A82" s="225">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28"/>
      <c r="BF82" s="228"/>
      <c r="BG82" s="228"/>
      <c r="BH82" s="228"/>
      <c r="BI82" s="228"/>
      <c r="BJ82" s="228"/>
      <c r="BK82" s="228"/>
      <c r="BL82" s="228"/>
      <c r="BM82" s="228"/>
      <c r="BN82" s="228"/>
      <c r="BO82" s="228"/>
      <c r="BP82" s="228"/>
      <c r="BQ82" s="225">
        <v>76</v>
      </c>
      <c r="BR82" s="230"/>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17"/>
    </row>
    <row r="83" spans="1:131" ht="26.25" customHeight="1" x14ac:dyDescent="0.2">
      <c r="A83" s="225">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28"/>
      <c r="BF83" s="228"/>
      <c r="BG83" s="228"/>
      <c r="BH83" s="228"/>
      <c r="BI83" s="228"/>
      <c r="BJ83" s="228"/>
      <c r="BK83" s="228"/>
      <c r="BL83" s="228"/>
      <c r="BM83" s="228"/>
      <c r="BN83" s="228"/>
      <c r="BO83" s="228"/>
      <c r="BP83" s="228"/>
      <c r="BQ83" s="225">
        <v>77</v>
      </c>
      <c r="BR83" s="230"/>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17"/>
    </row>
    <row r="84" spans="1:131" ht="26.25" customHeight="1" x14ac:dyDescent="0.2">
      <c r="A84" s="225">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28"/>
      <c r="BF84" s="228"/>
      <c r="BG84" s="228"/>
      <c r="BH84" s="228"/>
      <c r="BI84" s="228"/>
      <c r="BJ84" s="228"/>
      <c r="BK84" s="228"/>
      <c r="BL84" s="228"/>
      <c r="BM84" s="228"/>
      <c r="BN84" s="228"/>
      <c r="BO84" s="228"/>
      <c r="BP84" s="228"/>
      <c r="BQ84" s="225">
        <v>78</v>
      </c>
      <c r="BR84" s="230"/>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17"/>
    </row>
    <row r="85" spans="1:131" ht="26.25" customHeight="1" x14ac:dyDescent="0.2">
      <c r="A85" s="225">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28"/>
      <c r="BF85" s="228"/>
      <c r="BG85" s="228"/>
      <c r="BH85" s="228"/>
      <c r="BI85" s="228"/>
      <c r="BJ85" s="228"/>
      <c r="BK85" s="228"/>
      <c r="BL85" s="228"/>
      <c r="BM85" s="228"/>
      <c r="BN85" s="228"/>
      <c r="BO85" s="228"/>
      <c r="BP85" s="228"/>
      <c r="BQ85" s="225">
        <v>79</v>
      </c>
      <c r="BR85" s="230"/>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17"/>
    </row>
    <row r="86" spans="1:131" ht="26.25" customHeight="1" x14ac:dyDescent="0.2">
      <c r="A86" s="225">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28"/>
      <c r="BF86" s="228"/>
      <c r="BG86" s="228"/>
      <c r="BH86" s="228"/>
      <c r="BI86" s="228"/>
      <c r="BJ86" s="228"/>
      <c r="BK86" s="228"/>
      <c r="BL86" s="228"/>
      <c r="BM86" s="228"/>
      <c r="BN86" s="228"/>
      <c r="BO86" s="228"/>
      <c r="BP86" s="228"/>
      <c r="BQ86" s="225">
        <v>80</v>
      </c>
      <c r="BR86" s="230"/>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17"/>
    </row>
    <row r="87" spans="1:131" ht="26.25" customHeight="1" x14ac:dyDescent="0.2">
      <c r="A87" s="231">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28"/>
      <c r="BF87" s="228"/>
      <c r="BG87" s="228"/>
      <c r="BH87" s="228"/>
      <c r="BI87" s="228"/>
      <c r="BJ87" s="228"/>
      <c r="BK87" s="228"/>
      <c r="BL87" s="228"/>
      <c r="BM87" s="228"/>
      <c r="BN87" s="228"/>
      <c r="BO87" s="228"/>
      <c r="BP87" s="228"/>
      <c r="BQ87" s="225">
        <v>81</v>
      </c>
      <c r="BR87" s="230"/>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17"/>
    </row>
    <row r="88" spans="1:131" ht="26.25" customHeight="1" thickBot="1" x14ac:dyDescent="0.25">
      <c r="A88" s="227" t="s">
        <v>395</v>
      </c>
      <c r="B88" s="969" t="s">
        <v>429</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v>23460</v>
      </c>
      <c r="AG88" s="991"/>
      <c r="AH88" s="991"/>
      <c r="AI88" s="991"/>
      <c r="AJ88" s="991"/>
      <c r="AK88" s="995"/>
      <c r="AL88" s="995"/>
      <c r="AM88" s="995"/>
      <c r="AN88" s="995"/>
      <c r="AO88" s="995"/>
      <c r="AP88" s="991">
        <v>886</v>
      </c>
      <c r="AQ88" s="991"/>
      <c r="AR88" s="991"/>
      <c r="AS88" s="991"/>
      <c r="AT88" s="991"/>
      <c r="AU88" s="991">
        <v>834</v>
      </c>
      <c r="AV88" s="991"/>
      <c r="AW88" s="991"/>
      <c r="AX88" s="991"/>
      <c r="AY88" s="991"/>
      <c r="AZ88" s="992"/>
      <c r="BA88" s="992"/>
      <c r="BB88" s="992"/>
      <c r="BC88" s="992"/>
      <c r="BD88" s="993"/>
      <c r="BE88" s="228"/>
      <c r="BF88" s="228"/>
      <c r="BG88" s="228"/>
      <c r="BH88" s="228"/>
      <c r="BI88" s="228"/>
      <c r="BJ88" s="228"/>
      <c r="BK88" s="228"/>
      <c r="BL88" s="228"/>
      <c r="BM88" s="228"/>
      <c r="BN88" s="228"/>
      <c r="BO88" s="228"/>
      <c r="BP88" s="228"/>
      <c r="BQ88" s="225">
        <v>82</v>
      </c>
      <c r="BR88" s="230"/>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17"/>
    </row>
    <row r="89" spans="1:131" ht="26.25" hidden="1" customHeight="1" x14ac:dyDescent="0.2">
      <c r="A89" s="232"/>
      <c r="B89" s="233"/>
      <c r="C89" s="233"/>
      <c r="D89" s="233"/>
      <c r="E89" s="233"/>
      <c r="F89" s="233"/>
      <c r="G89" s="233"/>
      <c r="H89" s="233"/>
      <c r="I89" s="233"/>
      <c r="J89" s="233"/>
      <c r="K89" s="233"/>
      <c r="L89" s="233"/>
      <c r="M89" s="233"/>
      <c r="N89" s="233"/>
      <c r="O89" s="233"/>
      <c r="P89" s="233"/>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5"/>
      <c r="BA89" s="235"/>
      <c r="BB89" s="235"/>
      <c r="BC89" s="235"/>
      <c r="BD89" s="235"/>
      <c r="BE89" s="228"/>
      <c r="BF89" s="228"/>
      <c r="BG89" s="228"/>
      <c r="BH89" s="228"/>
      <c r="BI89" s="228"/>
      <c r="BJ89" s="228"/>
      <c r="BK89" s="228"/>
      <c r="BL89" s="228"/>
      <c r="BM89" s="228"/>
      <c r="BN89" s="228"/>
      <c r="BO89" s="228"/>
      <c r="BP89" s="228"/>
      <c r="BQ89" s="225">
        <v>83</v>
      </c>
      <c r="BR89" s="230"/>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17"/>
    </row>
    <row r="90" spans="1:131" ht="26.25" hidden="1" customHeight="1" x14ac:dyDescent="0.2">
      <c r="A90" s="232"/>
      <c r="B90" s="233"/>
      <c r="C90" s="233"/>
      <c r="D90" s="233"/>
      <c r="E90" s="233"/>
      <c r="F90" s="233"/>
      <c r="G90" s="233"/>
      <c r="H90" s="233"/>
      <c r="I90" s="233"/>
      <c r="J90" s="233"/>
      <c r="K90" s="233"/>
      <c r="L90" s="233"/>
      <c r="M90" s="233"/>
      <c r="N90" s="233"/>
      <c r="O90" s="233"/>
      <c r="P90" s="233"/>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5"/>
      <c r="BA90" s="235"/>
      <c r="BB90" s="235"/>
      <c r="BC90" s="235"/>
      <c r="BD90" s="235"/>
      <c r="BE90" s="228"/>
      <c r="BF90" s="228"/>
      <c r="BG90" s="228"/>
      <c r="BH90" s="228"/>
      <c r="BI90" s="228"/>
      <c r="BJ90" s="228"/>
      <c r="BK90" s="228"/>
      <c r="BL90" s="228"/>
      <c r="BM90" s="228"/>
      <c r="BN90" s="228"/>
      <c r="BO90" s="228"/>
      <c r="BP90" s="228"/>
      <c r="BQ90" s="225">
        <v>84</v>
      </c>
      <c r="BR90" s="230"/>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17"/>
    </row>
    <row r="91" spans="1:131" ht="26.25" hidden="1" customHeight="1" x14ac:dyDescent="0.2">
      <c r="A91" s="232"/>
      <c r="B91" s="233"/>
      <c r="C91" s="233"/>
      <c r="D91" s="233"/>
      <c r="E91" s="233"/>
      <c r="F91" s="233"/>
      <c r="G91" s="233"/>
      <c r="H91" s="233"/>
      <c r="I91" s="233"/>
      <c r="J91" s="233"/>
      <c r="K91" s="233"/>
      <c r="L91" s="233"/>
      <c r="M91" s="233"/>
      <c r="N91" s="233"/>
      <c r="O91" s="233"/>
      <c r="P91" s="233"/>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5"/>
      <c r="BA91" s="235"/>
      <c r="BB91" s="235"/>
      <c r="BC91" s="235"/>
      <c r="BD91" s="235"/>
      <c r="BE91" s="228"/>
      <c r="BF91" s="228"/>
      <c r="BG91" s="228"/>
      <c r="BH91" s="228"/>
      <c r="BI91" s="228"/>
      <c r="BJ91" s="228"/>
      <c r="BK91" s="228"/>
      <c r="BL91" s="228"/>
      <c r="BM91" s="228"/>
      <c r="BN91" s="228"/>
      <c r="BO91" s="228"/>
      <c r="BP91" s="228"/>
      <c r="BQ91" s="225">
        <v>85</v>
      </c>
      <c r="BR91" s="230"/>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17"/>
    </row>
    <row r="92" spans="1:131" ht="26.25" hidden="1" customHeight="1" x14ac:dyDescent="0.2">
      <c r="A92" s="232"/>
      <c r="B92" s="233"/>
      <c r="C92" s="233"/>
      <c r="D92" s="233"/>
      <c r="E92" s="233"/>
      <c r="F92" s="233"/>
      <c r="G92" s="233"/>
      <c r="H92" s="233"/>
      <c r="I92" s="233"/>
      <c r="J92" s="233"/>
      <c r="K92" s="233"/>
      <c r="L92" s="233"/>
      <c r="M92" s="233"/>
      <c r="N92" s="233"/>
      <c r="O92" s="233"/>
      <c r="P92" s="233"/>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5"/>
      <c r="BA92" s="235"/>
      <c r="BB92" s="235"/>
      <c r="BC92" s="235"/>
      <c r="BD92" s="235"/>
      <c r="BE92" s="228"/>
      <c r="BF92" s="228"/>
      <c r="BG92" s="228"/>
      <c r="BH92" s="228"/>
      <c r="BI92" s="228"/>
      <c r="BJ92" s="228"/>
      <c r="BK92" s="228"/>
      <c r="BL92" s="228"/>
      <c r="BM92" s="228"/>
      <c r="BN92" s="228"/>
      <c r="BO92" s="228"/>
      <c r="BP92" s="228"/>
      <c r="BQ92" s="225">
        <v>86</v>
      </c>
      <c r="BR92" s="230"/>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17"/>
    </row>
    <row r="93" spans="1:131" ht="26.25" hidden="1" customHeight="1" x14ac:dyDescent="0.2">
      <c r="A93" s="232"/>
      <c r="B93" s="233"/>
      <c r="C93" s="233"/>
      <c r="D93" s="233"/>
      <c r="E93" s="233"/>
      <c r="F93" s="233"/>
      <c r="G93" s="233"/>
      <c r="H93" s="233"/>
      <c r="I93" s="233"/>
      <c r="J93" s="233"/>
      <c r="K93" s="233"/>
      <c r="L93" s="233"/>
      <c r="M93" s="233"/>
      <c r="N93" s="233"/>
      <c r="O93" s="233"/>
      <c r="P93" s="233"/>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5"/>
      <c r="BA93" s="235"/>
      <c r="BB93" s="235"/>
      <c r="BC93" s="235"/>
      <c r="BD93" s="235"/>
      <c r="BE93" s="228"/>
      <c r="BF93" s="228"/>
      <c r="BG93" s="228"/>
      <c r="BH93" s="228"/>
      <c r="BI93" s="228"/>
      <c r="BJ93" s="228"/>
      <c r="BK93" s="228"/>
      <c r="BL93" s="228"/>
      <c r="BM93" s="228"/>
      <c r="BN93" s="228"/>
      <c r="BO93" s="228"/>
      <c r="BP93" s="228"/>
      <c r="BQ93" s="225">
        <v>87</v>
      </c>
      <c r="BR93" s="230"/>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17"/>
    </row>
    <row r="94" spans="1:131" ht="26.25" hidden="1" customHeight="1" x14ac:dyDescent="0.2">
      <c r="A94" s="232"/>
      <c r="B94" s="233"/>
      <c r="C94" s="233"/>
      <c r="D94" s="233"/>
      <c r="E94" s="233"/>
      <c r="F94" s="233"/>
      <c r="G94" s="233"/>
      <c r="H94" s="233"/>
      <c r="I94" s="233"/>
      <c r="J94" s="233"/>
      <c r="K94" s="233"/>
      <c r="L94" s="233"/>
      <c r="M94" s="233"/>
      <c r="N94" s="233"/>
      <c r="O94" s="233"/>
      <c r="P94" s="233"/>
      <c r="Q94" s="234"/>
      <c r="R94" s="234"/>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5"/>
      <c r="BA94" s="235"/>
      <c r="BB94" s="235"/>
      <c r="BC94" s="235"/>
      <c r="BD94" s="235"/>
      <c r="BE94" s="228"/>
      <c r="BF94" s="228"/>
      <c r="BG94" s="228"/>
      <c r="BH94" s="228"/>
      <c r="BI94" s="228"/>
      <c r="BJ94" s="228"/>
      <c r="BK94" s="228"/>
      <c r="BL94" s="228"/>
      <c r="BM94" s="228"/>
      <c r="BN94" s="228"/>
      <c r="BO94" s="228"/>
      <c r="BP94" s="228"/>
      <c r="BQ94" s="225">
        <v>88</v>
      </c>
      <c r="BR94" s="230"/>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17"/>
    </row>
    <row r="95" spans="1:131" ht="26.25" hidden="1" customHeight="1" x14ac:dyDescent="0.2">
      <c r="A95" s="232"/>
      <c r="B95" s="233"/>
      <c r="C95" s="233"/>
      <c r="D95" s="233"/>
      <c r="E95" s="233"/>
      <c r="F95" s="233"/>
      <c r="G95" s="233"/>
      <c r="H95" s="233"/>
      <c r="I95" s="233"/>
      <c r="J95" s="233"/>
      <c r="K95" s="233"/>
      <c r="L95" s="233"/>
      <c r="M95" s="233"/>
      <c r="N95" s="233"/>
      <c r="O95" s="233"/>
      <c r="P95" s="233"/>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5"/>
      <c r="BA95" s="235"/>
      <c r="BB95" s="235"/>
      <c r="BC95" s="235"/>
      <c r="BD95" s="235"/>
      <c r="BE95" s="228"/>
      <c r="BF95" s="228"/>
      <c r="BG95" s="228"/>
      <c r="BH95" s="228"/>
      <c r="BI95" s="228"/>
      <c r="BJ95" s="228"/>
      <c r="BK95" s="228"/>
      <c r="BL95" s="228"/>
      <c r="BM95" s="228"/>
      <c r="BN95" s="228"/>
      <c r="BO95" s="228"/>
      <c r="BP95" s="228"/>
      <c r="BQ95" s="225">
        <v>89</v>
      </c>
      <c r="BR95" s="230"/>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17"/>
    </row>
    <row r="96" spans="1:131" ht="26.25" hidden="1" customHeight="1" x14ac:dyDescent="0.2">
      <c r="A96" s="232"/>
      <c r="B96" s="233"/>
      <c r="C96" s="233"/>
      <c r="D96" s="233"/>
      <c r="E96" s="233"/>
      <c r="F96" s="233"/>
      <c r="G96" s="233"/>
      <c r="H96" s="233"/>
      <c r="I96" s="233"/>
      <c r="J96" s="233"/>
      <c r="K96" s="233"/>
      <c r="L96" s="233"/>
      <c r="M96" s="233"/>
      <c r="N96" s="233"/>
      <c r="O96" s="233"/>
      <c r="P96" s="233"/>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5"/>
      <c r="BA96" s="235"/>
      <c r="BB96" s="235"/>
      <c r="BC96" s="235"/>
      <c r="BD96" s="235"/>
      <c r="BE96" s="228"/>
      <c r="BF96" s="228"/>
      <c r="BG96" s="228"/>
      <c r="BH96" s="228"/>
      <c r="BI96" s="228"/>
      <c r="BJ96" s="228"/>
      <c r="BK96" s="228"/>
      <c r="BL96" s="228"/>
      <c r="BM96" s="228"/>
      <c r="BN96" s="228"/>
      <c r="BO96" s="228"/>
      <c r="BP96" s="228"/>
      <c r="BQ96" s="225">
        <v>90</v>
      </c>
      <c r="BR96" s="230"/>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17"/>
    </row>
    <row r="97" spans="1:131" ht="26.25" hidden="1" customHeight="1" x14ac:dyDescent="0.2">
      <c r="A97" s="232"/>
      <c r="B97" s="233"/>
      <c r="C97" s="233"/>
      <c r="D97" s="233"/>
      <c r="E97" s="233"/>
      <c r="F97" s="233"/>
      <c r="G97" s="233"/>
      <c r="H97" s="233"/>
      <c r="I97" s="233"/>
      <c r="J97" s="233"/>
      <c r="K97" s="233"/>
      <c r="L97" s="233"/>
      <c r="M97" s="233"/>
      <c r="N97" s="233"/>
      <c r="O97" s="233"/>
      <c r="P97" s="233"/>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34"/>
      <c r="AX97" s="234"/>
      <c r="AY97" s="234"/>
      <c r="AZ97" s="235"/>
      <c r="BA97" s="235"/>
      <c r="BB97" s="235"/>
      <c r="BC97" s="235"/>
      <c r="BD97" s="235"/>
      <c r="BE97" s="228"/>
      <c r="BF97" s="228"/>
      <c r="BG97" s="228"/>
      <c r="BH97" s="228"/>
      <c r="BI97" s="228"/>
      <c r="BJ97" s="228"/>
      <c r="BK97" s="228"/>
      <c r="BL97" s="228"/>
      <c r="BM97" s="228"/>
      <c r="BN97" s="228"/>
      <c r="BO97" s="228"/>
      <c r="BP97" s="228"/>
      <c r="BQ97" s="225">
        <v>91</v>
      </c>
      <c r="BR97" s="230"/>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17"/>
    </row>
    <row r="98" spans="1:131" ht="26.25" hidden="1" customHeight="1" x14ac:dyDescent="0.2">
      <c r="A98" s="232"/>
      <c r="B98" s="233"/>
      <c r="C98" s="233"/>
      <c r="D98" s="233"/>
      <c r="E98" s="233"/>
      <c r="F98" s="233"/>
      <c r="G98" s="233"/>
      <c r="H98" s="233"/>
      <c r="I98" s="233"/>
      <c r="J98" s="233"/>
      <c r="K98" s="233"/>
      <c r="L98" s="233"/>
      <c r="M98" s="233"/>
      <c r="N98" s="233"/>
      <c r="O98" s="233"/>
      <c r="P98" s="233"/>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234"/>
      <c r="AX98" s="234"/>
      <c r="AY98" s="234"/>
      <c r="AZ98" s="235"/>
      <c r="BA98" s="235"/>
      <c r="BB98" s="235"/>
      <c r="BC98" s="235"/>
      <c r="BD98" s="235"/>
      <c r="BE98" s="228"/>
      <c r="BF98" s="228"/>
      <c r="BG98" s="228"/>
      <c r="BH98" s="228"/>
      <c r="BI98" s="228"/>
      <c r="BJ98" s="228"/>
      <c r="BK98" s="228"/>
      <c r="BL98" s="228"/>
      <c r="BM98" s="228"/>
      <c r="BN98" s="228"/>
      <c r="BO98" s="228"/>
      <c r="BP98" s="228"/>
      <c r="BQ98" s="225">
        <v>92</v>
      </c>
      <c r="BR98" s="230"/>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17"/>
    </row>
    <row r="99" spans="1:131" ht="26.25" hidden="1" customHeight="1" x14ac:dyDescent="0.2">
      <c r="A99" s="232"/>
      <c r="B99" s="233"/>
      <c r="C99" s="233"/>
      <c r="D99" s="233"/>
      <c r="E99" s="233"/>
      <c r="F99" s="233"/>
      <c r="G99" s="233"/>
      <c r="H99" s="233"/>
      <c r="I99" s="233"/>
      <c r="J99" s="233"/>
      <c r="K99" s="233"/>
      <c r="L99" s="233"/>
      <c r="M99" s="233"/>
      <c r="N99" s="233"/>
      <c r="O99" s="233"/>
      <c r="P99" s="233"/>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4"/>
      <c r="AY99" s="234"/>
      <c r="AZ99" s="235"/>
      <c r="BA99" s="235"/>
      <c r="BB99" s="235"/>
      <c r="BC99" s="235"/>
      <c r="BD99" s="235"/>
      <c r="BE99" s="228"/>
      <c r="BF99" s="228"/>
      <c r="BG99" s="228"/>
      <c r="BH99" s="228"/>
      <c r="BI99" s="228"/>
      <c r="BJ99" s="228"/>
      <c r="BK99" s="228"/>
      <c r="BL99" s="228"/>
      <c r="BM99" s="228"/>
      <c r="BN99" s="228"/>
      <c r="BO99" s="228"/>
      <c r="BP99" s="228"/>
      <c r="BQ99" s="225">
        <v>93</v>
      </c>
      <c r="BR99" s="230"/>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17"/>
    </row>
    <row r="100" spans="1:131" ht="26.25" hidden="1" customHeight="1" x14ac:dyDescent="0.2">
      <c r="A100" s="232"/>
      <c r="B100" s="233"/>
      <c r="C100" s="233"/>
      <c r="D100" s="233"/>
      <c r="E100" s="233"/>
      <c r="F100" s="233"/>
      <c r="G100" s="233"/>
      <c r="H100" s="233"/>
      <c r="I100" s="233"/>
      <c r="J100" s="233"/>
      <c r="K100" s="233"/>
      <c r="L100" s="233"/>
      <c r="M100" s="233"/>
      <c r="N100" s="233"/>
      <c r="O100" s="233"/>
      <c r="P100" s="233"/>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5"/>
      <c r="BA100" s="235"/>
      <c r="BB100" s="235"/>
      <c r="BC100" s="235"/>
      <c r="BD100" s="235"/>
      <c r="BE100" s="228"/>
      <c r="BF100" s="228"/>
      <c r="BG100" s="228"/>
      <c r="BH100" s="228"/>
      <c r="BI100" s="228"/>
      <c r="BJ100" s="228"/>
      <c r="BK100" s="228"/>
      <c r="BL100" s="228"/>
      <c r="BM100" s="228"/>
      <c r="BN100" s="228"/>
      <c r="BO100" s="228"/>
      <c r="BP100" s="228"/>
      <c r="BQ100" s="225">
        <v>94</v>
      </c>
      <c r="BR100" s="230"/>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17"/>
    </row>
    <row r="101" spans="1:131" ht="26.25" hidden="1" customHeight="1" x14ac:dyDescent="0.2">
      <c r="A101" s="232"/>
      <c r="B101" s="233"/>
      <c r="C101" s="233"/>
      <c r="D101" s="233"/>
      <c r="E101" s="233"/>
      <c r="F101" s="233"/>
      <c r="G101" s="233"/>
      <c r="H101" s="233"/>
      <c r="I101" s="233"/>
      <c r="J101" s="233"/>
      <c r="K101" s="233"/>
      <c r="L101" s="233"/>
      <c r="M101" s="233"/>
      <c r="N101" s="233"/>
      <c r="O101" s="233"/>
      <c r="P101" s="233"/>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4"/>
      <c r="AW101" s="234"/>
      <c r="AX101" s="234"/>
      <c r="AY101" s="234"/>
      <c r="AZ101" s="235"/>
      <c r="BA101" s="235"/>
      <c r="BB101" s="235"/>
      <c r="BC101" s="235"/>
      <c r="BD101" s="235"/>
      <c r="BE101" s="228"/>
      <c r="BF101" s="228"/>
      <c r="BG101" s="228"/>
      <c r="BH101" s="228"/>
      <c r="BI101" s="228"/>
      <c r="BJ101" s="228"/>
      <c r="BK101" s="228"/>
      <c r="BL101" s="228"/>
      <c r="BM101" s="228"/>
      <c r="BN101" s="228"/>
      <c r="BO101" s="228"/>
      <c r="BP101" s="228"/>
      <c r="BQ101" s="225">
        <v>95</v>
      </c>
      <c r="BR101" s="230"/>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17"/>
    </row>
    <row r="102" spans="1:131" ht="26.25" customHeight="1" thickBot="1" x14ac:dyDescent="0.25">
      <c r="A102" s="232"/>
      <c r="B102" s="233"/>
      <c r="C102" s="233"/>
      <c r="D102" s="233"/>
      <c r="E102" s="233"/>
      <c r="F102" s="233"/>
      <c r="G102" s="233"/>
      <c r="H102" s="233"/>
      <c r="I102" s="233"/>
      <c r="J102" s="233"/>
      <c r="K102" s="233"/>
      <c r="L102" s="233"/>
      <c r="M102" s="233"/>
      <c r="N102" s="233"/>
      <c r="O102" s="233"/>
      <c r="P102" s="233"/>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28"/>
      <c r="BF102" s="228"/>
      <c r="BG102" s="228"/>
      <c r="BH102" s="228"/>
      <c r="BI102" s="228"/>
      <c r="BJ102" s="228"/>
      <c r="BK102" s="228"/>
      <c r="BL102" s="228"/>
      <c r="BM102" s="228"/>
      <c r="BN102" s="228"/>
      <c r="BO102" s="228"/>
      <c r="BP102" s="228"/>
      <c r="BQ102" s="227" t="s">
        <v>395</v>
      </c>
      <c r="BR102" s="969" t="s">
        <v>430</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v>60</v>
      </c>
      <c r="CS102" s="985"/>
      <c r="CT102" s="985"/>
      <c r="CU102" s="985"/>
      <c r="CV102" s="986"/>
      <c r="CW102" s="984">
        <v>53</v>
      </c>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9"/>
      <c r="DW102" s="970"/>
      <c r="DX102" s="970"/>
      <c r="DY102" s="970"/>
      <c r="DZ102" s="971"/>
      <c r="EA102" s="217"/>
    </row>
    <row r="103" spans="1:131" ht="26.25" customHeight="1" x14ac:dyDescent="0.2">
      <c r="A103" s="232"/>
      <c r="B103" s="233"/>
      <c r="C103" s="233"/>
      <c r="D103" s="233"/>
      <c r="E103" s="233"/>
      <c r="F103" s="233"/>
      <c r="G103" s="233"/>
      <c r="H103" s="233"/>
      <c r="I103" s="233"/>
      <c r="J103" s="233"/>
      <c r="K103" s="233"/>
      <c r="L103" s="233"/>
      <c r="M103" s="233"/>
      <c r="N103" s="233"/>
      <c r="O103" s="233"/>
      <c r="P103" s="233"/>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28"/>
      <c r="BF103" s="228"/>
      <c r="BG103" s="228"/>
      <c r="BH103" s="228"/>
      <c r="BI103" s="228"/>
      <c r="BJ103" s="228"/>
      <c r="BK103" s="228"/>
      <c r="BL103" s="228"/>
      <c r="BM103" s="228"/>
      <c r="BN103" s="228"/>
      <c r="BO103" s="228"/>
      <c r="BP103" s="228"/>
      <c r="BQ103" s="972" t="s">
        <v>431</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17"/>
    </row>
    <row r="104" spans="1:131" ht="26.25" customHeight="1" x14ac:dyDescent="0.2">
      <c r="A104" s="232"/>
      <c r="B104" s="233"/>
      <c r="C104" s="233"/>
      <c r="D104" s="233"/>
      <c r="E104" s="233"/>
      <c r="F104" s="233"/>
      <c r="G104" s="233"/>
      <c r="H104" s="233"/>
      <c r="I104" s="233"/>
      <c r="J104" s="233"/>
      <c r="K104" s="233"/>
      <c r="L104" s="233"/>
      <c r="M104" s="233"/>
      <c r="N104" s="233"/>
      <c r="O104" s="233"/>
      <c r="P104" s="233"/>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c r="AV104" s="234"/>
      <c r="AW104" s="234"/>
      <c r="AX104" s="234"/>
      <c r="AY104" s="234"/>
      <c r="AZ104" s="235"/>
      <c r="BA104" s="235"/>
      <c r="BB104" s="235"/>
      <c r="BC104" s="235"/>
      <c r="BD104" s="235"/>
      <c r="BE104" s="228"/>
      <c r="BF104" s="228"/>
      <c r="BG104" s="228"/>
      <c r="BH104" s="228"/>
      <c r="BI104" s="228"/>
      <c r="BJ104" s="228"/>
      <c r="BK104" s="228"/>
      <c r="BL104" s="228"/>
      <c r="BM104" s="228"/>
      <c r="BN104" s="228"/>
      <c r="BO104" s="228"/>
      <c r="BP104" s="228"/>
      <c r="BQ104" s="973" t="s">
        <v>432</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17"/>
    </row>
    <row r="105" spans="1:131" ht="11.25" customHeight="1" x14ac:dyDescent="0.2">
      <c r="A105" s="228"/>
      <c r="B105" s="228"/>
      <c r="C105" s="228"/>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228"/>
      <c r="AR105" s="228"/>
      <c r="AS105" s="228"/>
      <c r="AT105" s="228"/>
      <c r="AU105" s="228"/>
      <c r="AV105" s="228"/>
      <c r="AW105" s="228"/>
      <c r="AX105" s="228"/>
      <c r="AY105" s="228"/>
      <c r="AZ105" s="228"/>
      <c r="BA105" s="228"/>
      <c r="BB105" s="228"/>
      <c r="BC105" s="228"/>
      <c r="BD105" s="228"/>
      <c r="BE105" s="228"/>
      <c r="BF105" s="228"/>
      <c r="BG105" s="228"/>
      <c r="BH105" s="228"/>
      <c r="BI105" s="228"/>
      <c r="BJ105" s="228"/>
      <c r="BK105" s="228"/>
      <c r="BL105" s="228"/>
      <c r="BM105" s="228"/>
      <c r="BN105" s="228"/>
      <c r="BO105" s="228"/>
      <c r="BP105" s="228"/>
      <c r="BQ105" s="217"/>
      <c r="BR105" s="217"/>
      <c r="BS105" s="217"/>
      <c r="BT105" s="217"/>
      <c r="BU105" s="217"/>
      <c r="BV105" s="217"/>
      <c r="BW105" s="217"/>
      <c r="BX105" s="217"/>
      <c r="BY105" s="217"/>
      <c r="BZ105" s="217"/>
      <c r="CA105" s="217"/>
      <c r="CB105" s="217"/>
      <c r="CC105" s="217"/>
      <c r="CD105" s="217"/>
      <c r="CE105" s="217"/>
      <c r="CF105" s="217"/>
      <c r="CG105" s="217"/>
      <c r="CH105" s="217"/>
      <c r="CI105" s="217"/>
      <c r="CJ105" s="217"/>
      <c r="CK105" s="217"/>
      <c r="CL105" s="217"/>
      <c r="CM105" s="217"/>
      <c r="CN105" s="217"/>
      <c r="CO105" s="217"/>
      <c r="CP105" s="217"/>
      <c r="CQ105" s="217"/>
      <c r="CR105" s="217"/>
      <c r="CS105" s="217"/>
      <c r="CT105" s="217"/>
      <c r="CU105" s="217"/>
      <c r="CV105" s="217"/>
      <c r="CW105" s="217"/>
      <c r="CX105" s="217"/>
      <c r="CY105" s="217"/>
      <c r="CZ105" s="217"/>
      <c r="DA105" s="217"/>
      <c r="DB105" s="217"/>
      <c r="DC105" s="217"/>
      <c r="DD105" s="217"/>
      <c r="DE105" s="217"/>
      <c r="DF105" s="217"/>
      <c r="DG105" s="217"/>
      <c r="DH105" s="217"/>
      <c r="DI105" s="217"/>
      <c r="DJ105" s="217"/>
      <c r="DK105" s="217"/>
      <c r="DL105" s="217"/>
      <c r="DM105" s="217"/>
      <c r="DN105" s="217"/>
      <c r="DO105" s="217"/>
      <c r="DP105" s="217"/>
      <c r="DQ105" s="217"/>
      <c r="DR105" s="217"/>
      <c r="DS105" s="217"/>
      <c r="DT105" s="217"/>
      <c r="DU105" s="217"/>
      <c r="DV105" s="217"/>
      <c r="DW105" s="217"/>
      <c r="DX105" s="217"/>
      <c r="DY105" s="217"/>
      <c r="DZ105" s="217"/>
      <c r="EA105" s="217"/>
    </row>
    <row r="106" spans="1:131" ht="11.25" customHeight="1" x14ac:dyDescent="0.2">
      <c r="A106" s="228"/>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c r="BC106" s="228"/>
      <c r="BD106" s="228"/>
      <c r="BE106" s="228"/>
      <c r="BF106" s="228"/>
      <c r="BG106" s="228"/>
      <c r="BH106" s="228"/>
      <c r="BI106" s="228"/>
      <c r="BJ106" s="228"/>
      <c r="BK106" s="228"/>
      <c r="BL106" s="228"/>
      <c r="BM106" s="228"/>
      <c r="BN106" s="228"/>
      <c r="BO106" s="228"/>
      <c r="BP106" s="228"/>
      <c r="BQ106" s="217"/>
      <c r="BR106" s="217"/>
      <c r="BS106" s="217"/>
      <c r="BT106" s="217"/>
      <c r="BU106" s="217"/>
      <c r="BV106" s="217"/>
      <c r="BW106" s="217"/>
      <c r="BX106" s="217"/>
      <c r="BY106" s="217"/>
      <c r="BZ106" s="217"/>
      <c r="CA106" s="217"/>
      <c r="CB106" s="217"/>
      <c r="CC106" s="217"/>
      <c r="CD106" s="217"/>
      <c r="CE106" s="217"/>
      <c r="CF106" s="217"/>
      <c r="CG106" s="217"/>
      <c r="CH106" s="217"/>
      <c r="CI106" s="217"/>
      <c r="CJ106" s="217"/>
      <c r="CK106" s="217"/>
      <c r="CL106" s="217"/>
      <c r="CM106" s="217"/>
      <c r="CN106" s="217"/>
      <c r="CO106" s="217"/>
      <c r="CP106" s="217"/>
      <c r="CQ106" s="217"/>
      <c r="CR106" s="217"/>
      <c r="CS106" s="217"/>
      <c r="CT106" s="217"/>
      <c r="CU106" s="217"/>
      <c r="CV106" s="217"/>
      <c r="CW106" s="217"/>
      <c r="CX106" s="217"/>
      <c r="CY106" s="217"/>
      <c r="CZ106" s="217"/>
      <c r="DA106" s="217"/>
      <c r="DB106" s="217"/>
      <c r="DC106" s="217"/>
      <c r="DD106" s="217"/>
      <c r="DE106" s="217"/>
      <c r="DF106" s="217"/>
      <c r="DG106" s="217"/>
      <c r="DH106" s="217"/>
      <c r="DI106" s="217"/>
      <c r="DJ106" s="217"/>
      <c r="DK106" s="217"/>
      <c r="DL106" s="217"/>
      <c r="DM106" s="217"/>
      <c r="DN106" s="217"/>
      <c r="DO106" s="217"/>
      <c r="DP106" s="217"/>
      <c r="DQ106" s="217"/>
      <c r="DR106" s="217"/>
      <c r="DS106" s="217"/>
      <c r="DT106" s="217"/>
      <c r="DU106" s="217"/>
      <c r="DV106" s="217"/>
      <c r="DW106" s="217"/>
      <c r="DX106" s="217"/>
      <c r="DY106" s="217"/>
      <c r="DZ106" s="217"/>
      <c r="EA106" s="217"/>
    </row>
    <row r="107" spans="1:131" s="217" customFormat="1" ht="26.25" customHeight="1" thickBot="1" x14ac:dyDescent="0.25">
      <c r="A107" s="236" t="s">
        <v>433</v>
      </c>
      <c r="B107" s="237"/>
      <c r="C107" s="237"/>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7"/>
      <c r="AO107" s="237"/>
      <c r="AP107" s="237"/>
      <c r="AQ107" s="237"/>
      <c r="AR107" s="237"/>
      <c r="AS107" s="237"/>
      <c r="AT107" s="237"/>
      <c r="AU107" s="236" t="s">
        <v>434</v>
      </c>
      <c r="AV107" s="237"/>
      <c r="AW107" s="237"/>
      <c r="AX107" s="237"/>
      <c r="AY107" s="237"/>
      <c r="AZ107" s="237"/>
      <c r="BA107" s="237"/>
      <c r="BB107" s="237"/>
      <c r="BC107" s="237"/>
      <c r="BD107" s="237"/>
      <c r="BE107" s="237"/>
      <c r="BF107" s="237"/>
      <c r="BG107" s="237"/>
      <c r="BH107" s="237"/>
      <c r="BI107" s="237"/>
      <c r="BJ107" s="237"/>
      <c r="BK107" s="237"/>
      <c r="BL107" s="237"/>
      <c r="BM107" s="237"/>
      <c r="BN107" s="237"/>
      <c r="BO107" s="237"/>
      <c r="BP107" s="237"/>
      <c r="BQ107" s="237"/>
      <c r="BR107" s="237"/>
      <c r="BS107" s="237"/>
      <c r="BT107" s="237"/>
      <c r="BU107" s="237"/>
      <c r="BV107" s="237"/>
      <c r="BW107" s="237"/>
      <c r="BX107" s="237"/>
      <c r="BY107" s="237"/>
      <c r="BZ107" s="237"/>
      <c r="CA107" s="237"/>
      <c r="CB107" s="237"/>
      <c r="CC107" s="237"/>
      <c r="CD107" s="237"/>
      <c r="CE107" s="237"/>
      <c r="CF107" s="237"/>
      <c r="CG107" s="237"/>
      <c r="CH107" s="237"/>
      <c r="CI107" s="237"/>
      <c r="CJ107" s="237"/>
      <c r="CK107" s="237"/>
      <c r="CL107" s="237"/>
      <c r="CM107" s="237"/>
      <c r="CN107" s="237"/>
      <c r="CO107" s="237"/>
      <c r="CP107" s="237"/>
      <c r="CQ107" s="237"/>
      <c r="CR107" s="237"/>
      <c r="CS107" s="237"/>
      <c r="CT107" s="237"/>
      <c r="CU107" s="237"/>
      <c r="CV107" s="237"/>
      <c r="CW107" s="237"/>
      <c r="CX107" s="237"/>
      <c r="CY107" s="237"/>
      <c r="CZ107" s="237"/>
      <c r="DA107" s="237"/>
      <c r="DB107" s="237"/>
      <c r="DC107" s="237"/>
      <c r="DD107" s="237"/>
      <c r="DE107" s="237"/>
      <c r="DF107" s="237"/>
      <c r="DG107" s="237"/>
      <c r="DH107" s="237"/>
      <c r="DI107" s="237"/>
      <c r="DJ107" s="237"/>
      <c r="DK107" s="237"/>
      <c r="DL107" s="237"/>
      <c r="DM107" s="237"/>
      <c r="DN107" s="237"/>
      <c r="DO107" s="237"/>
      <c r="DP107" s="237"/>
      <c r="DQ107" s="237"/>
      <c r="DR107" s="237"/>
      <c r="DS107" s="237"/>
      <c r="DT107" s="237"/>
      <c r="DU107" s="237"/>
      <c r="DV107" s="237"/>
      <c r="DW107" s="237"/>
      <c r="DX107" s="237"/>
      <c r="DY107" s="237"/>
      <c r="DZ107" s="237"/>
    </row>
    <row r="108" spans="1:131" s="217" customFormat="1" ht="26.25" customHeight="1" x14ac:dyDescent="0.2">
      <c r="A108" s="974" t="s">
        <v>435</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436</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17" customFormat="1" ht="26.25" customHeight="1" x14ac:dyDescent="0.2">
      <c r="A109" s="927" t="s">
        <v>437</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438</v>
      </c>
      <c r="AB109" s="928"/>
      <c r="AC109" s="928"/>
      <c r="AD109" s="928"/>
      <c r="AE109" s="929"/>
      <c r="AF109" s="930" t="s">
        <v>439</v>
      </c>
      <c r="AG109" s="928"/>
      <c r="AH109" s="928"/>
      <c r="AI109" s="928"/>
      <c r="AJ109" s="929"/>
      <c r="AK109" s="930" t="s">
        <v>308</v>
      </c>
      <c r="AL109" s="928"/>
      <c r="AM109" s="928"/>
      <c r="AN109" s="928"/>
      <c r="AO109" s="929"/>
      <c r="AP109" s="930" t="s">
        <v>440</v>
      </c>
      <c r="AQ109" s="928"/>
      <c r="AR109" s="928"/>
      <c r="AS109" s="928"/>
      <c r="AT109" s="961"/>
      <c r="AU109" s="927" t="s">
        <v>437</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438</v>
      </c>
      <c r="BR109" s="928"/>
      <c r="BS109" s="928"/>
      <c r="BT109" s="928"/>
      <c r="BU109" s="929"/>
      <c r="BV109" s="930" t="s">
        <v>439</v>
      </c>
      <c r="BW109" s="928"/>
      <c r="BX109" s="928"/>
      <c r="BY109" s="928"/>
      <c r="BZ109" s="929"/>
      <c r="CA109" s="930" t="s">
        <v>308</v>
      </c>
      <c r="CB109" s="928"/>
      <c r="CC109" s="928"/>
      <c r="CD109" s="928"/>
      <c r="CE109" s="929"/>
      <c r="CF109" s="968" t="s">
        <v>440</v>
      </c>
      <c r="CG109" s="968"/>
      <c r="CH109" s="968"/>
      <c r="CI109" s="968"/>
      <c r="CJ109" s="968"/>
      <c r="CK109" s="930" t="s">
        <v>441</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438</v>
      </c>
      <c r="DH109" s="928"/>
      <c r="DI109" s="928"/>
      <c r="DJ109" s="928"/>
      <c r="DK109" s="929"/>
      <c r="DL109" s="930" t="s">
        <v>439</v>
      </c>
      <c r="DM109" s="928"/>
      <c r="DN109" s="928"/>
      <c r="DO109" s="928"/>
      <c r="DP109" s="929"/>
      <c r="DQ109" s="930" t="s">
        <v>308</v>
      </c>
      <c r="DR109" s="928"/>
      <c r="DS109" s="928"/>
      <c r="DT109" s="928"/>
      <c r="DU109" s="929"/>
      <c r="DV109" s="930" t="s">
        <v>440</v>
      </c>
      <c r="DW109" s="928"/>
      <c r="DX109" s="928"/>
      <c r="DY109" s="928"/>
      <c r="DZ109" s="961"/>
    </row>
    <row r="110" spans="1:131" s="217" customFormat="1" ht="26.25" customHeight="1" x14ac:dyDescent="0.2">
      <c r="A110" s="839" t="s">
        <v>442</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3121445</v>
      </c>
      <c r="AB110" s="921"/>
      <c r="AC110" s="921"/>
      <c r="AD110" s="921"/>
      <c r="AE110" s="922"/>
      <c r="AF110" s="923">
        <v>3178105</v>
      </c>
      <c r="AG110" s="921"/>
      <c r="AH110" s="921"/>
      <c r="AI110" s="921"/>
      <c r="AJ110" s="922"/>
      <c r="AK110" s="923">
        <v>3215265</v>
      </c>
      <c r="AL110" s="921"/>
      <c r="AM110" s="921"/>
      <c r="AN110" s="921"/>
      <c r="AO110" s="922"/>
      <c r="AP110" s="924">
        <v>21.9</v>
      </c>
      <c r="AQ110" s="925"/>
      <c r="AR110" s="925"/>
      <c r="AS110" s="925"/>
      <c r="AT110" s="926"/>
      <c r="AU110" s="962" t="s">
        <v>72</v>
      </c>
      <c r="AV110" s="963"/>
      <c r="AW110" s="963"/>
      <c r="AX110" s="963"/>
      <c r="AY110" s="963"/>
      <c r="AZ110" s="892" t="s">
        <v>443</v>
      </c>
      <c r="BA110" s="840"/>
      <c r="BB110" s="840"/>
      <c r="BC110" s="840"/>
      <c r="BD110" s="840"/>
      <c r="BE110" s="840"/>
      <c r="BF110" s="840"/>
      <c r="BG110" s="840"/>
      <c r="BH110" s="840"/>
      <c r="BI110" s="840"/>
      <c r="BJ110" s="840"/>
      <c r="BK110" s="840"/>
      <c r="BL110" s="840"/>
      <c r="BM110" s="840"/>
      <c r="BN110" s="840"/>
      <c r="BO110" s="840"/>
      <c r="BP110" s="841"/>
      <c r="BQ110" s="893">
        <v>32637161</v>
      </c>
      <c r="BR110" s="874"/>
      <c r="BS110" s="874"/>
      <c r="BT110" s="874"/>
      <c r="BU110" s="874"/>
      <c r="BV110" s="874">
        <v>32943138</v>
      </c>
      <c r="BW110" s="874"/>
      <c r="BX110" s="874"/>
      <c r="BY110" s="874"/>
      <c r="BZ110" s="874"/>
      <c r="CA110" s="874">
        <v>33588722</v>
      </c>
      <c r="CB110" s="874"/>
      <c r="CC110" s="874"/>
      <c r="CD110" s="874"/>
      <c r="CE110" s="874"/>
      <c r="CF110" s="898">
        <v>228.4</v>
      </c>
      <c r="CG110" s="899"/>
      <c r="CH110" s="899"/>
      <c r="CI110" s="899"/>
      <c r="CJ110" s="899"/>
      <c r="CK110" s="958" t="s">
        <v>444</v>
      </c>
      <c r="CL110" s="851"/>
      <c r="CM110" s="892" t="s">
        <v>445</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446</v>
      </c>
      <c r="DH110" s="874"/>
      <c r="DI110" s="874"/>
      <c r="DJ110" s="874"/>
      <c r="DK110" s="874"/>
      <c r="DL110" s="874" t="s">
        <v>238</v>
      </c>
      <c r="DM110" s="874"/>
      <c r="DN110" s="874"/>
      <c r="DO110" s="874"/>
      <c r="DP110" s="874"/>
      <c r="DQ110" s="874" t="s">
        <v>447</v>
      </c>
      <c r="DR110" s="874"/>
      <c r="DS110" s="874"/>
      <c r="DT110" s="874"/>
      <c r="DU110" s="874"/>
      <c r="DV110" s="875" t="s">
        <v>446</v>
      </c>
      <c r="DW110" s="875"/>
      <c r="DX110" s="875"/>
      <c r="DY110" s="875"/>
      <c r="DZ110" s="876"/>
    </row>
    <row r="111" spans="1:131" s="217" customFormat="1" ht="26.25" customHeight="1" x14ac:dyDescent="0.2">
      <c r="A111" s="806" t="s">
        <v>448</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238</v>
      </c>
      <c r="AB111" s="951"/>
      <c r="AC111" s="951"/>
      <c r="AD111" s="951"/>
      <c r="AE111" s="952"/>
      <c r="AF111" s="953" t="s">
        <v>446</v>
      </c>
      <c r="AG111" s="951"/>
      <c r="AH111" s="951"/>
      <c r="AI111" s="951"/>
      <c r="AJ111" s="952"/>
      <c r="AK111" s="953" t="s">
        <v>238</v>
      </c>
      <c r="AL111" s="951"/>
      <c r="AM111" s="951"/>
      <c r="AN111" s="951"/>
      <c r="AO111" s="952"/>
      <c r="AP111" s="954" t="s">
        <v>238</v>
      </c>
      <c r="AQ111" s="955"/>
      <c r="AR111" s="955"/>
      <c r="AS111" s="955"/>
      <c r="AT111" s="956"/>
      <c r="AU111" s="964"/>
      <c r="AV111" s="965"/>
      <c r="AW111" s="965"/>
      <c r="AX111" s="965"/>
      <c r="AY111" s="965"/>
      <c r="AZ111" s="847" t="s">
        <v>449</v>
      </c>
      <c r="BA111" s="784"/>
      <c r="BB111" s="784"/>
      <c r="BC111" s="784"/>
      <c r="BD111" s="784"/>
      <c r="BE111" s="784"/>
      <c r="BF111" s="784"/>
      <c r="BG111" s="784"/>
      <c r="BH111" s="784"/>
      <c r="BI111" s="784"/>
      <c r="BJ111" s="784"/>
      <c r="BK111" s="784"/>
      <c r="BL111" s="784"/>
      <c r="BM111" s="784"/>
      <c r="BN111" s="784"/>
      <c r="BO111" s="784"/>
      <c r="BP111" s="785"/>
      <c r="BQ111" s="848">
        <v>710328</v>
      </c>
      <c r="BR111" s="849"/>
      <c r="BS111" s="849"/>
      <c r="BT111" s="849"/>
      <c r="BU111" s="849"/>
      <c r="BV111" s="849">
        <v>540264</v>
      </c>
      <c r="BW111" s="849"/>
      <c r="BX111" s="849"/>
      <c r="BY111" s="849"/>
      <c r="BZ111" s="849"/>
      <c r="CA111" s="849">
        <v>410358</v>
      </c>
      <c r="CB111" s="849"/>
      <c r="CC111" s="849"/>
      <c r="CD111" s="849"/>
      <c r="CE111" s="849"/>
      <c r="CF111" s="907">
        <v>2.8</v>
      </c>
      <c r="CG111" s="908"/>
      <c r="CH111" s="908"/>
      <c r="CI111" s="908"/>
      <c r="CJ111" s="908"/>
      <c r="CK111" s="959"/>
      <c r="CL111" s="853"/>
      <c r="CM111" s="847" t="s">
        <v>450</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238</v>
      </c>
      <c r="DH111" s="849"/>
      <c r="DI111" s="849"/>
      <c r="DJ111" s="849"/>
      <c r="DK111" s="849"/>
      <c r="DL111" s="849" t="s">
        <v>238</v>
      </c>
      <c r="DM111" s="849"/>
      <c r="DN111" s="849"/>
      <c r="DO111" s="849"/>
      <c r="DP111" s="849"/>
      <c r="DQ111" s="849" t="s">
        <v>447</v>
      </c>
      <c r="DR111" s="849"/>
      <c r="DS111" s="849"/>
      <c r="DT111" s="849"/>
      <c r="DU111" s="849"/>
      <c r="DV111" s="826" t="s">
        <v>238</v>
      </c>
      <c r="DW111" s="826"/>
      <c r="DX111" s="826"/>
      <c r="DY111" s="826"/>
      <c r="DZ111" s="827"/>
    </row>
    <row r="112" spans="1:131" s="217" customFormat="1" ht="26.25" customHeight="1" x14ac:dyDescent="0.2">
      <c r="A112" s="944" t="s">
        <v>451</v>
      </c>
      <c r="B112" s="945"/>
      <c r="C112" s="784" t="s">
        <v>452</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447</v>
      </c>
      <c r="AB112" s="812"/>
      <c r="AC112" s="812"/>
      <c r="AD112" s="812"/>
      <c r="AE112" s="813"/>
      <c r="AF112" s="814" t="s">
        <v>238</v>
      </c>
      <c r="AG112" s="812"/>
      <c r="AH112" s="812"/>
      <c r="AI112" s="812"/>
      <c r="AJ112" s="813"/>
      <c r="AK112" s="814" t="s">
        <v>238</v>
      </c>
      <c r="AL112" s="812"/>
      <c r="AM112" s="812"/>
      <c r="AN112" s="812"/>
      <c r="AO112" s="813"/>
      <c r="AP112" s="856" t="s">
        <v>238</v>
      </c>
      <c r="AQ112" s="857"/>
      <c r="AR112" s="857"/>
      <c r="AS112" s="857"/>
      <c r="AT112" s="858"/>
      <c r="AU112" s="964"/>
      <c r="AV112" s="965"/>
      <c r="AW112" s="965"/>
      <c r="AX112" s="965"/>
      <c r="AY112" s="965"/>
      <c r="AZ112" s="847" t="s">
        <v>453</v>
      </c>
      <c r="BA112" s="784"/>
      <c r="BB112" s="784"/>
      <c r="BC112" s="784"/>
      <c r="BD112" s="784"/>
      <c r="BE112" s="784"/>
      <c r="BF112" s="784"/>
      <c r="BG112" s="784"/>
      <c r="BH112" s="784"/>
      <c r="BI112" s="784"/>
      <c r="BJ112" s="784"/>
      <c r="BK112" s="784"/>
      <c r="BL112" s="784"/>
      <c r="BM112" s="784"/>
      <c r="BN112" s="784"/>
      <c r="BO112" s="784"/>
      <c r="BP112" s="785"/>
      <c r="BQ112" s="848">
        <v>7501159</v>
      </c>
      <c r="BR112" s="849"/>
      <c r="BS112" s="849"/>
      <c r="BT112" s="849"/>
      <c r="BU112" s="849"/>
      <c r="BV112" s="849">
        <v>7239327</v>
      </c>
      <c r="BW112" s="849"/>
      <c r="BX112" s="849"/>
      <c r="BY112" s="849"/>
      <c r="BZ112" s="849"/>
      <c r="CA112" s="849">
        <v>6465416</v>
      </c>
      <c r="CB112" s="849"/>
      <c r="CC112" s="849"/>
      <c r="CD112" s="849"/>
      <c r="CE112" s="849"/>
      <c r="CF112" s="907">
        <v>44</v>
      </c>
      <c r="CG112" s="908"/>
      <c r="CH112" s="908"/>
      <c r="CI112" s="908"/>
      <c r="CJ112" s="908"/>
      <c r="CK112" s="959"/>
      <c r="CL112" s="853"/>
      <c r="CM112" s="847" t="s">
        <v>454</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238</v>
      </c>
      <c r="DH112" s="849"/>
      <c r="DI112" s="849"/>
      <c r="DJ112" s="849"/>
      <c r="DK112" s="849"/>
      <c r="DL112" s="849" t="s">
        <v>238</v>
      </c>
      <c r="DM112" s="849"/>
      <c r="DN112" s="849"/>
      <c r="DO112" s="849"/>
      <c r="DP112" s="849"/>
      <c r="DQ112" s="849" t="s">
        <v>446</v>
      </c>
      <c r="DR112" s="849"/>
      <c r="DS112" s="849"/>
      <c r="DT112" s="849"/>
      <c r="DU112" s="849"/>
      <c r="DV112" s="826" t="s">
        <v>238</v>
      </c>
      <c r="DW112" s="826"/>
      <c r="DX112" s="826"/>
      <c r="DY112" s="826"/>
      <c r="DZ112" s="827"/>
    </row>
    <row r="113" spans="1:130" s="217" customFormat="1" ht="26.25" customHeight="1" x14ac:dyDescent="0.2">
      <c r="A113" s="946"/>
      <c r="B113" s="947"/>
      <c r="C113" s="784" t="s">
        <v>455</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639907</v>
      </c>
      <c r="AB113" s="951"/>
      <c r="AC113" s="951"/>
      <c r="AD113" s="951"/>
      <c r="AE113" s="952"/>
      <c r="AF113" s="953">
        <v>622839</v>
      </c>
      <c r="AG113" s="951"/>
      <c r="AH113" s="951"/>
      <c r="AI113" s="951"/>
      <c r="AJ113" s="952"/>
      <c r="AK113" s="953">
        <v>614639</v>
      </c>
      <c r="AL113" s="951"/>
      <c r="AM113" s="951"/>
      <c r="AN113" s="951"/>
      <c r="AO113" s="952"/>
      <c r="AP113" s="954">
        <v>4.2</v>
      </c>
      <c r="AQ113" s="955"/>
      <c r="AR113" s="955"/>
      <c r="AS113" s="955"/>
      <c r="AT113" s="956"/>
      <c r="AU113" s="964"/>
      <c r="AV113" s="965"/>
      <c r="AW113" s="965"/>
      <c r="AX113" s="965"/>
      <c r="AY113" s="965"/>
      <c r="AZ113" s="847" t="s">
        <v>456</v>
      </c>
      <c r="BA113" s="784"/>
      <c r="BB113" s="784"/>
      <c r="BC113" s="784"/>
      <c r="BD113" s="784"/>
      <c r="BE113" s="784"/>
      <c r="BF113" s="784"/>
      <c r="BG113" s="784"/>
      <c r="BH113" s="784"/>
      <c r="BI113" s="784"/>
      <c r="BJ113" s="784"/>
      <c r="BK113" s="784"/>
      <c r="BL113" s="784"/>
      <c r="BM113" s="784"/>
      <c r="BN113" s="784"/>
      <c r="BO113" s="784"/>
      <c r="BP113" s="785"/>
      <c r="BQ113" s="848">
        <v>860269</v>
      </c>
      <c r="BR113" s="849"/>
      <c r="BS113" s="849"/>
      <c r="BT113" s="849"/>
      <c r="BU113" s="849"/>
      <c r="BV113" s="849">
        <v>922099</v>
      </c>
      <c r="BW113" s="849"/>
      <c r="BX113" s="849"/>
      <c r="BY113" s="849"/>
      <c r="BZ113" s="849"/>
      <c r="CA113" s="849">
        <v>834037</v>
      </c>
      <c r="CB113" s="849"/>
      <c r="CC113" s="849"/>
      <c r="CD113" s="849"/>
      <c r="CE113" s="849"/>
      <c r="CF113" s="907">
        <v>5.7</v>
      </c>
      <c r="CG113" s="908"/>
      <c r="CH113" s="908"/>
      <c r="CI113" s="908"/>
      <c r="CJ113" s="908"/>
      <c r="CK113" s="959"/>
      <c r="CL113" s="853"/>
      <c r="CM113" s="847" t="s">
        <v>457</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238</v>
      </c>
      <c r="DH113" s="812"/>
      <c r="DI113" s="812"/>
      <c r="DJ113" s="812"/>
      <c r="DK113" s="813"/>
      <c r="DL113" s="814" t="s">
        <v>238</v>
      </c>
      <c r="DM113" s="812"/>
      <c r="DN113" s="812"/>
      <c r="DO113" s="812"/>
      <c r="DP113" s="813"/>
      <c r="DQ113" s="814" t="s">
        <v>238</v>
      </c>
      <c r="DR113" s="812"/>
      <c r="DS113" s="812"/>
      <c r="DT113" s="812"/>
      <c r="DU113" s="813"/>
      <c r="DV113" s="856" t="s">
        <v>238</v>
      </c>
      <c r="DW113" s="857"/>
      <c r="DX113" s="857"/>
      <c r="DY113" s="857"/>
      <c r="DZ113" s="858"/>
    </row>
    <row r="114" spans="1:130" s="217" customFormat="1" ht="26.25" customHeight="1" x14ac:dyDescent="0.2">
      <c r="A114" s="946"/>
      <c r="B114" s="947"/>
      <c r="C114" s="784" t="s">
        <v>458</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208552</v>
      </c>
      <c r="AB114" s="812"/>
      <c r="AC114" s="812"/>
      <c r="AD114" s="812"/>
      <c r="AE114" s="813"/>
      <c r="AF114" s="814">
        <v>115798</v>
      </c>
      <c r="AG114" s="812"/>
      <c r="AH114" s="812"/>
      <c r="AI114" s="812"/>
      <c r="AJ114" s="813"/>
      <c r="AK114" s="814">
        <v>108647</v>
      </c>
      <c r="AL114" s="812"/>
      <c r="AM114" s="812"/>
      <c r="AN114" s="812"/>
      <c r="AO114" s="813"/>
      <c r="AP114" s="856">
        <v>0.7</v>
      </c>
      <c r="AQ114" s="857"/>
      <c r="AR114" s="857"/>
      <c r="AS114" s="857"/>
      <c r="AT114" s="858"/>
      <c r="AU114" s="964"/>
      <c r="AV114" s="965"/>
      <c r="AW114" s="965"/>
      <c r="AX114" s="965"/>
      <c r="AY114" s="965"/>
      <c r="AZ114" s="847" t="s">
        <v>459</v>
      </c>
      <c r="BA114" s="784"/>
      <c r="BB114" s="784"/>
      <c r="BC114" s="784"/>
      <c r="BD114" s="784"/>
      <c r="BE114" s="784"/>
      <c r="BF114" s="784"/>
      <c r="BG114" s="784"/>
      <c r="BH114" s="784"/>
      <c r="BI114" s="784"/>
      <c r="BJ114" s="784"/>
      <c r="BK114" s="784"/>
      <c r="BL114" s="784"/>
      <c r="BM114" s="784"/>
      <c r="BN114" s="784"/>
      <c r="BO114" s="784"/>
      <c r="BP114" s="785"/>
      <c r="BQ114" s="848">
        <v>3580089</v>
      </c>
      <c r="BR114" s="849"/>
      <c r="BS114" s="849"/>
      <c r="BT114" s="849"/>
      <c r="BU114" s="849"/>
      <c r="BV114" s="849">
        <v>3288701</v>
      </c>
      <c r="BW114" s="849"/>
      <c r="BX114" s="849"/>
      <c r="BY114" s="849"/>
      <c r="BZ114" s="849"/>
      <c r="CA114" s="849">
        <v>3192834</v>
      </c>
      <c r="CB114" s="849"/>
      <c r="CC114" s="849"/>
      <c r="CD114" s="849"/>
      <c r="CE114" s="849"/>
      <c r="CF114" s="907">
        <v>21.7</v>
      </c>
      <c r="CG114" s="908"/>
      <c r="CH114" s="908"/>
      <c r="CI114" s="908"/>
      <c r="CJ114" s="908"/>
      <c r="CK114" s="959"/>
      <c r="CL114" s="853"/>
      <c r="CM114" s="847" t="s">
        <v>460</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238</v>
      </c>
      <c r="DH114" s="812"/>
      <c r="DI114" s="812"/>
      <c r="DJ114" s="812"/>
      <c r="DK114" s="813"/>
      <c r="DL114" s="814" t="s">
        <v>238</v>
      </c>
      <c r="DM114" s="812"/>
      <c r="DN114" s="812"/>
      <c r="DO114" s="812"/>
      <c r="DP114" s="813"/>
      <c r="DQ114" s="814" t="s">
        <v>238</v>
      </c>
      <c r="DR114" s="812"/>
      <c r="DS114" s="812"/>
      <c r="DT114" s="812"/>
      <c r="DU114" s="813"/>
      <c r="DV114" s="856" t="s">
        <v>447</v>
      </c>
      <c r="DW114" s="857"/>
      <c r="DX114" s="857"/>
      <c r="DY114" s="857"/>
      <c r="DZ114" s="858"/>
    </row>
    <row r="115" spans="1:130" s="217" customFormat="1" ht="26.25" customHeight="1" x14ac:dyDescent="0.2">
      <c r="A115" s="946"/>
      <c r="B115" s="947"/>
      <c r="C115" s="784" t="s">
        <v>461</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v>218977</v>
      </c>
      <c r="AB115" s="951"/>
      <c r="AC115" s="951"/>
      <c r="AD115" s="951"/>
      <c r="AE115" s="952"/>
      <c r="AF115" s="953">
        <v>190683</v>
      </c>
      <c r="AG115" s="951"/>
      <c r="AH115" s="951"/>
      <c r="AI115" s="951"/>
      <c r="AJ115" s="952"/>
      <c r="AK115" s="953">
        <v>157892</v>
      </c>
      <c r="AL115" s="951"/>
      <c r="AM115" s="951"/>
      <c r="AN115" s="951"/>
      <c r="AO115" s="952"/>
      <c r="AP115" s="954">
        <v>1.1000000000000001</v>
      </c>
      <c r="AQ115" s="955"/>
      <c r="AR115" s="955"/>
      <c r="AS115" s="955"/>
      <c r="AT115" s="956"/>
      <c r="AU115" s="964"/>
      <c r="AV115" s="965"/>
      <c r="AW115" s="965"/>
      <c r="AX115" s="965"/>
      <c r="AY115" s="965"/>
      <c r="AZ115" s="847" t="s">
        <v>462</v>
      </c>
      <c r="BA115" s="784"/>
      <c r="BB115" s="784"/>
      <c r="BC115" s="784"/>
      <c r="BD115" s="784"/>
      <c r="BE115" s="784"/>
      <c r="BF115" s="784"/>
      <c r="BG115" s="784"/>
      <c r="BH115" s="784"/>
      <c r="BI115" s="784"/>
      <c r="BJ115" s="784"/>
      <c r="BK115" s="784"/>
      <c r="BL115" s="784"/>
      <c r="BM115" s="784"/>
      <c r="BN115" s="784"/>
      <c r="BO115" s="784"/>
      <c r="BP115" s="785"/>
      <c r="BQ115" s="848" t="s">
        <v>238</v>
      </c>
      <c r="BR115" s="849"/>
      <c r="BS115" s="849"/>
      <c r="BT115" s="849"/>
      <c r="BU115" s="849"/>
      <c r="BV115" s="849" t="s">
        <v>238</v>
      </c>
      <c r="BW115" s="849"/>
      <c r="BX115" s="849"/>
      <c r="BY115" s="849"/>
      <c r="BZ115" s="849"/>
      <c r="CA115" s="849" t="s">
        <v>238</v>
      </c>
      <c r="CB115" s="849"/>
      <c r="CC115" s="849"/>
      <c r="CD115" s="849"/>
      <c r="CE115" s="849"/>
      <c r="CF115" s="907" t="s">
        <v>447</v>
      </c>
      <c r="CG115" s="908"/>
      <c r="CH115" s="908"/>
      <c r="CI115" s="908"/>
      <c r="CJ115" s="908"/>
      <c r="CK115" s="959"/>
      <c r="CL115" s="853"/>
      <c r="CM115" s="847" t="s">
        <v>463</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238</v>
      </c>
      <c r="DH115" s="812"/>
      <c r="DI115" s="812"/>
      <c r="DJ115" s="812"/>
      <c r="DK115" s="813"/>
      <c r="DL115" s="814" t="s">
        <v>238</v>
      </c>
      <c r="DM115" s="812"/>
      <c r="DN115" s="812"/>
      <c r="DO115" s="812"/>
      <c r="DP115" s="813"/>
      <c r="DQ115" s="814" t="s">
        <v>238</v>
      </c>
      <c r="DR115" s="812"/>
      <c r="DS115" s="812"/>
      <c r="DT115" s="812"/>
      <c r="DU115" s="813"/>
      <c r="DV115" s="856" t="s">
        <v>238</v>
      </c>
      <c r="DW115" s="857"/>
      <c r="DX115" s="857"/>
      <c r="DY115" s="857"/>
      <c r="DZ115" s="858"/>
    </row>
    <row r="116" spans="1:130" s="217" customFormat="1" ht="26.25" customHeight="1" x14ac:dyDescent="0.2">
      <c r="A116" s="948"/>
      <c r="B116" s="949"/>
      <c r="C116" s="871" t="s">
        <v>464</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v>87</v>
      </c>
      <c r="AB116" s="812"/>
      <c r="AC116" s="812"/>
      <c r="AD116" s="812"/>
      <c r="AE116" s="813"/>
      <c r="AF116" s="814">
        <v>148</v>
      </c>
      <c r="AG116" s="812"/>
      <c r="AH116" s="812"/>
      <c r="AI116" s="812"/>
      <c r="AJ116" s="813"/>
      <c r="AK116" s="814">
        <v>145</v>
      </c>
      <c r="AL116" s="812"/>
      <c r="AM116" s="812"/>
      <c r="AN116" s="812"/>
      <c r="AO116" s="813"/>
      <c r="AP116" s="856">
        <v>0</v>
      </c>
      <c r="AQ116" s="857"/>
      <c r="AR116" s="857"/>
      <c r="AS116" s="857"/>
      <c r="AT116" s="858"/>
      <c r="AU116" s="964"/>
      <c r="AV116" s="965"/>
      <c r="AW116" s="965"/>
      <c r="AX116" s="965"/>
      <c r="AY116" s="965"/>
      <c r="AZ116" s="941" t="s">
        <v>465</v>
      </c>
      <c r="BA116" s="942"/>
      <c r="BB116" s="942"/>
      <c r="BC116" s="942"/>
      <c r="BD116" s="942"/>
      <c r="BE116" s="942"/>
      <c r="BF116" s="942"/>
      <c r="BG116" s="942"/>
      <c r="BH116" s="942"/>
      <c r="BI116" s="942"/>
      <c r="BJ116" s="942"/>
      <c r="BK116" s="942"/>
      <c r="BL116" s="942"/>
      <c r="BM116" s="942"/>
      <c r="BN116" s="942"/>
      <c r="BO116" s="942"/>
      <c r="BP116" s="943"/>
      <c r="BQ116" s="848" t="s">
        <v>238</v>
      </c>
      <c r="BR116" s="849"/>
      <c r="BS116" s="849"/>
      <c r="BT116" s="849"/>
      <c r="BU116" s="849"/>
      <c r="BV116" s="849" t="s">
        <v>238</v>
      </c>
      <c r="BW116" s="849"/>
      <c r="BX116" s="849"/>
      <c r="BY116" s="849"/>
      <c r="BZ116" s="849"/>
      <c r="CA116" s="849" t="s">
        <v>238</v>
      </c>
      <c r="CB116" s="849"/>
      <c r="CC116" s="849"/>
      <c r="CD116" s="849"/>
      <c r="CE116" s="849"/>
      <c r="CF116" s="907" t="s">
        <v>446</v>
      </c>
      <c r="CG116" s="908"/>
      <c r="CH116" s="908"/>
      <c r="CI116" s="908"/>
      <c r="CJ116" s="908"/>
      <c r="CK116" s="959"/>
      <c r="CL116" s="853"/>
      <c r="CM116" s="847" t="s">
        <v>466</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v>19368</v>
      </c>
      <c r="DH116" s="812"/>
      <c r="DI116" s="812"/>
      <c r="DJ116" s="812"/>
      <c r="DK116" s="813"/>
      <c r="DL116" s="814" t="s">
        <v>238</v>
      </c>
      <c r="DM116" s="812"/>
      <c r="DN116" s="812"/>
      <c r="DO116" s="812"/>
      <c r="DP116" s="813"/>
      <c r="DQ116" s="814" t="s">
        <v>447</v>
      </c>
      <c r="DR116" s="812"/>
      <c r="DS116" s="812"/>
      <c r="DT116" s="812"/>
      <c r="DU116" s="813"/>
      <c r="DV116" s="856" t="s">
        <v>238</v>
      </c>
      <c r="DW116" s="857"/>
      <c r="DX116" s="857"/>
      <c r="DY116" s="857"/>
      <c r="DZ116" s="858"/>
    </row>
    <row r="117" spans="1:130" s="217" customFormat="1" ht="26.25" customHeight="1" x14ac:dyDescent="0.2">
      <c r="A117" s="927" t="s">
        <v>189</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467</v>
      </c>
      <c r="Z117" s="929"/>
      <c r="AA117" s="934">
        <v>4188968</v>
      </c>
      <c r="AB117" s="935"/>
      <c r="AC117" s="935"/>
      <c r="AD117" s="935"/>
      <c r="AE117" s="936"/>
      <c r="AF117" s="937">
        <v>4107573</v>
      </c>
      <c r="AG117" s="935"/>
      <c r="AH117" s="935"/>
      <c r="AI117" s="935"/>
      <c r="AJ117" s="936"/>
      <c r="AK117" s="937">
        <v>4096588</v>
      </c>
      <c r="AL117" s="935"/>
      <c r="AM117" s="935"/>
      <c r="AN117" s="935"/>
      <c r="AO117" s="936"/>
      <c r="AP117" s="938"/>
      <c r="AQ117" s="939"/>
      <c r="AR117" s="939"/>
      <c r="AS117" s="939"/>
      <c r="AT117" s="940"/>
      <c r="AU117" s="964"/>
      <c r="AV117" s="965"/>
      <c r="AW117" s="965"/>
      <c r="AX117" s="965"/>
      <c r="AY117" s="965"/>
      <c r="AZ117" s="895" t="s">
        <v>468</v>
      </c>
      <c r="BA117" s="896"/>
      <c r="BB117" s="896"/>
      <c r="BC117" s="896"/>
      <c r="BD117" s="896"/>
      <c r="BE117" s="896"/>
      <c r="BF117" s="896"/>
      <c r="BG117" s="896"/>
      <c r="BH117" s="896"/>
      <c r="BI117" s="896"/>
      <c r="BJ117" s="896"/>
      <c r="BK117" s="896"/>
      <c r="BL117" s="896"/>
      <c r="BM117" s="896"/>
      <c r="BN117" s="896"/>
      <c r="BO117" s="896"/>
      <c r="BP117" s="897"/>
      <c r="BQ117" s="848" t="s">
        <v>238</v>
      </c>
      <c r="BR117" s="849"/>
      <c r="BS117" s="849"/>
      <c r="BT117" s="849"/>
      <c r="BU117" s="849"/>
      <c r="BV117" s="849" t="s">
        <v>238</v>
      </c>
      <c r="BW117" s="849"/>
      <c r="BX117" s="849"/>
      <c r="BY117" s="849"/>
      <c r="BZ117" s="849"/>
      <c r="CA117" s="849" t="s">
        <v>469</v>
      </c>
      <c r="CB117" s="849"/>
      <c r="CC117" s="849"/>
      <c r="CD117" s="849"/>
      <c r="CE117" s="849"/>
      <c r="CF117" s="907" t="s">
        <v>447</v>
      </c>
      <c r="CG117" s="908"/>
      <c r="CH117" s="908"/>
      <c r="CI117" s="908"/>
      <c r="CJ117" s="908"/>
      <c r="CK117" s="959"/>
      <c r="CL117" s="853"/>
      <c r="CM117" s="847" t="s">
        <v>470</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238</v>
      </c>
      <c r="DH117" s="812"/>
      <c r="DI117" s="812"/>
      <c r="DJ117" s="812"/>
      <c r="DK117" s="813"/>
      <c r="DL117" s="814" t="s">
        <v>238</v>
      </c>
      <c r="DM117" s="812"/>
      <c r="DN117" s="812"/>
      <c r="DO117" s="812"/>
      <c r="DP117" s="813"/>
      <c r="DQ117" s="814" t="s">
        <v>238</v>
      </c>
      <c r="DR117" s="812"/>
      <c r="DS117" s="812"/>
      <c r="DT117" s="812"/>
      <c r="DU117" s="813"/>
      <c r="DV117" s="856" t="s">
        <v>238</v>
      </c>
      <c r="DW117" s="857"/>
      <c r="DX117" s="857"/>
      <c r="DY117" s="857"/>
      <c r="DZ117" s="858"/>
    </row>
    <row r="118" spans="1:130" s="217" customFormat="1" ht="26.25" customHeight="1" x14ac:dyDescent="0.2">
      <c r="A118" s="927" t="s">
        <v>441</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438</v>
      </c>
      <c r="AB118" s="928"/>
      <c r="AC118" s="928"/>
      <c r="AD118" s="928"/>
      <c r="AE118" s="929"/>
      <c r="AF118" s="930" t="s">
        <v>439</v>
      </c>
      <c r="AG118" s="928"/>
      <c r="AH118" s="928"/>
      <c r="AI118" s="928"/>
      <c r="AJ118" s="929"/>
      <c r="AK118" s="930" t="s">
        <v>308</v>
      </c>
      <c r="AL118" s="928"/>
      <c r="AM118" s="928"/>
      <c r="AN118" s="928"/>
      <c r="AO118" s="929"/>
      <c r="AP118" s="931" t="s">
        <v>440</v>
      </c>
      <c r="AQ118" s="932"/>
      <c r="AR118" s="932"/>
      <c r="AS118" s="932"/>
      <c r="AT118" s="933"/>
      <c r="AU118" s="964"/>
      <c r="AV118" s="965"/>
      <c r="AW118" s="965"/>
      <c r="AX118" s="965"/>
      <c r="AY118" s="965"/>
      <c r="AZ118" s="870" t="s">
        <v>471</v>
      </c>
      <c r="BA118" s="871"/>
      <c r="BB118" s="871"/>
      <c r="BC118" s="871"/>
      <c r="BD118" s="871"/>
      <c r="BE118" s="871"/>
      <c r="BF118" s="871"/>
      <c r="BG118" s="871"/>
      <c r="BH118" s="871"/>
      <c r="BI118" s="871"/>
      <c r="BJ118" s="871"/>
      <c r="BK118" s="871"/>
      <c r="BL118" s="871"/>
      <c r="BM118" s="871"/>
      <c r="BN118" s="871"/>
      <c r="BO118" s="871"/>
      <c r="BP118" s="872"/>
      <c r="BQ118" s="911" t="s">
        <v>469</v>
      </c>
      <c r="BR118" s="877"/>
      <c r="BS118" s="877"/>
      <c r="BT118" s="877"/>
      <c r="BU118" s="877"/>
      <c r="BV118" s="877" t="s">
        <v>238</v>
      </c>
      <c r="BW118" s="877"/>
      <c r="BX118" s="877"/>
      <c r="BY118" s="877"/>
      <c r="BZ118" s="877"/>
      <c r="CA118" s="877" t="s">
        <v>238</v>
      </c>
      <c r="CB118" s="877"/>
      <c r="CC118" s="877"/>
      <c r="CD118" s="877"/>
      <c r="CE118" s="877"/>
      <c r="CF118" s="907" t="s">
        <v>447</v>
      </c>
      <c r="CG118" s="908"/>
      <c r="CH118" s="908"/>
      <c r="CI118" s="908"/>
      <c r="CJ118" s="908"/>
      <c r="CK118" s="959"/>
      <c r="CL118" s="853"/>
      <c r="CM118" s="847" t="s">
        <v>472</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238</v>
      </c>
      <c r="DH118" s="812"/>
      <c r="DI118" s="812"/>
      <c r="DJ118" s="812"/>
      <c r="DK118" s="813"/>
      <c r="DL118" s="814" t="s">
        <v>447</v>
      </c>
      <c r="DM118" s="812"/>
      <c r="DN118" s="812"/>
      <c r="DO118" s="812"/>
      <c r="DP118" s="813"/>
      <c r="DQ118" s="814" t="s">
        <v>238</v>
      </c>
      <c r="DR118" s="812"/>
      <c r="DS118" s="812"/>
      <c r="DT118" s="812"/>
      <c r="DU118" s="813"/>
      <c r="DV118" s="856" t="s">
        <v>238</v>
      </c>
      <c r="DW118" s="857"/>
      <c r="DX118" s="857"/>
      <c r="DY118" s="857"/>
      <c r="DZ118" s="858"/>
    </row>
    <row r="119" spans="1:130" s="217" customFormat="1" ht="26.25" customHeight="1" x14ac:dyDescent="0.2">
      <c r="A119" s="850" t="s">
        <v>444</v>
      </c>
      <c r="B119" s="851"/>
      <c r="C119" s="892" t="s">
        <v>445</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238</v>
      </c>
      <c r="AB119" s="921"/>
      <c r="AC119" s="921"/>
      <c r="AD119" s="921"/>
      <c r="AE119" s="922"/>
      <c r="AF119" s="923" t="s">
        <v>238</v>
      </c>
      <c r="AG119" s="921"/>
      <c r="AH119" s="921"/>
      <c r="AI119" s="921"/>
      <c r="AJ119" s="922"/>
      <c r="AK119" s="923" t="s">
        <v>238</v>
      </c>
      <c r="AL119" s="921"/>
      <c r="AM119" s="921"/>
      <c r="AN119" s="921"/>
      <c r="AO119" s="922"/>
      <c r="AP119" s="924" t="s">
        <v>446</v>
      </c>
      <c r="AQ119" s="925"/>
      <c r="AR119" s="925"/>
      <c r="AS119" s="925"/>
      <c r="AT119" s="926"/>
      <c r="AU119" s="966"/>
      <c r="AV119" s="967"/>
      <c r="AW119" s="967"/>
      <c r="AX119" s="967"/>
      <c r="AY119" s="967"/>
      <c r="AZ119" s="238" t="s">
        <v>189</v>
      </c>
      <c r="BA119" s="238"/>
      <c r="BB119" s="238"/>
      <c r="BC119" s="238"/>
      <c r="BD119" s="238"/>
      <c r="BE119" s="238"/>
      <c r="BF119" s="238"/>
      <c r="BG119" s="238"/>
      <c r="BH119" s="238"/>
      <c r="BI119" s="238"/>
      <c r="BJ119" s="238"/>
      <c r="BK119" s="238"/>
      <c r="BL119" s="238"/>
      <c r="BM119" s="238"/>
      <c r="BN119" s="238"/>
      <c r="BO119" s="909" t="s">
        <v>473</v>
      </c>
      <c r="BP119" s="910"/>
      <c r="BQ119" s="911">
        <v>45289006</v>
      </c>
      <c r="BR119" s="877"/>
      <c r="BS119" s="877"/>
      <c r="BT119" s="877"/>
      <c r="BU119" s="877"/>
      <c r="BV119" s="877">
        <v>44933529</v>
      </c>
      <c r="BW119" s="877"/>
      <c r="BX119" s="877"/>
      <c r="BY119" s="877"/>
      <c r="BZ119" s="877"/>
      <c r="CA119" s="877">
        <v>44491367</v>
      </c>
      <c r="CB119" s="877"/>
      <c r="CC119" s="877"/>
      <c r="CD119" s="877"/>
      <c r="CE119" s="877"/>
      <c r="CF119" s="780"/>
      <c r="CG119" s="781"/>
      <c r="CH119" s="781"/>
      <c r="CI119" s="781"/>
      <c r="CJ119" s="866"/>
      <c r="CK119" s="960"/>
      <c r="CL119" s="855"/>
      <c r="CM119" s="870" t="s">
        <v>474</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v>690960</v>
      </c>
      <c r="DH119" s="796"/>
      <c r="DI119" s="796"/>
      <c r="DJ119" s="796"/>
      <c r="DK119" s="797"/>
      <c r="DL119" s="798">
        <v>540264</v>
      </c>
      <c r="DM119" s="796"/>
      <c r="DN119" s="796"/>
      <c r="DO119" s="796"/>
      <c r="DP119" s="797"/>
      <c r="DQ119" s="798">
        <v>410358</v>
      </c>
      <c r="DR119" s="796"/>
      <c r="DS119" s="796"/>
      <c r="DT119" s="796"/>
      <c r="DU119" s="797"/>
      <c r="DV119" s="880">
        <v>2.8</v>
      </c>
      <c r="DW119" s="881"/>
      <c r="DX119" s="881"/>
      <c r="DY119" s="881"/>
      <c r="DZ119" s="882"/>
    </row>
    <row r="120" spans="1:130" s="217" customFormat="1" ht="26.25" customHeight="1" x14ac:dyDescent="0.2">
      <c r="A120" s="852"/>
      <c r="B120" s="853"/>
      <c r="C120" s="847" t="s">
        <v>450</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238</v>
      </c>
      <c r="AB120" s="812"/>
      <c r="AC120" s="812"/>
      <c r="AD120" s="812"/>
      <c r="AE120" s="813"/>
      <c r="AF120" s="814" t="s">
        <v>238</v>
      </c>
      <c r="AG120" s="812"/>
      <c r="AH120" s="812"/>
      <c r="AI120" s="812"/>
      <c r="AJ120" s="813"/>
      <c r="AK120" s="814" t="s">
        <v>238</v>
      </c>
      <c r="AL120" s="812"/>
      <c r="AM120" s="812"/>
      <c r="AN120" s="812"/>
      <c r="AO120" s="813"/>
      <c r="AP120" s="856" t="s">
        <v>238</v>
      </c>
      <c r="AQ120" s="857"/>
      <c r="AR120" s="857"/>
      <c r="AS120" s="857"/>
      <c r="AT120" s="858"/>
      <c r="AU120" s="912" t="s">
        <v>475</v>
      </c>
      <c r="AV120" s="913"/>
      <c r="AW120" s="913"/>
      <c r="AX120" s="913"/>
      <c r="AY120" s="914"/>
      <c r="AZ120" s="892" t="s">
        <v>476</v>
      </c>
      <c r="BA120" s="840"/>
      <c r="BB120" s="840"/>
      <c r="BC120" s="840"/>
      <c r="BD120" s="840"/>
      <c r="BE120" s="840"/>
      <c r="BF120" s="840"/>
      <c r="BG120" s="840"/>
      <c r="BH120" s="840"/>
      <c r="BI120" s="840"/>
      <c r="BJ120" s="840"/>
      <c r="BK120" s="840"/>
      <c r="BL120" s="840"/>
      <c r="BM120" s="840"/>
      <c r="BN120" s="840"/>
      <c r="BO120" s="840"/>
      <c r="BP120" s="841"/>
      <c r="BQ120" s="893">
        <v>8596601</v>
      </c>
      <c r="BR120" s="874"/>
      <c r="BS120" s="874"/>
      <c r="BT120" s="874"/>
      <c r="BU120" s="874"/>
      <c r="BV120" s="874">
        <v>7866994</v>
      </c>
      <c r="BW120" s="874"/>
      <c r="BX120" s="874"/>
      <c r="BY120" s="874"/>
      <c r="BZ120" s="874"/>
      <c r="CA120" s="874">
        <v>9255444</v>
      </c>
      <c r="CB120" s="874"/>
      <c r="CC120" s="874"/>
      <c r="CD120" s="874"/>
      <c r="CE120" s="874"/>
      <c r="CF120" s="898">
        <v>62.9</v>
      </c>
      <c r="CG120" s="899"/>
      <c r="CH120" s="899"/>
      <c r="CI120" s="899"/>
      <c r="CJ120" s="899"/>
      <c r="CK120" s="900" t="s">
        <v>477</v>
      </c>
      <c r="CL120" s="884"/>
      <c r="CM120" s="884"/>
      <c r="CN120" s="884"/>
      <c r="CO120" s="885"/>
      <c r="CP120" s="904" t="s">
        <v>478</v>
      </c>
      <c r="CQ120" s="905"/>
      <c r="CR120" s="905"/>
      <c r="CS120" s="905"/>
      <c r="CT120" s="905"/>
      <c r="CU120" s="905"/>
      <c r="CV120" s="905"/>
      <c r="CW120" s="905"/>
      <c r="CX120" s="905"/>
      <c r="CY120" s="905"/>
      <c r="CZ120" s="905"/>
      <c r="DA120" s="905"/>
      <c r="DB120" s="905"/>
      <c r="DC120" s="905"/>
      <c r="DD120" s="905"/>
      <c r="DE120" s="905"/>
      <c r="DF120" s="906"/>
      <c r="DG120" s="893">
        <v>3710736</v>
      </c>
      <c r="DH120" s="874"/>
      <c r="DI120" s="874"/>
      <c r="DJ120" s="874"/>
      <c r="DK120" s="874"/>
      <c r="DL120" s="874">
        <v>5058150</v>
      </c>
      <c r="DM120" s="874"/>
      <c r="DN120" s="874"/>
      <c r="DO120" s="874"/>
      <c r="DP120" s="874"/>
      <c r="DQ120" s="874">
        <v>4605946</v>
      </c>
      <c r="DR120" s="874"/>
      <c r="DS120" s="874"/>
      <c r="DT120" s="874"/>
      <c r="DU120" s="874"/>
      <c r="DV120" s="875">
        <v>31.3</v>
      </c>
      <c r="DW120" s="875"/>
      <c r="DX120" s="875"/>
      <c r="DY120" s="875"/>
      <c r="DZ120" s="876"/>
    </row>
    <row r="121" spans="1:130" s="217" customFormat="1" ht="26.25" customHeight="1" x14ac:dyDescent="0.2">
      <c r="A121" s="852"/>
      <c r="B121" s="853"/>
      <c r="C121" s="895" t="s">
        <v>479</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447</v>
      </c>
      <c r="AB121" s="812"/>
      <c r="AC121" s="812"/>
      <c r="AD121" s="812"/>
      <c r="AE121" s="813"/>
      <c r="AF121" s="814" t="s">
        <v>469</v>
      </c>
      <c r="AG121" s="812"/>
      <c r="AH121" s="812"/>
      <c r="AI121" s="812"/>
      <c r="AJ121" s="813"/>
      <c r="AK121" s="814" t="s">
        <v>238</v>
      </c>
      <c r="AL121" s="812"/>
      <c r="AM121" s="812"/>
      <c r="AN121" s="812"/>
      <c r="AO121" s="813"/>
      <c r="AP121" s="856" t="s">
        <v>238</v>
      </c>
      <c r="AQ121" s="857"/>
      <c r="AR121" s="857"/>
      <c r="AS121" s="857"/>
      <c r="AT121" s="858"/>
      <c r="AU121" s="915"/>
      <c r="AV121" s="916"/>
      <c r="AW121" s="916"/>
      <c r="AX121" s="916"/>
      <c r="AY121" s="917"/>
      <c r="AZ121" s="847" t="s">
        <v>480</v>
      </c>
      <c r="BA121" s="784"/>
      <c r="BB121" s="784"/>
      <c r="BC121" s="784"/>
      <c r="BD121" s="784"/>
      <c r="BE121" s="784"/>
      <c r="BF121" s="784"/>
      <c r="BG121" s="784"/>
      <c r="BH121" s="784"/>
      <c r="BI121" s="784"/>
      <c r="BJ121" s="784"/>
      <c r="BK121" s="784"/>
      <c r="BL121" s="784"/>
      <c r="BM121" s="784"/>
      <c r="BN121" s="784"/>
      <c r="BO121" s="784"/>
      <c r="BP121" s="785"/>
      <c r="BQ121" s="848">
        <v>582205</v>
      </c>
      <c r="BR121" s="849"/>
      <c r="BS121" s="849"/>
      <c r="BT121" s="849"/>
      <c r="BU121" s="849"/>
      <c r="BV121" s="849">
        <v>508057</v>
      </c>
      <c r="BW121" s="849"/>
      <c r="BX121" s="849"/>
      <c r="BY121" s="849"/>
      <c r="BZ121" s="849"/>
      <c r="CA121" s="849">
        <v>452470</v>
      </c>
      <c r="CB121" s="849"/>
      <c r="CC121" s="849"/>
      <c r="CD121" s="849"/>
      <c r="CE121" s="849"/>
      <c r="CF121" s="907">
        <v>3.1</v>
      </c>
      <c r="CG121" s="908"/>
      <c r="CH121" s="908"/>
      <c r="CI121" s="908"/>
      <c r="CJ121" s="908"/>
      <c r="CK121" s="901"/>
      <c r="CL121" s="887"/>
      <c r="CM121" s="887"/>
      <c r="CN121" s="887"/>
      <c r="CO121" s="888"/>
      <c r="CP121" s="867" t="s">
        <v>481</v>
      </c>
      <c r="CQ121" s="868"/>
      <c r="CR121" s="868"/>
      <c r="CS121" s="868"/>
      <c r="CT121" s="868"/>
      <c r="CU121" s="868"/>
      <c r="CV121" s="868"/>
      <c r="CW121" s="868"/>
      <c r="CX121" s="868"/>
      <c r="CY121" s="868"/>
      <c r="CZ121" s="868"/>
      <c r="DA121" s="868"/>
      <c r="DB121" s="868"/>
      <c r="DC121" s="868"/>
      <c r="DD121" s="868"/>
      <c r="DE121" s="868"/>
      <c r="DF121" s="869"/>
      <c r="DG121" s="848">
        <v>655244</v>
      </c>
      <c r="DH121" s="849"/>
      <c r="DI121" s="849"/>
      <c r="DJ121" s="849"/>
      <c r="DK121" s="849"/>
      <c r="DL121" s="849">
        <v>2181177</v>
      </c>
      <c r="DM121" s="849"/>
      <c r="DN121" s="849"/>
      <c r="DO121" s="849"/>
      <c r="DP121" s="849"/>
      <c r="DQ121" s="849">
        <v>1718886</v>
      </c>
      <c r="DR121" s="849"/>
      <c r="DS121" s="849"/>
      <c r="DT121" s="849"/>
      <c r="DU121" s="849"/>
      <c r="DV121" s="826">
        <v>11.7</v>
      </c>
      <c r="DW121" s="826"/>
      <c r="DX121" s="826"/>
      <c r="DY121" s="826"/>
      <c r="DZ121" s="827"/>
    </row>
    <row r="122" spans="1:130" s="217" customFormat="1" ht="26.25" customHeight="1" x14ac:dyDescent="0.2">
      <c r="A122" s="852"/>
      <c r="B122" s="853"/>
      <c r="C122" s="847" t="s">
        <v>460</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238</v>
      </c>
      <c r="AB122" s="812"/>
      <c r="AC122" s="812"/>
      <c r="AD122" s="812"/>
      <c r="AE122" s="813"/>
      <c r="AF122" s="814" t="s">
        <v>238</v>
      </c>
      <c r="AG122" s="812"/>
      <c r="AH122" s="812"/>
      <c r="AI122" s="812"/>
      <c r="AJ122" s="813"/>
      <c r="AK122" s="814" t="s">
        <v>238</v>
      </c>
      <c r="AL122" s="812"/>
      <c r="AM122" s="812"/>
      <c r="AN122" s="812"/>
      <c r="AO122" s="813"/>
      <c r="AP122" s="856" t="s">
        <v>238</v>
      </c>
      <c r="AQ122" s="857"/>
      <c r="AR122" s="857"/>
      <c r="AS122" s="857"/>
      <c r="AT122" s="858"/>
      <c r="AU122" s="915"/>
      <c r="AV122" s="916"/>
      <c r="AW122" s="916"/>
      <c r="AX122" s="916"/>
      <c r="AY122" s="917"/>
      <c r="AZ122" s="870" t="s">
        <v>482</v>
      </c>
      <c r="BA122" s="871"/>
      <c r="BB122" s="871"/>
      <c r="BC122" s="871"/>
      <c r="BD122" s="871"/>
      <c r="BE122" s="871"/>
      <c r="BF122" s="871"/>
      <c r="BG122" s="871"/>
      <c r="BH122" s="871"/>
      <c r="BI122" s="871"/>
      <c r="BJ122" s="871"/>
      <c r="BK122" s="871"/>
      <c r="BL122" s="871"/>
      <c r="BM122" s="871"/>
      <c r="BN122" s="871"/>
      <c r="BO122" s="871"/>
      <c r="BP122" s="872"/>
      <c r="BQ122" s="911">
        <v>28740693</v>
      </c>
      <c r="BR122" s="877"/>
      <c r="BS122" s="877"/>
      <c r="BT122" s="877"/>
      <c r="BU122" s="877"/>
      <c r="BV122" s="877">
        <v>28455880</v>
      </c>
      <c r="BW122" s="877"/>
      <c r="BX122" s="877"/>
      <c r="BY122" s="877"/>
      <c r="BZ122" s="877"/>
      <c r="CA122" s="877">
        <v>28082953</v>
      </c>
      <c r="CB122" s="877"/>
      <c r="CC122" s="877"/>
      <c r="CD122" s="877"/>
      <c r="CE122" s="877"/>
      <c r="CF122" s="878">
        <v>190.9</v>
      </c>
      <c r="CG122" s="879"/>
      <c r="CH122" s="879"/>
      <c r="CI122" s="879"/>
      <c r="CJ122" s="879"/>
      <c r="CK122" s="901"/>
      <c r="CL122" s="887"/>
      <c r="CM122" s="887"/>
      <c r="CN122" s="887"/>
      <c r="CO122" s="888"/>
      <c r="CP122" s="867" t="s">
        <v>483</v>
      </c>
      <c r="CQ122" s="868"/>
      <c r="CR122" s="868"/>
      <c r="CS122" s="868"/>
      <c r="CT122" s="868"/>
      <c r="CU122" s="868"/>
      <c r="CV122" s="868"/>
      <c r="CW122" s="868"/>
      <c r="CX122" s="868"/>
      <c r="CY122" s="868"/>
      <c r="CZ122" s="868"/>
      <c r="DA122" s="868"/>
      <c r="DB122" s="868"/>
      <c r="DC122" s="868"/>
      <c r="DD122" s="868"/>
      <c r="DE122" s="868"/>
      <c r="DF122" s="869"/>
      <c r="DG122" s="848" t="s">
        <v>238</v>
      </c>
      <c r="DH122" s="849"/>
      <c r="DI122" s="849"/>
      <c r="DJ122" s="849"/>
      <c r="DK122" s="849"/>
      <c r="DL122" s="849" t="s">
        <v>446</v>
      </c>
      <c r="DM122" s="849"/>
      <c r="DN122" s="849"/>
      <c r="DO122" s="849"/>
      <c r="DP122" s="849"/>
      <c r="DQ122" s="849">
        <v>140584</v>
      </c>
      <c r="DR122" s="849"/>
      <c r="DS122" s="849"/>
      <c r="DT122" s="849"/>
      <c r="DU122" s="849"/>
      <c r="DV122" s="826">
        <v>1</v>
      </c>
      <c r="DW122" s="826"/>
      <c r="DX122" s="826"/>
      <c r="DY122" s="826"/>
      <c r="DZ122" s="827"/>
    </row>
    <row r="123" spans="1:130" s="217" customFormat="1" ht="26.25" customHeight="1" x14ac:dyDescent="0.2">
      <c r="A123" s="852"/>
      <c r="B123" s="853"/>
      <c r="C123" s="847" t="s">
        <v>466</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v>27357</v>
      </c>
      <c r="AB123" s="812"/>
      <c r="AC123" s="812"/>
      <c r="AD123" s="812"/>
      <c r="AE123" s="813"/>
      <c r="AF123" s="814">
        <v>16244</v>
      </c>
      <c r="AG123" s="812"/>
      <c r="AH123" s="812"/>
      <c r="AI123" s="812"/>
      <c r="AJ123" s="813"/>
      <c r="AK123" s="814" t="s">
        <v>447</v>
      </c>
      <c r="AL123" s="812"/>
      <c r="AM123" s="812"/>
      <c r="AN123" s="812"/>
      <c r="AO123" s="813"/>
      <c r="AP123" s="856" t="s">
        <v>238</v>
      </c>
      <c r="AQ123" s="857"/>
      <c r="AR123" s="857"/>
      <c r="AS123" s="857"/>
      <c r="AT123" s="858"/>
      <c r="AU123" s="918"/>
      <c r="AV123" s="919"/>
      <c r="AW123" s="919"/>
      <c r="AX123" s="919"/>
      <c r="AY123" s="919"/>
      <c r="AZ123" s="238" t="s">
        <v>189</v>
      </c>
      <c r="BA123" s="238"/>
      <c r="BB123" s="238"/>
      <c r="BC123" s="238"/>
      <c r="BD123" s="238"/>
      <c r="BE123" s="238"/>
      <c r="BF123" s="238"/>
      <c r="BG123" s="238"/>
      <c r="BH123" s="238"/>
      <c r="BI123" s="238"/>
      <c r="BJ123" s="238"/>
      <c r="BK123" s="238"/>
      <c r="BL123" s="238"/>
      <c r="BM123" s="238"/>
      <c r="BN123" s="238"/>
      <c r="BO123" s="909" t="s">
        <v>484</v>
      </c>
      <c r="BP123" s="910"/>
      <c r="BQ123" s="864">
        <v>37919499</v>
      </c>
      <c r="BR123" s="865"/>
      <c r="BS123" s="865"/>
      <c r="BT123" s="865"/>
      <c r="BU123" s="865"/>
      <c r="BV123" s="865">
        <v>36830931</v>
      </c>
      <c r="BW123" s="865"/>
      <c r="BX123" s="865"/>
      <c r="BY123" s="865"/>
      <c r="BZ123" s="865"/>
      <c r="CA123" s="865">
        <v>37790867</v>
      </c>
      <c r="CB123" s="865"/>
      <c r="CC123" s="865"/>
      <c r="CD123" s="865"/>
      <c r="CE123" s="865"/>
      <c r="CF123" s="780"/>
      <c r="CG123" s="781"/>
      <c r="CH123" s="781"/>
      <c r="CI123" s="781"/>
      <c r="CJ123" s="866"/>
      <c r="CK123" s="901"/>
      <c r="CL123" s="887"/>
      <c r="CM123" s="887"/>
      <c r="CN123" s="887"/>
      <c r="CO123" s="888"/>
      <c r="CP123" s="867" t="s">
        <v>485</v>
      </c>
      <c r="CQ123" s="868"/>
      <c r="CR123" s="868"/>
      <c r="CS123" s="868"/>
      <c r="CT123" s="868"/>
      <c r="CU123" s="868"/>
      <c r="CV123" s="868"/>
      <c r="CW123" s="868"/>
      <c r="CX123" s="868"/>
      <c r="CY123" s="868"/>
      <c r="CZ123" s="868"/>
      <c r="DA123" s="868"/>
      <c r="DB123" s="868"/>
      <c r="DC123" s="868"/>
      <c r="DD123" s="868"/>
      <c r="DE123" s="868"/>
      <c r="DF123" s="869"/>
      <c r="DG123" s="811" t="s">
        <v>446</v>
      </c>
      <c r="DH123" s="812"/>
      <c r="DI123" s="812"/>
      <c r="DJ123" s="812"/>
      <c r="DK123" s="813"/>
      <c r="DL123" s="814" t="s">
        <v>446</v>
      </c>
      <c r="DM123" s="812"/>
      <c r="DN123" s="812"/>
      <c r="DO123" s="812"/>
      <c r="DP123" s="813"/>
      <c r="DQ123" s="814" t="s">
        <v>238</v>
      </c>
      <c r="DR123" s="812"/>
      <c r="DS123" s="812"/>
      <c r="DT123" s="812"/>
      <c r="DU123" s="813"/>
      <c r="DV123" s="856" t="s">
        <v>238</v>
      </c>
      <c r="DW123" s="857"/>
      <c r="DX123" s="857"/>
      <c r="DY123" s="857"/>
      <c r="DZ123" s="858"/>
    </row>
    <row r="124" spans="1:130" s="217" customFormat="1" ht="26.25" customHeight="1" thickBot="1" x14ac:dyDescent="0.25">
      <c r="A124" s="852"/>
      <c r="B124" s="853"/>
      <c r="C124" s="847" t="s">
        <v>470</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238</v>
      </c>
      <c r="AB124" s="812"/>
      <c r="AC124" s="812"/>
      <c r="AD124" s="812"/>
      <c r="AE124" s="813"/>
      <c r="AF124" s="814" t="s">
        <v>238</v>
      </c>
      <c r="AG124" s="812"/>
      <c r="AH124" s="812"/>
      <c r="AI124" s="812"/>
      <c r="AJ124" s="813"/>
      <c r="AK124" s="814" t="s">
        <v>238</v>
      </c>
      <c r="AL124" s="812"/>
      <c r="AM124" s="812"/>
      <c r="AN124" s="812"/>
      <c r="AO124" s="813"/>
      <c r="AP124" s="856" t="s">
        <v>238</v>
      </c>
      <c r="AQ124" s="857"/>
      <c r="AR124" s="857"/>
      <c r="AS124" s="857"/>
      <c r="AT124" s="858"/>
      <c r="AU124" s="859" t="s">
        <v>486</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53.2</v>
      </c>
      <c r="BR124" s="863"/>
      <c r="BS124" s="863"/>
      <c r="BT124" s="863"/>
      <c r="BU124" s="863"/>
      <c r="BV124" s="863">
        <v>57.2</v>
      </c>
      <c r="BW124" s="863"/>
      <c r="BX124" s="863"/>
      <c r="BY124" s="863"/>
      <c r="BZ124" s="863"/>
      <c r="CA124" s="863">
        <v>45.5</v>
      </c>
      <c r="CB124" s="863"/>
      <c r="CC124" s="863"/>
      <c r="CD124" s="863"/>
      <c r="CE124" s="863"/>
      <c r="CF124" s="758"/>
      <c r="CG124" s="759"/>
      <c r="CH124" s="759"/>
      <c r="CI124" s="759"/>
      <c r="CJ124" s="894"/>
      <c r="CK124" s="902"/>
      <c r="CL124" s="902"/>
      <c r="CM124" s="902"/>
      <c r="CN124" s="902"/>
      <c r="CO124" s="903"/>
      <c r="CP124" s="867" t="s">
        <v>487</v>
      </c>
      <c r="CQ124" s="868"/>
      <c r="CR124" s="868"/>
      <c r="CS124" s="868"/>
      <c r="CT124" s="868"/>
      <c r="CU124" s="868"/>
      <c r="CV124" s="868"/>
      <c r="CW124" s="868"/>
      <c r="CX124" s="868"/>
      <c r="CY124" s="868"/>
      <c r="CZ124" s="868"/>
      <c r="DA124" s="868"/>
      <c r="DB124" s="868"/>
      <c r="DC124" s="868"/>
      <c r="DD124" s="868"/>
      <c r="DE124" s="868"/>
      <c r="DF124" s="869"/>
      <c r="DG124" s="795">
        <v>3135179</v>
      </c>
      <c r="DH124" s="796"/>
      <c r="DI124" s="796"/>
      <c r="DJ124" s="796"/>
      <c r="DK124" s="797"/>
      <c r="DL124" s="798" t="s">
        <v>238</v>
      </c>
      <c r="DM124" s="796"/>
      <c r="DN124" s="796"/>
      <c r="DO124" s="796"/>
      <c r="DP124" s="797"/>
      <c r="DQ124" s="798" t="s">
        <v>469</v>
      </c>
      <c r="DR124" s="796"/>
      <c r="DS124" s="796"/>
      <c r="DT124" s="796"/>
      <c r="DU124" s="797"/>
      <c r="DV124" s="880" t="s">
        <v>447</v>
      </c>
      <c r="DW124" s="881"/>
      <c r="DX124" s="881"/>
      <c r="DY124" s="881"/>
      <c r="DZ124" s="882"/>
    </row>
    <row r="125" spans="1:130" s="217" customFormat="1" ht="26.25" customHeight="1" x14ac:dyDescent="0.2">
      <c r="A125" s="852"/>
      <c r="B125" s="853"/>
      <c r="C125" s="847" t="s">
        <v>472</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238</v>
      </c>
      <c r="AB125" s="812"/>
      <c r="AC125" s="812"/>
      <c r="AD125" s="812"/>
      <c r="AE125" s="813"/>
      <c r="AF125" s="814" t="s">
        <v>446</v>
      </c>
      <c r="AG125" s="812"/>
      <c r="AH125" s="812"/>
      <c r="AI125" s="812"/>
      <c r="AJ125" s="813"/>
      <c r="AK125" s="814" t="s">
        <v>238</v>
      </c>
      <c r="AL125" s="812"/>
      <c r="AM125" s="812"/>
      <c r="AN125" s="812"/>
      <c r="AO125" s="813"/>
      <c r="AP125" s="856" t="s">
        <v>238</v>
      </c>
      <c r="AQ125" s="857"/>
      <c r="AR125" s="857"/>
      <c r="AS125" s="857"/>
      <c r="AT125" s="858"/>
      <c r="AU125" s="239"/>
      <c r="AV125" s="240"/>
      <c r="AW125" s="240"/>
      <c r="AX125" s="240"/>
      <c r="AY125" s="240"/>
      <c r="AZ125" s="240"/>
      <c r="BA125" s="240"/>
      <c r="BB125" s="240"/>
      <c r="BC125" s="240"/>
      <c r="BD125" s="240"/>
      <c r="BE125" s="240"/>
      <c r="BF125" s="240"/>
      <c r="BG125" s="240"/>
      <c r="BH125" s="240"/>
      <c r="BI125" s="240"/>
      <c r="BJ125" s="240"/>
      <c r="BK125" s="240"/>
      <c r="BL125" s="240"/>
      <c r="BM125" s="240"/>
      <c r="BN125" s="240"/>
      <c r="BO125" s="240"/>
      <c r="BP125" s="240"/>
      <c r="BQ125" s="219"/>
      <c r="BR125" s="219"/>
      <c r="BS125" s="219"/>
      <c r="BT125" s="219"/>
      <c r="BU125" s="219"/>
      <c r="BV125" s="219"/>
      <c r="BW125" s="219"/>
      <c r="BX125" s="219"/>
      <c r="BY125" s="219"/>
      <c r="BZ125" s="219"/>
      <c r="CA125" s="219"/>
      <c r="CB125" s="219"/>
      <c r="CC125" s="219"/>
      <c r="CD125" s="219"/>
      <c r="CE125" s="219"/>
      <c r="CF125" s="219"/>
      <c r="CG125" s="219"/>
      <c r="CH125" s="219"/>
      <c r="CI125" s="219"/>
      <c r="CJ125" s="241"/>
      <c r="CK125" s="883" t="s">
        <v>488</v>
      </c>
      <c r="CL125" s="884"/>
      <c r="CM125" s="884"/>
      <c r="CN125" s="884"/>
      <c r="CO125" s="885"/>
      <c r="CP125" s="892" t="s">
        <v>489</v>
      </c>
      <c r="CQ125" s="840"/>
      <c r="CR125" s="840"/>
      <c r="CS125" s="840"/>
      <c r="CT125" s="840"/>
      <c r="CU125" s="840"/>
      <c r="CV125" s="840"/>
      <c r="CW125" s="840"/>
      <c r="CX125" s="840"/>
      <c r="CY125" s="840"/>
      <c r="CZ125" s="840"/>
      <c r="DA125" s="840"/>
      <c r="DB125" s="840"/>
      <c r="DC125" s="840"/>
      <c r="DD125" s="840"/>
      <c r="DE125" s="840"/>
      <c r="DF125" s="841"/>
      <c r="DG125" s="893" t="s">
        <v>446</v>
      </c>
      <c r="DH125" s="874"/>
      <c r="DI125" s="874"/>
      <c r="DJ125" s="874"/>
      <c r="DK125" s="874"/>
      <c r="DL125" s="874" t="s">
        <v>238</v>
      </c>
      <c r="DM125" s="874"/>
      <c r="DN125" s="874"/>
      <c r="DO125" s="874"/>
      <c r="DP125" s="874"/>
      <c r="DQ125" s="874" t="s">
        <v>238</v>
      </c>
      <c r="DR125" s="874"/>
      <c r="DS125" s="874"/>
      <c r="DT125" s="874"/>
      <c r="DU125" s="874"/>
      <c r="DV125" s="875" t="s">
        <v>238</v>
      </c>
      <c r="DW125" s="875"/>
      <c r="DX125" s="875"/>
      <c r="DY125" s="875"/>
      <c r="DZ125" s="876"/>
    </row>
    <row r="126" spans="1:130" s="217" customFormat="1" ht="26.25" customHeight="1" thickBot="1" x14ac:dyDescent="0.25">
      <c r="A126" s="852"/>
      <c r="B126" s="853"/>
      <c r="C126" s="847" t="s">
        <v>474</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v>190975</v>
      </c>
      <c r="AB126" s="812"/>
      <c r="AC126" s="812"/>
      <c r="AD126" s="812"/>
      <c r="AE126" s="813"/>
      <c r="AF126" s="814">
        <v>172538</v>
      </c>
      <c r="AG126" s="812"/>
      <c r="AH126" s="812"/>
      <c r="AI126" s="812"/>
      <c r="AJ126" s="813"/>
      <c r="AK126" s="814">
        <v>149996</v>
      </c>
      <c r="AL126" s="812"/>
      <c r="AM126" s="812"/>
      <c r="AN126" s="812"/>
      <c r="AO126" s="813"/>
      <c r="AP126" s="856">
        <v>1</v>
      </c>
      <c r="AQ126" s="857"/>
      <c r="AR126" s="857"/>
      <c r="AS126" s="857"/>
      <c r="AT126" s="858"/>
      <c r="AU126" s="219"/>
      <c r="AV126" s="219"/>
      <c r="AW126" s="219"/>
      <c r="AX126" s="219"/>
      <c r="AY126" s="219"/>
      <c r="AZ126" s="219"/>
      <c r="BA126" s="219"/>
      <c r="BB126" s="219"/>
      <c r="BC126" s="219"/>
      <c r="BD126" s="219"/>
      <c r="BE126" s="219"/>
      <c r="BF126" s="219"/>
      <c r="BG126" s="219"/>
      <c r="BH126" s="219"/>
      <c r="BI126" s="219"/>
      <c r="BJ126" s="219"/>
      <c r="BK126" s="219"/>
      <c r="BL126" s="219"/>
      <c r="BM126" s="219"/>
      <c r="BN126" s="219"/>
      <c r="BO126" s="219"/>
      <c r="BP126" s="219"/>
      <c r="BQ126" s="219"/>
      <c r="BR126" s="219"/>
      <c r="BS126" s="219"/>
      <c r="BT126" s="219"/>
      <c r="BU126" s="219"/>
      <c r="BV126" s="219"/>
      <c r="BW126" s="219"/>
      <c r="BX126" s="219"/>
      <c r="BY126" s="219"/>
      <c r="BZ126" s="219"/>
      <c r="CA126" s="219"/>
      <c r="CB126" s="219"/>
      <c r="CC126" s="219"/>
      <c r="CD126" s="242"/>
      <c r="CE126" s="242"/>
      <c r="CF126" s="242"/>
      <c r="CG126" s="219"/>
      <c r="CH126" s="219"/>
      <c r="CI126" s="219"/>
      <c r="CJ126" s="241"/>
      <c r="CK126" s="886"/>
      <c r="CL126" s="887"/>
      <c r="CM126" s="887"/>
      <c r="CN126" s="887"/>
      <c r="CO126" s="888"/>
      <c r="CP126" s="847" t="s">
        <v>490</v>
      </c>
      <c r="CQ126" s="784"/>
      <c r="CR126" s="784"/>
      <c r="CS126" s="784"/>
      <c r="CT126" s="784"/>
      <c r="CU126" s="784"/>
      <c r="CV126" s="784"/>
      <c r="CW126" s="784"/>
      <c r="CX126" s="784"/>
      <c r="CY126" s="784"/>
      <c r="CZ126" s="784"/>
      <c r="DA126" s="784"/>
      <c r="DB126" s="784"/>
      <c r="DC126" s="784"/>
      <c r="DD126" s="784"/>
      <c r="DE126" s="784"/>
      <c r="DF126" s="785"/>
      <c r="DG126" s="848" t="s">
        <v>447</v>
      </c>
      <c r="DH126" s="849"/>
      <c r="DI126" s="849"/>
      <c r="DJ126" s="849"/>
      <c r="DK126" s="849"/>
      <c r="DL126" s="849" t="s">
        <v>469</v>
      </c>
      <c r="DM126" s="849"/>
      <c r="DN126" s="849"/>
      <c r="DO126" s="849"/>
      <c r="DP126" s="849"/>
      <c r="DQ126" s="849" t="s">
        <v>446</v>
      </c>
      <c r="DR126" s="849"/>
      <c r="DS126" s="849"/>
      <c r="DT126" s="849"/>
      <c r="DU126" s="849"/>
      <c r="DV126" s="826" t="s">
        <v>238</v>
      </c>
      <c r="DW126" s="826"/>
      <c r="DX126" s="826"/>
      <c r="DY126" s="826"/>
      <c r="DZ126" s="827"/>
    </row>
    <row r="127" spans="1:130" s="217" customFormat="1" ht="26.25" customHeight="1" x14ac:dyDescent="0.2">
      <c r="A127" s="854"/>
      <c r="B127" s="855"/>
      <c r="C127" s="870" t="s">
        <v>491</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v>645</v>
      </c>
      <c r="AB127" s="812"/>
      <c r="AC127" s="812"/>
      <c r="AD127" s="812"/>
      <c r="AE127" s="813"/>
      <c r="AF127" s="814">
        <v>1901</v>
      </c>
      <c r="AG127" s="812"/>
      <c r="AH127" s="812"/>
      <c r="AI127" s="812"/>
      <c r="AJ127" s="813"/>
      <c r="AK127" s="814">
        <v>7896</v>
      </c>
      <c r="AL127" s="812"/>
      <c r="AM127" s="812"/>
      <c r="AN127" s="812"/>
      <c r="AO127" s="813"/>
      <c r="AP127" s="856">
        <v>0.1</v>
      </c>
      <c r="AQ127" s="857"/>
      <c r="AR127" s="857"/>
      <c r="AS127" s="857"/>
      <c r="AT127" s="858"/>
      <c r="AU127" s="219"/>
      <c r="AV127" s="219"/>
      <c r="AW127" s="219"/>
      <c r="AX127" s="873" t="s">
        <v>492</v>
      </c>
      <c r="AY127" s="844"/>
      <c r="AZ127" s="844"/>
      <c r="BA127" s="844"/>
      <c r="BB127" s="844"/>
      <c r="BC127" s="844"/>
      <c r="BD127" s="844"/>
      <c r="BE127" s="845"/>
      <c r="BF127" s="843" t="s">
        <v>493</v>
      </c>
      <c r="BG127" s="844"/>
      <c r="BH127" s="844"/>
      <c r="BI127" s="844"/>
      <c r="BJ127" s="844"/>
      <c r="BK127" s="844"/>
      <c r="BL127" s="845"/>
      <c r="BM127" s="843" t="s">
        <v>494</v>
      </c>
      <c r="BN127" s="844"/>
      <c r="BO127" s="844"/>
      <c r="BP127" s="844"/>
      <c r="BQ127" s="844"/>
      <c r="BR127" s="844"/>
      <c r="BS127" s="845"/>
      <c r="BT127" s="843" t="s">
        <v>495</v>
      </c>
      <c r="BU127" s="844"/>
      <c r="BV127" s="844"/>
      <c r="BW127" s="844"/>
      <c r="BX127" s="844"/>
      <c r="BY127" s="844"/>
      <c r="BZ127" s="846"/>
      <c r="CA127" s="219"/>
      <c r="CB127" s="219"/>
      <c r="CC127" s="219"/>
      <c r="CD127" s="242"/>
      <c r="CE127" s="242"/>
      <c r="CF127" s="242"/>
      <c r="CG127" s="219"/>
      <c r="CH127" s="219"/>
      <c r="CI127" s="219"/>
      <c r="CJ127" s="241"/>
      <c r="CK127" s="886"/>
      <c r="CL127" s="887"/>
      <c r="CM127" s="887"/>
      <c r="CN127" s="887"/>
      <c r="CO127" s="888"/>
      <c r="CP127" s="847" t="s">
        <v>496</v>
      </c>
      <c r="CQ127" s="784"/>
      <c r="CR127" s="784"/>
      <c r="CS127" s="784"/>
      <c r="CT127" s="784"/>
      <c r="CU127" s="784"/>
      <c r="CV127" s="784"/>
      <c r="CW127" s="784"/>
      <c r="CX127" s="784"/>
      <c r="CY127" s="784"/>
      <c r="CZ127" s="784"/>
      <c r="DA127" s="784"/>
      <c r="DB127" s="784"/>
      <c r="DC127" s="784"/>
      <c r="DD127" s="784"/>
      <c r="DE127" s="784"/>
      <c r="DF127" s="785"/>
      <c r="DG127" s="848" t="s">
        <v>447</v>
      </c>
      <c r="DH127" s="849"/>
      <c r="DI127" s="849"/>
      <c r="DJ127" s="849"/>
      <c r="DK127" s="849"/>
      <c r="DL127" s="849" t="s">
        <v>238</v>
      </c>
      <c r="DM127" s="849"/>
      <c r="DN127" s="849"/>
      <c r="DO127" s="849"/>
      <c r="DP127" s="849"/>
      <c r="DQ127" s="849" t="s">
        <v>238</v>
      </c>
      <c r="DR127" s="849"/>
      <c r="DS127" s="849"/>
      <c r="DT127" s="849"/>
      <c r="DU127" s="849"/>
      <c r="DV127" s="826" t="s">
        <v>447</v>
      </c>
      <c r="DW127" s="826"/>
      <c r="DX127" s="826"/>
      <c r="DY127" s="826"/>
      <c r="DZ127" s="827"/>
    </row>
    <row r="128" spans="1:130" s="217" customFormat="1" ht="26.25" customHeight="1" thickBot="1" x14ac:dyDescent="0.25">
      <c r="A128" s="828" t="s">
        <v>497</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498</v>
      </c>
      <c r="X128" s="830"/>
      <c r="Y128" s="830"/>
      <c r="Z128" s="831"/>
      <c r="AA128" s="832">
        <v>74698</v>
      </c>
      <c r="AB128" s="833"/>
      <c r="AC128" s="833"/>
      <c r="AD128" s="833"/>
      <c r="AE128" s="834"/>
      <c r="AF128" s="835">
        <v>73199</v>
      </c>
      <c r="AG128" s="833"/>
      <c r="AH128" s="833"/>
      <c r="AI128" s="833"/>
      <c r="AJ128" s="834"/>
      <c r="AK128" s="835">
        <v>57929</v>
      </c>
      <c r="AL128" s="833"/>
      <c r="AM128" s="833"/>
      <c r="AN128" s="833"/>
      <c r="AO128" s="834"/>
      <c r="AP128" s="836"/>
      <c r="AQ128" s="837"/>
      <c r="AR128" s="837"/>
      <c r="AS128" s="837"/>
      <c r="AT128" s="838"/>
      <c r="AU128" s="219"/>
      <c r="AV128" s="219"/>
      <c r="AW128" s="219"/>
      <c r="AX128" s="839" t="s">
        <v>499</v>
      </c>
      <c r="AY128" s="840"/>
      <c r="AZ128" s="840"/>
      <c r="BA128" s="840"/>
      <c r="BB128" s="840"/>
      <c r="BC128" s="840"/>
      <c r="BD128" s="840"/>
      <c r="BE128" s="841"/>
      <c r="BF128" s="818" t="s">
        <v>446</v>
      </c>
      <c r="BG128" s="819"/>
      <c r="BH128" s="819"/>
      <c r="BI128" s="819"/>
      <c r="BJ128" s="819"/>
      <c r="BK128" s="819"/>
      <c r="BL128" s="842"/>
      <c r="BM128" s="818">
        <v>12.62</v>
      </c>
      <c r="BN128" s="819"/>
      <c r="BO128" s="819"/>
      <c r="BP128" s="819"/>
      <c r="BQ128" s="819"/>
      <c r="BR128" s="819"/>
      <c r="BS128" s="842"/>
      <c r="BT128" s="818">
        <v>20</v>
      </c>
      <c r="BU128" s="819"/>
      <c r="BV128" s="819"/>
      <c r="BW128" s="819"/>
      <c r="BX128" s="819"/>
      <c r="BY128" s="819"/>
      <c r="BZ128" s="820"/>
      <c r="CA128" s="242"/>
      <c r="CB128" s="242"/>
      <c r="CC128" s="242"/>
      <c r="CD128" s="242"/>
      <c r="CE128" s="242"/>
      <c r="CF128" s="242"/>
      <c r="CG128" s="219"/>
      <c r="CH128" s="219"/>
      <c r="CI128" s="219"/>
      <c r="CJ128" s="241"/>
      <c r="CK128" s="889"/>
      <c r="CL128" s="890"/>
      <c r="CM128" s="890"/>
      <c r="CN128" s="890"/>
      <c r="CO128" s="891"/>
      <c r="CP128" s="821" t="s">
        <v>500</v>
      </c>
      <c r="CQ128" s="762"/>
      <c r="CR128" s="762"/>
      <c r="CS128" s="762"/>
      <c r="CT128" s="762"/>
      <c r="CU128" s="762"/>
      <c r="CV128" s="762"/>
      <c r="CW128" s="762"/>
      <c r="CX128" s="762"/>
      <c r="CY128" s="762"/>
      <c r="CZ128" s="762"/>
      <c r="DA128" s="762"/>
      <c r="DB128" s="762"/>
      <c r="DC128" s="762"/>
      <c r="DD128" s="762"/>
      <c r="DE128" s="762"/>
      <c r="DF128" s="763"/>
      <c r="DG128" s="822" t="s">
        <v>447</v>
      </c>
      <c r="DH128" s="823"/>
      <c r="DI128" s="823"/>
      <c r="DJ128" s="823"/>
      <c r="DK128" s="823"/>
      <c r="DL128" s="823" t="s">
        <v>446</v>
      </c>
      <c r="DM128" s="823"/>
      <c r="DN128" s="823"/>
      <c r="DO128" s="823"/>
      <c r="DP128" s="823"/>
      <c r="DQ128" s="823" t="s">
        <v>238</v>
      </c>
      <c r="DR128" s="823"/>
      <c r="DS128" s="823"/>
      <c r="DT128" s="823"/>
      <c r="DU128" s="823"/>
      <c r="DV128" s="824" t="s">
        <v>447</v>
      </c>
      <c r="DW128" s="824"/>
      <c r="DX128" s="824"/>
      <c r="DY128" s="824"/>
      <c r="DZ128" s="825"/>
    </row>
    <row r="129" spans="1:131" s="217" customFormat="1" ht="26.25" customHeight="1" x14ac:dyDescent="0.2">
      <c r="A129" s="806" t="s">
        <v>107</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501</v>
      </c>
      <c r="X129" s="809"/>
      <c r="Y129" s="809"/>
      <c r="Z129" s="810"/>
      <c r="AA129" s="811">
        <v>16597636</v>
      </c>
      <c r="AB129" s="812"/>
      <c r="AC129" s="812"/>
      <c r="AD129" s="812"/>
      <c r="AE129" s="813"/>
      <c r="AF129" s="814">
        <v>16954827</v>
      </c>
      <c r="AG129" s="812"/>
      <c r="AH129" s="812"/>
      <c r="AI129" s="812"/>
      <c r="AJ129" s="813"/>
      <c r="AK129" s="814">
        <v>17496933</v>
      </c>
      <c r="AL129" s="812"/>
      <c r="AM129" s="812"/>
      <c r="AN129" s="812"/>
      <c r="AO129" s="813"/>
      <c r="AP129" s="815"/>
      <c r="AQ129" s="816"/>
      <c r="AR129" s="816"/>
      <c r="AS129" s="816"/>
      <c r="AT129" s="817"/>
      <c r="AU129" s="220"/>
      <c r="AV129" s="220"/>
      <c r="AW129" s="220"/>
      <c r="AX129" s="783" t="s">
        <v>502</v>
      </c>
      <c r="AY129" s="784"/>
      <c r="AZ129" s="784"/>
      <c r="BA129" s="784"/>
      <c r="BB129" s="784"/>
      <c r="BC129" s="784"/>
      <c r="BD129" s="784"/>
      <c r="BE129" s="785"/>
      <c r="BF129" s="802" t="s">
        <v>447</v>
      </c>
      <c r="BG129" s="803"/>
      <c r="BH129" s="803"/>
      <c r="BI129" s="803"/>
      <c r="BJ129" s="803"/>
      <c r="BK129" s="803"/>
      <c r="BL129" s="804"/>
      <c r="BM129" s="802">
        <v>17.62</v>
      </c>
      <c r="BN129" s="803"/>
      <c r="BO129" s="803"/>
      <c r="BP129" s="803"/>
      <c r="BQ129" s="803"/>
      <c r="BR129" s="803"/>
      <c r="BS129" s="804"/>
      <c r="BT129" s="802">
        <v>30</v>
      </c>
      <c r="BU129" s="803"/>
      <c r="BV129" s="803"/>
      <c r="BW129" s="803"/>
      <c r="BX129" s="803"/>
      <c r="BY129" s="803"/>
      <c r="BZ129" s="805"/>
      <c r="CA129" s="243"/>
      <c r="CB129" s="243"/>
      <c r="CC129" s="243"/>
      <c r="CD129" s="243"/>
      <c r="CE129" s="243"/>
      <c r="CF129" s="243"/>
      <c r="CG129" s="243"/>
      <c r="CH129" s="243"/>
      <c r="CI129" s="243"/>
      <c r="CJ129" s="243"/>
      <c r="CK129" s="243"/>
      <c r="CL129" s="243"/>
      <c r="CM129" s="243"/>
      <c r="CN129" s="243"/>
      <c r="CO129" s="243"/>
      <c r="CP129" s="243"/>
      <c r="CQ129" s="243"/>
      <c r="CR129" s="243"/>
      <c r="CS129" s="243"/>
      <c r="CT129" s="243"/>
      <c r="CU129" s="243"/>
      <c r="CV129" s="243"/>
      <c r="CW129" s="243"/>
      <c r="CX129" s="243"/>
      <c r="CY129" s="243"/>
      <c r="CZ129" s="243"/>
      <c r="DA129" s="243"/>
      <c r="DB129" s="243"/>
      <c r="DC129" s="243"/>
      <c r="DD129" s="243"/>
      <c r="DE129" s="243"/>
      <c r="DF129" s="243"/>
      <c r="DG129" s="243"/>
      <c r="DH129" s="243"/>
      <c r="DI129" s="243"/>
      <c r="DJ129" s="243"/>
      <c r="DK129" s="243"/>
      <c r="DL129" s="243"/>
      <c r="DM129" s="243"/>
      <c r="DN129" s="243"/>
      <c r="DO129" s="243"/>
      <c r="DP129" s="220"/>
      <c r="DQ129" s="220"/>
      <c r="DR129" s="220"/>
      <c r="DS129" s="220"/>
      <c r="DT129" s="220"/>
      <c r="DU129" s="220"/>
      <c r="DV129" s="220"/>
      <c r="DW129" s="220"/>
      <c r="DX129" s="220"/>
      <c r="DY129" s="220"/>
      <c r="DZ129" s="220"/>
    </row>
    <row r="130" spans="1:131" s="217" customFormat="1" ht="26.25" customHeight="1" x14ac:dyDescent="0.2">
      <c r="A130" s="806" t="s">
        <v>503</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504</v>
      </c>
      <c r="X130" s="809"/>
      <c r="Y130" s="809"/>
      <c r="Z130" s="810"/>
      <c r="AA130" s="811">
        <v>2769218</v>
      </c>
      <c r="AB130" s="812"/>
      <c r="AC130" s="812"/>
      <c r="AD130" s="812"/>
      <c r="AE130" s="813"/>
      <c r="AF130" s="814">
        <v>2813769</v>
      </c>
      <c r="AG130" s="812"/>
      <c r="AH130" s="812"/>
      <c r="AI130" s="812"/>
      <c r="AJ130" s="813"/>
      <c r="AK130" s="814">
        <v>2787634</v>
      </c>
      <c r="AL130" s="812"/>
      <c r="AM130" s="812"/>
      <c r="AN130" s="812"/>
      <c r="AO130" s="813"/>
      <c r="AP130" s="815"/>
      <c r="AQ130" s="816"/>
      <c r="AR130" s="816"/>
      <c r="AS130" s="816"/>
      <c r="AT130" s="817"/>
      <c r="AU130" s="220"/>
      <c r="AV130" s="220"/>
      <c r="AW130" s="220"/>
      <c r="AX130" s="783" t="s">
        <v>505</v>
      </c>
      <c r="AY130" s="784"/>
      <c r="AZ130" s="784"/>
      <c r="BA130" s="784"/>
      <c r="BB130" s="784"/>
      <c r="BC130" s="784"/>
      <c r="BD130" s="784"/>
      <c r="BE130" s="785"/>
      <c r="BF130" s="786">
        <v>8.9</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3"/>
      <c r="CB130" s="243"/>
      <c r="CC130" s="243"/>
      <c r="CD130" s="243"/>
      <c r="CE130" s="243"/>
      <c r="CF130" s="243"/>
      <c r="CG130" s="243"/>
      <c r="CH130" s="243"/>
      <c r="CI130" s="243"/>
      <c r="CJ130" s="243"/>
      <c r="CK130" s="243"/>
      <c r="CL130" s="243"/>
      <c r="CM130" s="243"/>
      <c r="CN130" s="243"/>
      <c r="CO130" s="243"/>
      <c r="CP130" s="243"/>
      <c r="CQ130" s="243"/>
      <c r="CR130" s="243"/>
      <c r="CS130" s="243"/>
      <c r="CT130" s="243"/>
      <c r="CU130" s="243"/>
      <c r="CV130" s="243"/>
      <c r="CW130" s="243"/>
      <c r="CX130" s="243"/>
      <c r="CY130" s="243"/>
      <c r="CZ130" s="243"/>
      <c r="DA130" s="243"/>
      <c r="DB130" s="243"/>
      <c r="DC130" s="243"/>
      <c r="DD130" s="243"/>
      <c r="DE130" s="243"/>
      <c r="DF130" s="243"/>
      <c r="DG130" s="243"/>
      <c r="DH130" s="243"/>
      <c r="DI130" s="243"/>
      <c r="DJ130" s="243"/>
      <c r="DK130" s="243"/>
      <c r="DL130" s="243"/>
      <c r="DM130" s="243"/>
      <c r="DN130" s="243"/>
      <c r="DO130" s="243"/>
      <c r="DP130" s="220"/>
      <c r="DQ130" s="220"/>
      <c r="DR130" s="220"/>
      <c r="DS130" s="220"/>
      <c r="DT130" s="220"/>
      <c r="DU130" s="220"/>
      <c r="DV130" s="220"/>
      <c r="DW130" s="220"/>
      <c r="DX130" s="220"/>
      <c r="DY130" s="220"/>
      <c r="DZ130" s="220"/>
    </row>
    <row r="131" spans="1:131" s="217" customFormat="1" ht="26.25" customHeight="1" thickBot="1" x14ac:dyDescent="0.25">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506</v>
      </c>
      <c r="X131" s="793"/>
      <c r="Y131" s="793"/>
      <c r="Z131" s="794"/>
      <c r="AA131" s="795">
        <v>13828418</v>
      </c>
      <c r="AB131" s="796"/>
      <c r="AC131" s="796"/>
      <c r="AD131" s="796"/>
      <c r="AE131" s="797"/>
      <c r="AF131" s="798">
        <v>14141058</v>
      </c>
      <c r="AG131" s="796"/>
      <c r="AH131" s="796"/>
      <c r="AI131" s="796"/>
      <c r="AJ131" s="797"/>
      <c r="AK131" s="798">
        <v>14709299</v>
      </c>
      <c r="AL131" s="796"/>
      <c r="AM131" s="796"/>
      <c r="AN131" s="796"/>
      <c r="AO131" s="797"/>
      <c r="AP131" s="799"/>
      <c r="AQ131" s="800"/>
      <c r="AR131" s="800"/>
      <c r="AS131" s="800"/>
      <c r="AT131" s="801"/>
      <c r="AU131" s="220"/>
      <c r="AV131" s="220"/>
      <c r="AW131" s="220"/>
      <c r="AX131" s="761" t="s">
        <v>507</v>
      </c>
      <c r="AY131" s="762"/>
      <c r="AZ131" s="762"/>
      <c r="BA131" s="762"/>
      <c r="BB131" s="762"/>
      <c r="BC131" s="762"/>
      <c r="BD131" s="762"/>
      <c r="BE131" s="763"/>
      <c r="BF131" s="764">
        <v>45.5</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3"/>
      <c r="CB131" s="243"/>
      <c r="CC131" s="243"/>
      <c r="CD131" s="243"/>
      <c r="CE131" s="243"/>
      <c r="CF131" s="243"/>
      <c r="CG131" s="243"/>
      <c r="CH131" s="243"/>
      <c r="CI131" s="243"/>
      <c r="CJ131" s="243"/>
      <c r="CK131" s="243"/>
      <c r="CL131" s="243"/>
      <c r="CM131" s="243"/>
      <c r="CN131" s="243"/>
      <c r="CO131" s="243"/>
      <c r="CP131" s="243"/>
      <c r="CQ131" s="243"/>
      <c r="CR131" s="243"/>
      <c r="CS131" s="243"/>
      <c r="CT131" s="243"/>
      <c r="CU131" s="243"/>
      <c r="CV131" s="243"/>
      <c r="CW131" s="243"/>
      <c r="CX131" s="243"/>
      <c r="CY131" s="243"/>
      <c r="CZ131" s="243"/>
      <c r="DA131" s="243"/>
      <c r="DB131" s="243"/>
      <c r="DC131" s="243"/>
      <c r="DD131" s="243"/>
      <c r="DE131" s="243"/>
      <c r="DF131" s="243"/>
      <c r="DG131" s="243"/>
      <c r="DH131" s="243"/>
      <c r="DI131" s="243"/>
      <c r="DJ131" s="243"/>
      <c r="DK131" s="243"/>
      <c r="DL131" s="243"/>
      <c r="DM131" s="243"/>
      <c r="DN131" s="243"/>
      <c r="DO131" s="243"/>
      <c r="DP131" s="220"/>
      <c r="DQ131" s="220"/>
      <c r="DR131" s="220"/>
      <c r="DS131" s="220"/>
      <c r="DT131" s="220"/>
      <c r="DU131" s="220"/>
      <c r="DV131" s="220"/>
      <c r="DW131" s="220"/>
      <c r="DX131" s="220"/>
      <c r="DY131" s="220"/>
      <c r="DZ131" s="220"/>
    </row>
    <row r="132" spans="1:131" s="217" customFormat="1" ht="26.25" customHeight="1" x14ac:dyDescent="0.2">
      <c r="A132" s="770" t="s">
        <v>508</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509</v>
      </c>
      <c r="W132" s="774"/>
      <c r="X132" s="774"/>
      <c r="Y132" s="774"/>
      <c r="Z132" s="775"/>
      <c r="AA132" s="776">
        <v>9.7267236209999997</v>
      </c>
      <c r="AB132" s="777"/>
      <c r="AC132" s="777"/>
      <c r="AD132" s="777"/>
      <c r="AE132" s="778"/>
      <c r="AF132" s="779">
        <v>8.6316384530000008</v>
      </c>
      <c r="AG132" s="777"/>
      <c r="AH132" s="777"/>
      <c r="AI132" s="777"/>
      <c r="AJ132" s="778"/>
      <c r="AK132" s="779">
        <v>8.5049940179999997</v>
      </c>
      <c r="AL132" s="777"/>
      <c r="AM132" s="777"/>
      <c r="AN132" s="777"/>
      <c r="AO132" s="778"/>
      <c r="AP132" s="780"/>
      <c r="AQ132" s="781"/>
      <c r="AR132" s="781"/>
      <c r="AS132" s="781"/>
      <c r="AT132" s="782"/>
      <c r="AU132" s="244"/>
      <c r="AV132" s="220"/>
      <c r="AW132" s="220"/>
      <c r="AX132" s="220"/>
      <c r="AY132" s="220"/>
      <c r="AZ132" s="220"/>
      <c r="BA132" s="220"/>
      <c r="BB132" s="220"/>
      <c r="BC132" s="220"/>
      <c r="BD132" s="220"/>
      <c r="BE132" s="220"/>
      <c r="BF132" s="220"/>
      <c r="BG132" s="220"/>
      <c r="BH132" s="220"/>
      <c r="BI132" s="220"/>
      <c r="BJ132" s="220"/>
      <c r="BK132" s="220"/>
      <c r="BL132" s="220"/>
      <c r="BM132" s="220"/>
      <c r="BN132" s="220"/>
      <c r="BO132" s="220"/>
      <c r="BP132" s="220"/>
      <c r="BQ132" s="220"/>
      <c r="BR132" s="220"/>
      <c r="BS132" s="221"/>
      <c r="BT132" s="220"/>
      <c r="BU132" s="220"/>
      <c r="BV132" s="220"/>
      <c r="BW132" s="220"/>
      <c r="BX132" s="220"/>
      <c r="BY132" s="220"/>
      <c r="BZ132" s="220"/>
      <c r="CA132" s="243"/>
      <c r="CB132" s="243"/>
      <c r="CC132" s="243"/>
      <c r="CD132" s="243"/>
      <c r="CE132" s="243"/>
      <c r="CF132" s="243"/>
      <c r="CG132" s="243"/>
      <c r="CH132" s="243"/>
      <c r="CI132" s="243"/>
      <c r="CJ132" s="243"/>
      <c r="CK132" s="243"/>
      <c r="CL132" s="243"/>
      <c r="CM132" s="243"/>
      <c r="CN132" s="243"/>
      <c r="CO132" s="243"/>
      <c r="CP132" s="243"/>
      <c r="CQ132" s="243"/>
      <c r="CR132" s="243"/>
      <c r="CS132" s="243"/>
      <c r="CT132" s="243"/>
      <c r="CU132" s="243"/>
      <c r="CV132" s="243"/>
      <c r="CW132" s="243"/>
      <c r="CX132" s="243"/>
      <c r="CY132" s="243"/>
      <c r="CZ132" s="243"/>
      <c r="DA132" s="243"/>
      <c r="DB132" s="243"/>
      <c r="DC132" s="243"/>
      <c r="DD132" s="243"/>
      <c r="DE132" s="243"/>
      <c r="DF132" s="243"/>
      <c r="DG132" s="243"/>
      <c r="DH132" s="243"/>
      <c r="DI132" s="243"/>
      <c r="DJ132" s="243"/>
      <c r="DK132" s="243"/>
      <c r="DL132" s="243"/>
      <c r="DM132" s="243"/>
      <c r="DN132" s="243"/>
      <c r="DO132" s="243"/>
      <c r="DP132" s="220"/>
      <c r="DQ132" s="220"/>
      <c r="DR132" s="220"/>
      <c r="DS132" s="220"/>
      <c r="DT132" s="220"/>
      <c r="DU132" s="220"/>
      <c r="DV132" s="220"/>
      <c r="DW132" s="220"/>
      <c r="DX132" s="220"/>
      <c r="DY132" s="220"/>
      <c r="DZ132" s="220"/>
    </row>
    <row r="133" spans="1:131" s="217" customFormat="1" ht="26.25" customHeight="1" thickBot="1" x14ac:dyDescent="0.25">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510</v>
      </c>
      <c r="W133" s="753"/>
      <c r="X133" s="753"/>
      <c r="Y133" s="753"/>
      <c r="Z133" s="754"/>
      <c r="AA133" s="755">
        <v>9.9</v>
      </c>
      <c r="AB133" s="756"/>
      <c r="AC133" s="756"/>
      <c r="AD133" s="756"/>
      <c r="AE133" s="757"/>
      <c r="AF133" s="755">
        <v>9.3000000000000007</v>
      </c>
      <c r="AG133" s="756"/>
      <c r="AH133" s="756"/>
      <c r="AI133" s="756"/>
      <c r="AJ133" s="757"/>
      <c r="AK133" s="755">
        <v>8.9</v>
      </c>
      <c r="AL133" s="756"/>
      <c r="AM133" s="756"/>
      <c r="AN133" s="756"/>
      <c r="AO133" s="757"/>
      <c r="AP133" s="758"/>
      <c r="AQ133" s="759"/>
      <c r="AR133" s="759"/>
      <c r="AS133" s="759"/>
      <c r="AT133" s="760"/>
      <c r="AU133" s="220"/>
      <c r="AV133" s="220"/>
      <c r="AW133" s="220"/>
      <c r="AX133" s="220"/>
      <c r="AY133" s="220"/>
      <c r="AZ133" s="220"/>
      <c r="BA133" s="220"/>
      <c r="BB133" s="220"/>
      <c r="BC133" s="220"/>
      <c r="BD133" s="220"/>
      <c r="BE133" s="220"/>
      <c r="BF133" s="220"/>
      <c r="BG133" s="220"/>
      <c r="BH133" s="220"/>
      <c r="BI133" s="220"/>
      <c r="BJ133" s="220"/>
      <c r="BK133" s="220"/>
      <c r="BL133" s="220"/>
      <c r="BM133" s="220"/>
      <c r="BN133" s="243"/>
      <c r="BO133" s="243"/>
      <c r="BP133" s="243"/>
      <c r="BQ133" s="243"/>
      <c r="BR133" s="243"/>
      <c r="BS133" s="243"/>
      <c r="BT133" s="243"/>
      <c r="BU133" s="243"/>
      <c r="BV133" s="243"/>
      <c r="BW133" s="243"/>
      <c r="BX133" s="243"/>
      <c r="BY133" s="243"/>
      <c r="BZ133" s="243"/>
      <c r="CA133" s="243"/>
      <c r="CB133" s="243"/>
      <c r="CC133" s="243"/>
      <c r="CD133" s="243"/>
      <c r="CE133" s="243"/>
      <c r="CF133" s="243"/>
      <c r="CG133" s="243"/>
      <c r="CH133" s="243"/>
      <c r="CI133" s="243"/>
      <c r="CJ133" s="243"/>
      <c r="CK133" s="243"/>
      <c r="CL133" s="243"/>
      <c r="CM133" s="243"/>
      <c r="CN133" s="243"/>
      <c r="CO133" s="243"/>
      <c r="CP133" s="243"/>
      <c r="CQ133" s="243"/>
      <c r="CR133" s="243"/>
      <c r="CS133" s="243"/>
      <c r="CT133" s="243"/>
      <c r="CU133" s="243"/>
      <c r="CV133" s="243"/>
      <c r="CW133" s="243"/>
      <c r="CX133" s="243"/>
      <c r="CY133" s="243"/>
      <c r="CZ133" s="243"/>
      <c r="DA133" s="243"/>
      <c r="DB133" s="243"/>
      <c r="DC133" s="243"/>
      <c r="DD133" s="243"/>
      <c r="DE133" s="243"/>
      <c r="DF133" s="243"/>
      <c r="DG133" s="243"/>
      <c r="DH133" s="243"/>
      <c r="DI133" s="243"/>
      <c r="DJ133" s="243"/>
      <c r="DK133" s="243"/>
      <c r="DL133" s="243"/>
      <c r="DM133" s="243"/>
      <c r="DN133" s="243"/>
      <c r="DO133" s="243"/>
      <c r="DP133" s="220"/>
      <c r="DQ133" s="220"/>
      <c r="DR133" s="220"/>
      <c r="DS133" s="220"/>
      <c r="DT133" s="220"/>
      <c r="DU133" s="220"/>
      <c r="DV133" s="220"/>
      <c r="DW133" s="220"/>
      <c r="DX133" s="220"/>
      <c r="DY133" s="220"/>
      <c r="DZ133" s="220"/>
    </row>
    <row r="134" spans="1:131" ht="11.25" customHeight="1" x14ac:dyDescent="0.2">
      <c r="A134" s="245"/>
      <c r="B134" s="245"/>
      <c r="C134" s="245"/>
      <c r="D134" s="245"/>
      <c r="E134" s="245"/>
      <c r="F134" s="245"/>
      <c r="G134" s="245"/>
      <c r="H134" s="245"/>
      <c r="I134" s="245"/>
      <c r="J134" s="245"/>
      <c r="K134" s="245"/>
      <c r="L134" s="245"/>
      <c r="M134" s="245"/>
      <c r="N134" s="245"/>
      <c r="O134" s="245"/>
      <c r="P134" s="245"/>
      <c r="Q134" s="245"/>
      <c r="R134" s="245"/>
      <c r="S134" s="245"/>
      <c r="T134" s="245"/>
      <c r="U134" s="245"/>
      <c r="V134" s="245"/>
      <c r="W134" s="245"/>
      <c r="X134" s="245"/>
      <c r="Y134" s="245"/>
      <c r="Z134" s="245"/>
      <c r="AA134" s="245"/>
      <c r="AB134" s="245"/>
      <c r="AC134" s="245"/>
      <c r="AD134" s="245"/>
      <c r="AE134" s="245"/>
      <c r="AF134" s="245"/>
      <c r="AG134" s="245"/>
      <c r="AH134" s="245"/>
      <c r="AI134" s="245"/>
      <c r="AJ134" s="245"/>
      <c r="AK134" s="245"/>
      <c r="AL134" s="245"/>
      <c r="AM134" s="245"/>
      <c r="AN134" s="245"/>
      <c r="AO134" s="245"/>
      <c r="AP134" s="245"/>
      <c r="AQ134" s="245"/>
      <c r="AR134" s="245"/>
      <c r="AS134" s="245"/>
      <c r="AT134" s="245"/>
      <c r="AU134" s="220"/>
      <c r="AV134" s="220"/>
      <c r="AW134" s="220"/>
      <c r="AX134" s="220"/>
      <c r="AY134" s="220"/>
      <c r="AZ134" s="220"/>
      <c r="BA134" s="220"/>
      <c r="BB134" s="220"/>
      <c r="BC134" s="220"/>
      <c r="BD134" s="220"/>
      <c r="BE134" s="220"/>
      <c r="BF134" s="220"/>
      <c r="BG134" s="220"/>
      <c r="BH134" s="220"/>
      <c r="BI134" s="220"/>
      <c r="BJ134" s="220"/>
      <c r="BK134" s="220"/>
      <c r="BL134" s="220"/>
      <c r="BM134" s="220"/>
      <c r="BN134" s="243"/>
      <c r="BO134" s="243"/>
      <c r="BP134" s="243"/>
      <c r="BQ134" s="243"/>
      <c r="BR134" s="243"/>
      <c r="BS134" s="243"/>
      <c r="BT134" s="243"/>
      <c r="BU134" s="243"/>
      <c r="BV134" s="243"/>
      <c r="BW134" s="243"/>
      <c r="BX134" s="243"/>
      <c r="BY134" s="243"/>
      <c r="BZ134" s="243"/>
      <c r="CA134" s="243"/>
      <c r="CB134" s="243"/>
      <c r="CC134" s="243"/>
      <c r="CD134" s="243"/>
      <c r="CE134" s="243"/>
      <c r="CF134" s="243"/>
      <c r="CG134" s="243"/>
      <c r="CH134" s="243"/>
      <c r="CI134" s="243"/>
      <c r="CJ134" s="243"/>
      <c r="CK134" s="243"/>
      <c r="CL134" s="243"/>
      <c r="CM134" s="243"/>
      <c r="CN134" s="243"/>
      <c r="CO134" s="243"/>
      <c r="CP134" s="243"/>
      <c r="CQ134" s="243"/>
      <c r="CR134" s="243"/>
      <c r="CS134" s="243"/>
      <c r="CT134" s="243"/>
      <c r="CU134" s="243"/>
      <c r="CV134" s="243"/>
      <c r="CW134" s="243"/>
      <c r="CX134" s="243"/>
      <c r="CY134" s="243"/>
      <c r="CZ134" s="243"/>
      <c r="DA134" s="243"/>
      <c r="DB134" s="243"/>
      <c r="DC134" s="243"/>
      <c r="DD134" s="243"/>
      <c r="DE134" s="243"/>
      <c r="DF134" s="243"/>
      <c r="DG134" s="243"/>
      <c r="DH134" s="243"/>
      <c r="DI134" s="243"/>
      <c r="DJ134" s="243"/>
      <c r="DK134" s="243"/>
      <c r="DL134" s="243"/>
      <c r="DM134" s="243"/>
      <c r="DN134" s="243"/>
      <c r="DO134" s="243"/>
      <c r="DP134" s="220"/>
      <c r="DQ134" s="220"/>
      <c r="DR134" s="220"/>
      <c r="DS134" s="220"/>
      <c r="DT134" s="220"/>
      <c r="DU134" s="220"/>
      <c r="DV134" s="220"/>
      <c r="DW134" s="220"/>
      <c r="DX134" s="220"/>
      <c r="DY134" s="220"/>
      <c r="DZ134" s="220"/>
      <c r="EA134" s="217"/>
    </row>
    <row r="135" spans="1:131" ht="14.4" hidden="1" x14ac:dyDescent="0.2">
      <c r="AU135" s="245"/>
      <c r="AV135" s="245"/>
      <c r="AW135" s="245"/>
      <c r="AX135" s="245"/>
      <c r="AY135" s="245"/>
      <c r="AZ135" s="245"/>
      <c r="BA135" s="245"/>
      <c r="BB135" s="245"/>
      <c r="BC135" s="245"/>
      <c r="BD135" s="245"/>
      <c r="BE135" s="245"/>
      <c r="BF135" s="245"/>
      <c r="BG135" s="245"/>
      <c r="BH135" s="245"/>
      <c r="BI135" s="245"/>
      <c r="BJ135" s="245"/>
      <c r="BK135" s="245"/>
      <c r="BL135" s="245"/>
      <c r="BM135" s="245"/>
      <c r="BN135" s="245"/>
      <c r="BO135" s="245"/>
      <c r="BP135" s="245"/>
      <c r="BQ135" s="245"/>
      <c r="BR135" s="245"/>
      <c r="BS135" s="245"/>
      <c r="BT135" s="245"/>
      <c r="BU135" s="245"/>
      <c r="BV135" s="245"/>
      <c r="BW135" s="245"/>
      <c r="BX135" s="245"/>
      <c r="BY135" s="245"/>
      <c r="BZ135" s="245"/>
      <c r="CA135" s="245"/>
      <c r="CB135" s="245"/>
      <c r="CC135" s="245"/>
      <c r="CD135" s="245"/>
      <c r="CE135" s="245"/>
      <c r="CF135" s="245"/>
      <c r="CG135" s="245"/>
      <c r="CH135" s="245"/>
      <c r="CI135" s="245"/>
      <c r="CJ135" s="245"/>
      <c r="CK135" s="245"/>
      <c r="CL135" s="245"/>
      <c r="CM135" s="245"/>
      <c r="CN135" s="245"/>
      <c r="CO135" s="245"/>
      <c r="CP135" s="245"/>
      <c r="CQ135" s="245"/>
      <c r="CR135" s="245"/>
      <c r="CS135" s="245"/>
      <c r="CT135" s="245"/>
      <c r="CU135" s="245"/>
      <c r="CV135" s="245"/>
      <c r="CW135" s="245"/>
      <c r="CX135" s="245"/>
      <c r="CY135" s="245"/>
      <c r="CZ135" s="245"/>
      <c r="DA135" s="245"/>
      <c r="DB135" s="245"/>
      <c r="DC135" s="245"/>
      <c r="DD135" s="245"/>
      <c r="DE135" s="245"/>
      <c r="DF135" s="245"/>
      <c r="DG135" s="245"/>
      <c r="DH135" s="245"/>
      <c r="DI135" s="245"/>
      <c r="DJ135" s="245"/>
      <c r="DK135" s="245"/>
      <c r="DL135" s="245"/>
      <c r="DM135" s="245"/>
      <c r="DN135" s="245"/>
      <c r="DO135" s="245"/>
      <c r="DP135" s="245"/>
      <c r="DQ135" s="245"/>
      <c r="DR135" s="245"/>
      <c r="DS135" s="245"/>
      <c r="DT135" s="245"/>
      <c r="DU135" s="245"/>
      <c r="DV135" s="245"/>
      <c r="DW135" s="245"/>
      <c r="DX135" s="245"/>
      <c r="DY135" s="245"/>
      <c r="DZ135" s="245"/>
    </row>
  </sheetData>
  <sheetProtection algorithmName="SHA-512" hashValue="NBlJ2E2asS6gxcWlpxKKSMKpLaUO9LtoQ5ZMf2ZHjGxex4H0gQREwPT5xq8/YA9Z4lG9GStML8OnQZu4FDF+sw==" saltValue="6Ui2X5xbLKBij34G7wOtc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247" customWidth="1"/>
    <col min="121" max="121" width="0" style="246" hidden="1" customWidth="1"/>
    <col min="122" max="16384" width="9" style="246" hidden="1"/>
  </cols>
  <sheetData>
    <row r="1" spans="1:120" ht="13.2" x14ac:dyDescent="0.2">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6"/>
    </row>
    <row r="17" spans="119:120" ht="13.2" x14ac:dyDescent="0.2">
      <c r="DP17" s="246"/>
    </row>
    <row r="18" spans="119:120" ht="13.2" x14ac:dyDescent="0.2"/>
    <row r="19" spans="119:120" ht="13.2" x14ac:dyDescent="0.2"/>
    <row r="20" spans="119:120" ht="13.2" x14ac:dyDescent="0.2">
      <c r="DO20" s="246"/>
      <c r="DP20" s="246"/>
    </row>
    <row r="21" spans="119:120" ht="13.2" x14ac:dyDescent="0.2">
      <c r="DP21" s="246"/>
    </row>
    <row r="22" spans="119:120" ht="13.2" x14ac:dyDescent="0.2"/>
    <row r="23" spans="119:120" ht="13.2" x14ac:dyDescent="0.2">
      <c r="DO23" s="246"/>
      <c r="DP23" s="246"/>
    </row>
    <row r="24" spans="119:120" ht="13.2" x14ac:dyDescent="0.2">
      <c r="DP24" s="246"/>
    </row>
    <row r="25" spans="119:120" ht="13.2" x14ac:dyDescent="0.2">
      <c r="DP25" s="246"/>
    </row>
    <row r="26" spans="119:120" ht="13.2" x14ac:dyDescent="0.2">
      <c r="DO26" s="246"/>
      <c r="DP26" s="246"/>
    </row>
    <row r="27" spans="119:120" ht="13.2" x14ac:dyDescent="0.2"/>
    <row r="28" spans="119:120" ht="13.2" x14ac:dyDescent="0.2">
      <c r="DO28" s="246"/>
      <c r="DP28" s="246"/>
    </row>
    <row r="29" spans="119:120" ht="13.2" x14ac:dyDescent="0.2">
      <c r="DP29" s="246"/>
    </row>
    <row r="30" spans="119:120" ht="13.2" x14ac:dyDescent="0.2"/>
    <row r="31" spans="119:120" ht="13.2" x14ac:dyDescent="0.2">
      <c r="DO31" s="246"/>
      <c r="DP31" s="246"/>
    </row>
    <row r="32" spans="119:120" ht="13.2" x14ac:dyDescent="0.2"/>
    <row r="33" spans="98:120" ht="13.2" x14ac:dyDescent="0.2">
      <c r="DO33" s="246"/>
      <c r="DP33" s="246"/>
    </row>
    <row r="34" spans="98:120" ht="13.2" x14ac:dyDescent="0.2">
      <c r="DM34" s="246"/>
    </row>
    <row r="35" spans="98:120" ht="13.2" x14ac:dyDescent="0.2">
      <c r="CT35" s="246"/>
      <c r="CU35" s="246"/>
      <c r="CV35" s="246"/>
      <c r="CY35" s="246"/>
      <c r="CZ35" s="246"/>
      <c r="DA35" s="246"/>
      <c r="DD35" s="246"/>
      <c r="DE35" s="246"/>
      <c r="DF35" s="246"/>
      <c r="DI35" s="246"/>
      <c r="DJ35" s="246"/>
      <c r="DK35" s="246"/>
      <c r="DM35" s="246"/>
      <c r="DN35" s="246"/>
      <c r="DO35" s="246"/>
      <c r="DP35" s="246"/>
    </row>
    <row r="36" spans="98:120" ht="13.2" x14ac:dyDescent="0.2"/>
    <row r="37" spans="98:120" ht="13.2" x14ac:dyDescent="0.2">
      <c r="CW37" s="246"/>
      <c r="DB37" s="246"/>
      <c r="DG37" s="246"/>
      <c r="DL37" s="246"/>
      <c r="DP37" s="246"/>
    </row>
    <row r="38" spans="98:120" ht="13.2" x14ac:dyDescent="0.2">
      <c r="CT38" s="246"/>
      <c r="CU38" s="246"/>
      <c r="CV38" s="246"/>
      <c r="CW38" s="246"/>
      <c r="CY38" s="246"/>
      <c r="CZ38" s="246"/>
      <c r="DA38" s="246"/>
      <c r="DB38" s="246"/>
      <c r="DD38" s="246"/>
      <c r="DE38" s="246"/>
      <c r="DF38" s="246"/>
      <c r="DG38" s="246"/>
      <c r="DI38" s="246"/>
      <c r="DJ38" s="246"/>
      <c r="DK38" s="246"/>
      <c r="DL38" s="246"/>
      <c r="DN38" s="246"/>
      <c r="DO38" s="246"/>
      <c r="DP38" s="24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6"/>
      <c r="DO49" s="246"/>
      <c r="DP49" s="24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6"/>
      <c r="CS63" s="246"/>
      <c r="CX63" s="246"/>
      <c r="DC63" s="246"/>
      <c r="DH63" s="246"/>
    </row>
    <row r="64" spans="22:120" ht="13.2" x14ac:dyDescent="0.2">
      <c r="V64" s="246"/>
    </row>
    <row r="65" spans="15:120" ht="13.2" x14ac:dyDescent="0.2">
      <c r="X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c r="BW65" s="246"/>
      <c r="BX65" s="246"/>
      <c r="BY65" s="246"/>
      <c r="BZ65" s="246"/>
      <c r="CA65" s="246"/>
      <c r="CB65" s="246"/>
      <c r="CC65" s="246"/>
      <c r="CD65" s="246"/>
      <c r="CE65" s="246"/>
      <c r="CF65" s="246"/>
      <c r="CG65" s="246"/>
      <c r="CH65" s="246"/>
      <c r="CI65" s="246"/>
      <c r="CJ65" s="246"/>
      <c r="CK65" s="246"/>
      <c r="CL65" s="246"/>
      <c r="CM65" s="246"/>
      <c r="CN65" s="246"/>
      <c r="CO65" s="246"/>
      <c r="CP65" s="246"/>
      <c r="CQ65" s="246"/>
      <c r="CR65" s="246"/>
      <c r="CU65" s="246"/>
      <c r="CZ65" s="246"/>
      <c r="DE65" s="246"/>
      <c r="DJ65" s="246"/>
    </row>
    <row r="66" spans="15:120" ht="13.2" x14ac:dyDescent="0.2">
      <c r="Q66" s="246"/>
      <c r="S66" s="246"/>
      <c r="U66" s="246"/>
      <c r="DM66" s="246"/>
    </row>
    <row r="67" spans="15:120" ht="13.2" x14ac:dyDescent="0.2">
      <c r="O67" s="246"/>
      <c r="P67" s="246"/>
      <c r="R67" s="246"/>
      <c r="T67" s="246"/>
      <c r="Y67" s="246"/>
      <c r="CT67" s="246"/>
      <c r="CV67" s="246"/>
      <c r="CW67" s="246"/>
      <c r="CY67" s="246"/>
      <c r="DA67" s="246"/>
      <c r="DB67" s="246"/>
      <c r="DD67" s="246"/>
      <c r="DF67" s="246"/>
      <c r="DG67" s="246"/>
      <c r="DI67" s="246"/>
      <c r="DK67" s="246"/>
      <c r="DL67" s="246"/>
      <c r="DN67" s="246"/>
      <c r="DO67" s="246"/>
      <c r="DP67" s="246"/>
    </row>
    <row r="68" spans="15:120" ht="13.2" x14ac:dyDescent="0.2"/>
    <row r="69" spans="15:120" ht="13.2" x14ac:dyDescent="0.2"/>
    <row r="70" spans="15:120" ht="13.2" x14ac:dyDescent="0.2"/>
    <row r="71" spans="15:120" ht="13.2" x14ac:dyDescent="0.2"/>
    <row r="72" spans="15:120" ht="13.2" x14ac:dyDescent="0.2">
      <c r="DP72" s="246"/>
    </row>
    <row r="73" spans="15:120" ht="13.2" x14ac:dyDescent="0.2">
      <c r="DP73" s="24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6"/>
      <c r="CX96" s="246"/>
      <c r="DC96" s="246"/>
      <c r="DH96" s="246"/>
    </row>
    <row r="97" spans="24:120" ht="13.2" x14ac:dyDescent="0.2">
      <c r="CS97" s="246"/>
      <c r="CX97" s="246"/>
      <c r="DC97" s="246"/>
      <c r="DH97" s="246"/>
      <c r="DP97" s="247" t="s">
        <v>511</v>
      </c>
    </row>
    <row r="98" spans="24:120" ht="13.2" hidden="1" x14ac:dyDescent="0.2">
      <c r="CS98" s="246"/>
      <c r="CX98" s="246"/>
      <c r="DC98" s="246"/>
      <c r="DH98" s="246"/>
    </row>
    <row r="99" spans="24:120" ht="13.2" hidden="1" x14ac:dyDescent="0.2">
      <c r="CS99" s="246"/>
      <c r="CX99" s="246"/>
      <c r="DC99" s="246"/>
      <c r="DH99" s="246"/>
    </row>
    <row r="101" spans="24:120" ht="12" hidden="1" customHeight="1" x14ac:dyDescent="0.2">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c r="BR101" s="246"/>
      <c r="BS101" s="246"/>
      <c r="BT101" s="246"/>
      <c r="BU101" s="246"/>
      <c r="BV101" s="246"/>
      <c r="BW101" s="246"/>
      <c r="BX101" s="246"/>
      <c r="BY101" s="246"/>
      <c r="BZ101" s="246"/>
      <c r="CA101" s="246"/>
      <c r="CB101" s="246"/>
      <c r="CC101" s="246"/>
      <c r="CD101" s="246"/>
      <c r="CE101" s="246"/>
      <c r="CF101" s="246"/>
      <c r="CG101" s="246"/>
      <c r="CH101" s="246"/>
      <c r="CI101" s="246"/>
      <c r="CJ101" s="246"/>
      <c r="CK101" s="246"/>
      <c r="CL101" s="246"/>
      <c r="CM101" s="246"/>
      <c r="CN101" s="246"/>
      <c r="CO101" s="246"/>
      <c r="CP101" s="246"/>
      <c r="CQ101" s="246"/>
      <c r="CR101" s="246"/>
      <c r="CU101" s="246"/>
      <c r="CZ101" s="246"/>
      <c r="DE101" s="246"/>
      <c r="DJ101" s="246"/>
    </row>
    <row r="102" spans="24:120" ht="1.5" hidden="1" customHeight="1" x14ac:dyDescent="0.2">
      <c r="CU102" s="246"/>
      <c r="CZ102" s="246"/>
      <c r="DE102" s="246"/>
      <c r="DJ102" s="246"/>
      <c r="DM102" s="246"/>
    </row>
    <row r="103" spans="24:120" ht="13.2" hidden="1" x14ac:dyDescent="0.2">
      <c r="CT103" s="246"/>
      <c r="CV103" s="246"/>
      <c r="CW103" s="246"/>
      <c r="CY103" s="246"/>
      <c r="DA103" s="246"/>
      <c r="DB103" s="246"/>
      <c r="DD103" s="246"/>
      <c r="DF103" s="246"/>
      <c r="DG103" s="246"/>
      <c r="DI103" s="246"/>
      <c r="DK103" s="246"/>
      <c r="DL103" s="246"/>
      <c r="DM103" s="246"/>
      <c r="DN103" s="246"/>
      <c r="DO103" s="246"/>
      <c r="DP103" s="246"/>
    </row>
    <row r="104" spans="24:120" ht="13.2" hidden="1" x14ac:dyDescent="0.2">
      <c r="CV104" s="246"/>
      <c r="CW104" s="246"/>
      <c r="DA104" s="246"/>
      <c r="DB104" s="246"/>
      <c r="DF104" s="246"/>
      <c r="DG104" s="246"/>
      <c r="DK104" s="246"/>
      <c r="DL104" s="246"/>
      <c r="DN104" s="246"/>
      <c r="DO104" s="246"/>
      <c r="DP104" s="246"/>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640625" style="247" customWidth="1"/>
    <col min="117" max="16384" width="9" style="246" hidden="1"/>
  </cols>
  <sheetData>
    <row r="1" spans="2:116" ht="13.2" x14ac:dyDescent="0.2">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row>
    <row r="2" spans="2:116" ht="13.2" x14ac:dyDescent="0.2"/>
    <row r="3" spans="2:116" ht="13.2" x14ac:dyDescent="0.2"/>
    <row r="4" spans="2:116" ht="13.2" x14ac:dyDescent="0.2">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row>
    <row r="5" spans="2:116" ht="13.2" x14ac:dyDescent="0.2">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6"/>
      <c r="CO18" s="246"/>
      <c r="CP18" s="246"/>
      <c r="CQ18" s="246"/>
      <c r="CR18" s="246"/>
      <c r="CS18" s="246"/>
      <c r="CT18" s="246"/>
      <c r="CU18" s="246"/>
      <c r="CV18" s="246"/>
      <c r="CW18" s="246"/>
      <c r="CX18" s="246"/>
      <c r="CY18" s="246"/>
      <c r="CZ18" s="246"/>
      <c r="DA18" s="246"/>
      <c r="DB18" s="246"/>
      <c r="DC18" s="246"/>
      <c r="DD18" s="246"/>
      <c r="DE18" s="246"/>
      <c r="DF18" s="246"/>
      <c r="DG18" s="246"/>
      <c r="DH18" s="246"/>
      <c r="DI18" s="246"/>
      <c r="DJ18" s="246"/>
      <c r="DK18" s="246"/>
      <c r="DL18" s="246"/>
    </row>
    <row r="19" spans="9:116" ht="13.2" x14ac:dyDescent="0.2"/>
    <row r="20" spans="9:116" ht="13.2" x14ac:dyDescent="0.2"/>
    <row r="21" spans="9:116" ht="13.2" x14ac:dyDescent="0.2">
      <c r="DL21" s="246"/>
    </row>
    <row r="22" spans="9:116" ht="13.2" x14ac:dyDescent="0.2">
      <c r="DI22" s="246"/>
      <c r="DJ22" s="246"/>
      <c r="DK22" s="246"/>
      <c r="DL22" s="246"/>
    </row>
    <row r="23" spans="9:116" ht="13.2" x14ac:dyDescent="0.2">
      <c r="CY23" s="246"/>
      <c r="CZ23" s="246"/>
      <c r="DA23" s="246"/>
      <c r="DB23" s="246"/>
      <c r="DC23" s="246"/>
      <c r="DD23" s="246"/>
      <c r="DE23" s="246"/>
      <c r="DF23" s="246"/>
      <c r="DG23" s="246"/>
      <c r="DH23" s="246"/>
      <c r="DI23" s="246"/>
      <c r="DJ23" s="246"/>
      <c r="DK23" s="246"/>
      <c r="DL23" s="24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6"/>
      <c r="DA35" s="246"/>
      <c r="DB35" s="246"/>
      <c r="DC35" s="246"/>
      <c r="DD35" s="246"/>
      <c r="DE35" s="246"/>
      <c r="DF35" s="246"/>
      <c r="DG35" s="246"/>
      <c r="DH35" s="246"/>
      <c r="DI35" s="246"/>
      <c r="DJ35" s="246"/>
      <c r="DK35" s="246"/>
      <c r="DL35" s="246"/>
    </row>
    <row r="36" spans="15:116" ht="13.2" x14ac:dyDescent="0.2"/>
    <row r="37" spans="15:116" ht="13.2" x14ac:dyDescent="0.2">
      <c r="DL37" s="246"/>
    </row>
    <row r="38" spans="15:116" ht="13.2" x14ac:dyDescent="0.2">
      <c r="DI38" s="246"/>
      <c r="DJ38" s="246"/>
      <c r="DK38" s="246"/>
      <c r="DL38" s="246"/>
    </row>
    <row r="39" spans="15:116" ht="13.2" x14ac:dyDescent="0.2"/>
    <row r="40" spans="15:116" ht="13.2" x14ac:dyDescent="0.2"/>
    <row r="41" spans="15:116" ht="13.2" x14ac:dyDescent="0.2"/>
    <row r="42" spans="15:116" ht="13.2" x14ac:dyDescent="0.2"/>
    <row r="43" spans="15:116" ht="13.2" x14ac:dyDescent="0.2">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E43" s="246"/>
      <c r="DF43" s="246"/>
      <c r="DG43" s="246"/>
      <c r="DH43" s="246"/>
      <c r="DI43" s="246"/>
      <c r="DJ43" s="246"/>
      <c r="DK43" s="246"/>
      <c r="DL43" s="246"/>
    </row>
    <row r="44" spans="15:116" ht="13.2" x14ac:dyDescent="0.2">
      <c r="DL44" s="246"/>
    </row>
    <row r="45" spans="15:116" ht="13.2" x14ac:dyDescent="0.2"/>
    <row r="46" spans="15:116" ht="13.2" x14ac:dyDescent="0.2">
      <c r="DA46" s="246"/>
      <c r="DB46" s="246"/>
      <c r="DC46" s="246"/>
      <c r="DD46" s="246"/>
      <c r="DE46" s="246"/>
      <c r="DF46" s="246"/>
      <c r="DG46" s="246"/>
      <c r="DH46" s="246"/>
      <c r="DI46" s="246"/>
      <c r="DJ46" s="246"/>
      <c r="DK46" s="246"/>
      <c r="DL46" s="246"/>
    </row>
    <row r="47" spans="15:116" ht="13.2" x14ac:dyDescent="0.2"/>
    <row r="48" spans="15:116" ht="13.2" x14ac:dyDescent="0.2"/>
    <row r="49" spans="104:116" ht="13.2" x14ac:dyDescent="0.2"/>
    <row r="50" spans="104:116" ht="13.2" x14ac:dyDescent="0.2">
      <c r="CZ50" s="246"/>
      <c r="DA50" s="246"/>
      <c r="DB50" s="246"/>
      <c r="DC50" s="246"/>
      <c r="DD50" s="246"/>
      <c r="DE50" s="246"/>
      <c r="DF50" s="246"/>
      <c r="DG50" s="246"/>
      <c r="DH50" s="246"/>
      <c r="DI50" s="246"/>
      <c r="DJ50" s="246"/>
      <c r="DK50" s="246"/>
      <c r="DL50" s="246"/>
    </row>
    <row r="51" spans="104:116" ht="13.2" x14ac:dyDescent="0.2"/>
    <row r="52" spans="104:116" ht="13.2" x14ac:dyDescent="0.2"/>
    <row r="53" spans="104:116" ht="13.2" x14ac:dyDescent="0.2">
      <c r="DL53" s="24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6"/>
      <c r="DD67" s="246"/>
      <c r="DE67" s="246"/>
      <c r="DF67" s="246"/>
      <c r="DG67" s="246"/>
      <c r="DH67" s="246"/>
      <c r="DI67" s="246"/>
      <c r="DJ67" s="246"/>
      <c r="DK67" s="246"/>
      <c r="DL67" s="24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JB91+mUu0dVbSaeVvlVnQzaqKUtgIQ99+vPVAkD4nMbpWaqd2oXdf+P2CHjQydqofN46gVTplZNEP6azmcINA==" saltValue="qVjoo0Qp+bQkIhEv+Tn3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248" customWidth="1"/>
    <col min="37" max="44" width="17" style="248" customWidth="1"/>
    <col min="45" max="45" width="6.109375" style="255" customWidth="1"/>
    <col min="46" max="46" width="3" style="253" customWidth="1"/>
    <col min="47" max="47" width="19.109375" style="248" hidden="1" customWidth="1"/>
    <col min="48" max="52" width="12.6640625" style="248" hidden="1" customWidth="1"/>
    <col min="53" max="16384" width="8.6640625" style="248" hidden="1"/>
  </cols>
  <sheetData>
    <row r="1" spans="1:46" ht="13.2" x14ac:dyDescent="0.2">
      <c r="AS1" s="249"/>
      <c r="AT1" s="249"/>
    </row>
    <row r="2" spans="1:46" ht="13.2" x14ac:dyDescent="0.2">
      <c r="AS2" s="249"/>
      <c r="AT2" s="249"/>
    </row>
    <row r="3" spans="1:46" ht="13.2" x14ac:dyDescent="0.2">
      <c r="AS3" s="249"/>
      <c r="AT3" s="249"/>
    </row>
    <row r="4" spans="1:46" ht="13.2" x14ac:dyDescent="0.2">
      <c r="AS4" s="249"/>
      <c r="AT4" s="249"/>
    </row>
    <row r="5" spans="1:46" ht="16.2" x14ac:dyDescent="0.2">
      <c r="A5" s="250" t="s">
        <v>512</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2"/>
    </row>
    <row r="6" spans="1:46" ht="13.2" x14ac:dyDescent="0.2">
      <c r="A6" s="253"/>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54" t="s">
        <v>513</v>
      </c>
      <c r="AL6" s="254"/>
      <c r="AM6" s="254"/>
      <c r="AN6" s="254"/>
      <c r="AO6" s="249"/>
      <c r="AP6" s="249"/>
      <c r="AQ6" s="249"/>
      <c r="AR6" s="249"/>
    </row>
    <row r="7" spans="1:46" ht="13.5" customHeight="1" x14ac:dyDescent="0.2">
      <c r="A7" s="253"/>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56"/>
      <c r="AL7" s="257"/>
      <c r="AM7" s="257"/>
      <c r="AN7" s="258"/>
      <c r="AO7" s="1150" t="s">
        <v>514</v>
      </c>
      <c r="AP7" s="259"/>
      <c r="AQ7" s="260" t="s">
        <v>515</v>
      </c>
      <c r="AR7" s="261"/>
    </row>
    <row r="8" spans="1:46" ht="13.2" x14ac:dyDescent="0.2">
      <c r="A8" s="253"/>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62"/>
      <c r="AL8" s="263"/>
      <c r="AM8" s="263"/>
      <c r="AN8" s="264"/>
      <c r="AO8" s="1151"/>
      <c r="AP8" s="265" t="s">
        <v>516</v>
      </c>
      <c r="AQ8" s="266" t="s">
        <v>517</v>
      </c>
      <c r="AR8" s="267" t="s">
        <v>518</v>
      </c>
    </row>
    <row r="9" spans="1:46" ht="13.2" x14ac:dyDescent="0.2">
      <c r="A9" s="253"/>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1162" t="s">
        <v>519</v>
      </c>
      <c r="AL9" s="1163"/>
      <c r="AM9" s="1163"/>
      <c r="AN9" s="1164"/>
      <c r="AO9" s="268">
        <v>4510291</v>
      </c>
      <c r="AP9" s="268">
        <v>85274</v>
      </c>
      <c r="AQ9" s="269">
        <v>85700</v>
      </c>
      <c r="AR9" s="270">
        <v>-0.5</v>
      </c>
    </row>
    <row r="10" spans="1:46" ht="13.5" customHeight="1" x14ac:dyDescent="0.2">
      <c r="A10" s="253"/>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1162" t="s">
        <v>520</v>
      </c>
      <c r="AL10" s="1163"/>
      <c r="AM10" s="1163"/>
      <c r="AN10" s="1164"/>
      <c r="AO10" s="271">
        <v>575266</v>
      </c>
      <c r="AP10" s="271">
        <v>10876</v>
      </c>
      <c r="AQ10" s="272">
        <v>7424</v>
      </c>
      <c r="AR10" s="273">
        <v>46.5</v>
      </c>
    </row>
    <row r="11" spans="1:46" ht="13.5" customHeight="1" x14ac:dyDescent="0.2">
      <c r="A11" s="253"/>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1162" t="s">
        <v>521</v>
      </c>
      <c r="AL11" s="1163"/>
      <c r="AM11" s="1163"/>
      <c r="AN11" s="1164"/>
      <c r="AO11" s="271">
        <v>23049</v>
      </c>
      <c r="AP11" s="271">
        <v>436</v>
      </c>
      <c r="AQ11" s="272">
        <v>1613</v>
      </c>
      <c r="AR11" s="273">
        <v>-73</v>
      </c>
    </row>
    <row r="12" spans="1:46" ht="13.5" customHeight="1" x14ac:dyDescent="0.2">
      <c r="A12" s="253"/>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1162" t="s">
        <v>522</v>
      </c>
      <c r="AL12" s="1163"/>
      <c r="AM12" s="1163"/>
      <c r="AN12" s="1164"/>
      <c r="AO12" s="271" t="s">
        <v>523</v>
      </c>
      <c r="AP12" s="271" t="s">
        <v>523</v>
      </c>
      <c r="AQ12" s="272">
        <v>12</v>
      </c>
      <c r="AR12" s="273" t="s">
        <v>523</v>
      </c>
    </row>
    <row r="13" spans="1:46" ht="13.5" customHeight="1" x14ac:dyDescent="0.2">
      <c r="A13" s="253"/>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1162" t="s">
        <v>524</v>
      </c>
      <c r="AL13" s="1163"/>
      <c r="AM13" s="1163"/>
      <c r="AN13" s="1164"/>
      <c r="AO13" s="271">
        <v>120518</v>
      </c>
      <c r="AP13" s="271">
        <v>2279</v>
      </c>
      <c r="AQ13" s="272">
        <v>3153</v>
      </c>
      <c r="AR13" s="273">
        <v>-27.7</v>
      </c>
    </row>
    <row r="14" spans="1:46" ht="13.5" customHeight="1" x14ac:dyDescent="0.2">
      <c r="A14" s="253"/>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1162" t="s">
        <v>525</v>
      </c>
      <c r="AL14" s="1163"/>
      <c r="AM14" s="1163"/>
      <c r="AN14" s="1164"/>
      <c r="AO14" s="271">
        <v>150661</v>
      </c>
      <c r="AP14" s="271">
        <v>2848</v>
      </c>
      <c r="AQ14" s="272">
        <v>1845</v>
      </c>
      <c r="AR14" s="273">
        <v>54.4</v>
      </c>
    </row>
    <row r="15" spans="1:46" ht="13.5" customHeight="1" x14ac:dyDescent="0.2">
      <c r="A15" s="253"/>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1165" t="s">
        <v>526</v>
      </c>
      <c r="AL15" s="1166"/>
      <c r="AM15" s="1166"/>
      <c r="AN15" s="1167"/>
      <c r="AO15" s="271">
        <v>-328682</v>
      </c>
      <c r="AP15" s="271">
        <v>-6214</v>
      </c>
      <c r="AQ15" s="272">
        <v>-6635</v>
      </c>
      <c r="AR15" s="273">
        <v>-6.3</v>
      </c>
    </row>
    <row r="16" spans="1:46" ht="13.2" x14ac:dyDescent="0.2">
      <c r="A16" s="253"/>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1165" t="s">
        <v>189</v>
      </c>
      <c r="AL16" s="1166"/>
      <c r="AM16" s="1166"/>
      <c r="AN16" s="1167"/>
      <c r="AO16" s="271">
        <v>5051103</v>
      </c>
      <c r="AP16" s="271">
        <v>95498</v>
      </c>
      <c r="AQ16" s="272">
        <v>93111</v>
      </c>
      <c r="AR16" s="273">
        <v>2.6</v>
      </c>
    </row>
    <row r="17" spans="1:46" ht="13.2" x14ac:dyDescent="0.2">
      <c r="A17" s="253"/>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74"/>
    </row>
    <row r="18" spans="1:46" ht="13.2" x14ac:dyDescent="0.2">
      <c r="A18" s="253"/>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75"/>
      <c r="AR18" s="275"/>
    </row>
    <row r="19" spans="1:46" ht="13.2" x14ac:dyDescent="0.2">
      <c r="A19" s="253"/>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t="s">
        <v>527</v>
      </c>
      <c r="AL19" s="249"/>
      <c r="AM19" s="249"/>
      <c r="AN19" s="249"/>
      <c r="AO19" s="249"/>
      <c r="AP19" s="249"/>
      <c r="AQ19" s="249"/>
      <c r="AR19" s="249"/>
    </row>
    <row r="20" spans="1:46" ht="13.2" x14ac:dyDescent="0.2">
      <c r="A20" s="253"/>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76"/>
      <c r="AL20" s="277"/>
      <c r="AM20" s="277"/>
      <c r="AN20" s="278"/>
      <c r="AO20" s="279" t="s">
        <v>528</v>
      </c>
      <c r="AP20" s="280" t="s">
        <v>529</v>
      </c>
      <c r="AQ20" s="281" t="s">
        <v>530</v>
      </c>
      <c r="AR20" s="282"/>
    </row>
    <row r="21" spans="1:46" s="288" customFormat="1" ht="13.2" x14ac:dyDescent="0.2">
      <c r="A21" s="283"/>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1168" t="s">
        <v>531</v>
      </c>
      <c r="AL21" s="1169"/>
      <c r="AM21" s="1169"/>
      <c r="AN21" s="1170"/>
      <c r="AO21" s="284">
        <v>8.4700000000000006</v>
      </c>
      <c r="AP21" s="285">
        <v>8.58</v>
      </c>
      <c r="AQ21" s="286">
        <v>-0.11</v>
      </c>
      <c r="AR21" s="254"/>
      <c r="AS21" s="287"/>
      <c r="AT21" s="283"/>
    </row>
    <row r="22" spans="1:46" s="288" customFormat="1" ht="13.2" x14ac:dyDescent="0.2">
      <c r="A22" s="283"/>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1168" t="s">
        <v>532</v>
      </c>
      <c r="AL22" s="1169"/>
      <c r="AM22" s="1169"/>
      <c r="AN22" s="1170"/>
      <c r="AO22" s="289">
        <v>99.6</v>
      </c>
      <c r="AP22" s="290">
        <v>97.7</v>
      </c>
      <c r="AQ22" s="291">
        <v>1.9</v>
      </c>
      <c r="AR22" s="275"/>
      <c r="AS22" s="287"/>
      <c r="AT22" s="283"/>
    </row>
    <row r="23" spans="1:46" s="288" customFormat="1" ht="13.2" x14ac:dyDescent="0.2">
      <c r="A23" s="283"/>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75"/>
      <c r="AQ23" s="275"/>
      <c r="AR23" s="275"/>
      <c r="AS23" s="287"/>
      <c r="AT23" s="283"/>
    </row>
    <row r="24" spans="1:46" s="288" customFormat="1" ht="13.2" x14ac:dyDescent="0.2">
      <c r="A24" s="283"/>
      <c r="B24" s="254"/>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75"/>
      <c r="AQ24" s="275"/>
      <c r="AR24" s="275"/>
      <c r="AS24" s="287"/>
      <c r="AT24" s="283"/>
    </row>
    <row r="25" spans="1:46" s="288" customFormat="1" ht="13.2" x14ac:dyDescent="0.2">
      <c r="A25" s="292"/>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4"/>
      <c r="AQ25" s="294"/>
      <c r="AR25" s="294"/>
      <c r="AS25" s="295"/>
      <c r="AT25" s="283"/>
    </row>
    <row r="26" spans="1:46" s="288" customFormat="1" ht="13.2" x14ac:dyDescent="0.2">
      <c r="A26" s="1161" t="s">
        <v>533</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4"/>
    </row>
    <row r="27" spans="1:46" ht="13.2" x14ac:dyDescent="0.2">
      <c r="A27" s="296"/>
      <c r="AO27" s="249"/>
      <c r="AP27" s="249"/>
      <c r="AQ27" s="249"/>
      <c r="AR27" s="249"/>
      <c r="AS27" s="249"/>
      <c r="AT27" s="249"/>
    </row>
    <row r="28" spans="1:46" ht="16.2" x14ac:dyDescent="0.2">
      <c r="A28" s="250" t="s">
        <v>534</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97"/>
    </row>
    <row r="29" spans="1:46" ht="13.2" x14ac:dyDescent="0.2">
      <c r="A29" s="253"/>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54" t="s">
        <v>535</v>
      </c>
      <c r="AL29" s="254"/>
      <c r="AM29" s="254"/>
      <c r="AN29" s="254"/>
      <c r="AO29" s="249"/>
      <c r="AP29" s="249"/>
      <c r="AQ29" s="249"/>
      <c r="AR29" s="249"/>
      <c r="AS29" s="298"/>
    </row>
    <row r="30" spans="1:46" ht="13.5" customHeight="1" x14ac:dyDescent="0.2">
      <c r="A30" s="253"/>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56"/>
      <c r="AL30" s="257"/>
      <c r="AM30" s="257"/>
      <c r="AN30" s="258"/>
      <c r="AO30" s="1150" t="s">
        <v>514</v>
      </c>
      <c r="AP30" s="259"/>
      <c r="AQ30" s="260" t="s">
        <v>515</v>
      </c>
      <c r="AR30" s="261"/>
    </row>
    <row r="31" spans="1:46" ht="13.2" x14ac:dyDescent="0.2">
      <c r="A31" s="253"/>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62"/>
      <c r="AL31" s="263"/>
      <c r="AM31" s="263"/>
      <c r="AN31" s="264"/>
      <c r="AO31" s="1151"/>
      <c r="AP31" s="265" t="s">
        <v>516</v>
      </c>
      <c r="AQ31" s="266" t="s">
        <v>517</v>
      </c>
      <c r="AR31" s="267" t="s">
        <v>518</v>
      </c>
    </row>
    <row r="32" spans="1:46" ht="27" customHeight="1" x14ac:dyDescent="0.2">
      <c r="A32" s="253"/>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1152" t="s">
        <v>536</v>
      </c>
      <c r="AL32" s="1153"/>
      <c r="AM32" s="1153"/>
      <c r="AN32" s="1154"/>
      <c r="AO32" s="299">
        <v>3215265</v>
      </c>
      <c r="AP32" s="299">
        <v>60789</v>
      </c>
      <c r="AQ32" s="300">
        <v>61596</v>
      </c>
      <c r="AR32" s="301">
        <v>-1.3</v>
      </c>
    </row>
    <row r="33" spans="1:46" ht="13.5" customHeight="1" x14ac:dyDescent="0.2">
      <c r="A33" s="253"/>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1152" t="s">
        <v>537</v>
      </c>
      <c r="AL33" s="1153"/>
      <c r="AM33" s="1153"/>
      <c r="AN33" s="1154"/>
      <c r="AO33" s="299" t="s">
        <v>523</v>
      </c>
      <c r="AP33" s="299" t="s">
        <v>523</v>
      </c>
      <c r="AQ33" s="300" t="s">
        <v>523</v>
      </c>
      <c r="AR33" s="301" t="s">
        <v>523</v>
      </c>
    </row>
    <row r="34" spans="1:46" ht="27" customHeight="1" x14ac:dyDescent="0.2">
      <c r="A34" s="253"/>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1152" t="s">
        <v>538</v>
      </c>
      <c r="AL34" s="1153"/>
      <c r="AM34" s="1153"/>
      <c r="AN34" s="1154"/>
      <c r="AO34" s="299" t="s">
        <v>523</v>
      </c>
      <c r="AP34" s="299" t="s">
        <v>523</v>
      </c>
      <c r="AQ34" s="300">
        <v>3</v>
      </c>
      <c r="AR34" s="301" t="s">
        <v>523</v>
      </c>
    </row>
    <row r="35" spans="1:46" ht="27" customHeight="1" x14ac:dyDescent="0.2">
      <c r="A35" s="253"/>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1152" t="s">
        <v>539</v>
      </c>
      <c r="AL35" s="1153"/>
      <c r="AM35" s="1153"/>
      <c r="AN35" s="1154"/>
      <c r="AO35" s="299">
        <v>614639</v>
      </c>
      <c r="AP35" s="299">
        <v>11621</v>
      </c>
      <c r="AQ35" s="300">
        <v>14651</v>
      </c>
      <c r="AR35" s="301">
        <v>-20.7</v>
      </c>
    </row>
    <row r="36" spans="1:46" ht="27" customHeight="1" x14ac:dyDescent="0.2">
      <c r="A36" s="253"/>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1152" t="s">
        <v>540</v>
      </c>
      <c r="AL36" s="1153"/>
      <c r="AM36" s="1153"/>
      <c r="AN36" s="1154"/>
      <c r="AO36" s="299">
        <v>108647</v>
      </c>
      <c r="AP36" s="299">
        <v>2054</v>
      </c>
      <c r="AQ36" s="300">
        <v>1794</v>
      </c>
      <c r="AR36" s="301">
        <v>14.5</v>
      </c>
    </row>
    <row r="37" spans="1:46" ht="13.5" customHeight="1" x14ac:dyDescent="0.2">
      <c r="A37" s="253"/>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1152" t="s">
        <v>541</v>
      </c>
      <c r="AL37" s="1153"/>
      <c r="AM37" s="1153"/>
      <c r="AN37" s="1154"/>
      <c r="AO37" s="299">
        <v>157892</v>
      </c>
      <c r="AP37" s="299">
        <v>2985</v>
      </c>
      <c r="AQ37" s="300">
        <v>505</v>
      </c>
      <c r="AR37" s="301">
        <v>491.1</v>
      </c>
    </row>
    <row r="38" spans="1:46" ht="27" customHeight="1" x14ac:dyDescent="0.2">
      <c r="A38" s="253"/>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1155" t="s">
        <v>542</v>
      </c>
      <c r="AL38" s="1156"/>
      <c r="AM38" s="1156"/>
      <c r="AN38" s="1157"/>
      <c r="AO38" s="302">
        <v>145</v>
      </c>
      <c r="AP38" s="302">
        <v>3</v>
      </c>
      <c r="AQ38" s="303">
        <v>1</v>
      </c>
      <c r="AR38" s="291">
        <v>200</v>
      </c>
      <c r="AS38" s="298"/>
    </row>
    <row r="39" spans="1:46" ht="13.2" x14ac:dyDescent="0.2">
      <c r="A39" s="253"/>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1155" t="s">
        <v>543</v>
      </c>
      <c r="AL39" s="1156"/>
      <c r="AM39" s="1156"/>
      <c r="AN39" s="1157"/>
      <c r="AO39" s="299">
        <v>-57929</v>
      </c>
      <c r="AP39" s="299">
        <v>-1095</v>
      </c>
      <c r="AQ39" s="300">
        <v>-3020</v>
      </c>
      <c r="AR39" s="301">
        <v>-63.7</v>
      </c>
      <c r="AS39" s="298"/>
    </row>
    <row r="40" spans="1:46" ht="27" customHeight="1" x14ac:dyDescent="0.2">
      <c r="A40" s="253"/>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1152" t="s">
        <v>544</v>
      </c>
      <c r="AL40" s="1153"/>
      <c r="AM40" s="1153"/>
      <c r="AN40" s="1154"/>
      <c r="AO40" s="299">
        <v>-2787634</v>
      </c>
      <c r="AP40" s="299">
        <v>-52704</v>
      </c>
      <c r="AQ40" s="300">
        <v>-54563</v>
      </c>
      <c r="AR40" s="301">
        <v>-3.4</v>
      </c>
      <c r="AS40" s="298"/>
    </row>
    <row r="41" spans="1:46" ht="13.2" x14ac:dyDescent="0.2">
      <c r="A41" s="253"/>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1158" t="s">
        <v>301</v>
      </c>
      <c r="AL41" s="1159"/>
      <c r="AM41" s="1159"/>
      <c r="AN41" s="1160"/>
      <c r="AO41" s="299">
        <v>1251025</v>
      </c>
      <c r="AP41" s="299">
        <v>23652</v>
      </c>
      <c r="AQ41" s="300">
        <v>20967</v>
      </c>
      <c r="AR41" s="301">
        <v>12.8</v>
      </c>
      <c r="AS41" s="298"/>
    </row>
    <row r="42" spans="1:46" ht="13.2" x14ac:dyDescent="0.2">
      <c r="A42" s="253"/>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304" t="s">
        <v>545</v>
      </c>
      <c r="AL42" s="249"/>
      <c r="AM42" s="249"/>
      <c r="AN42" s="249"/>
      <c r="AO42" s="249"/>
      <c r="AP42" s="249"/>
      <c r="AQ42" s="275"/>
      <c r="AR42" s="275"/>
      <c r="AS42" s="298"/>
    </row>
    <row r="43" spans="1:46" ht="13.2" x14ac:dyDescent="0.2">
      <c r="A43" s="253"/>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305"/>
      <c r="AQ43" s="275"/>
      <c r="AR43" s="249"/>
      <c r="AS43" s="298"/>
    </row>
    <row r="44" spans="1:46" ht="13.2" x14ac:dyDescent="0.2">
      <c r="A44" s="253"/>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75"/>
      <c r="AR44" s="249"/>
    </row>
    <row r="45" spans="1:46" ht="13.2" x14ac:dyDescent="0.2">
      <c r="A45" s="251"/>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306"/>
      <c r="AR45" s="251"/>
      <c r="AS45" s="251"/>
      <c r="AT45" s="249"/>
    </row>
    <row r="46" spans="1:46" ht="13.2" x14ac:dyDescent="0.2">
      <c r="A46" s="307"/>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249"/>
    </row>
    <row r="47" spans="1:46" ht="17.25" customHeight="1" x14ac:dyDescent="0.2">
      <c r="A47" s="308" t="s">
        <v>546</v>
      </c>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row>
    <row r="48" spans="1:46" ht="13.2" x14ac:dyDescent="0.2">
      <c r="A48" s="253"/>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309" t="s">
        <v>547</v>
      </c>
      <c r="AL48" s="309"/>
      <c r="AM48" s="309"/>
      <c r="AN48" s="309"/>
      <c r="AO48" s="309"/>
      <c r="AP48" s="309"/>
      <c r="AQ48" s="310"/>
      <c r="AR48" s="309"/>
    </row>
    <row r="49" spans="1:44" ht="13.5" customHeight="1" x14ac:dyDescent="0.2">
      <c r="A49" s="253"/>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311"/>
      <c r="AL49" s="312"/>
      <c r="AM49" s="1145" t="s">
        <v>514</v>
      </c>
      <c r="AN49" s="1147" t="s">
        <v>548</v>
      </c>
      <c r="AO49" s="1148"/>
      <c r="AP49" s="1148"/>
      <c r="AQ49" s="1148"/>
      <c r="AR49" s="1149"/>
    </row>
    <row r="50" spans="1:44" ht="13.2" x14ac:dyDescent="0.2">
      <c r="A50" s="253"/>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313"/>
      <c r="AL50" s="314"/>
      <c r="AM50" s="1146"/>
      <c r="AN50" s="315" t="s">
        <v>549</v>
      </c>
      <c r="AO50" s="316" t="s">
        <v>550</v>
      </c>
      <c r="AP50" s="317" t="s">
        <v>551</v>
      </c>
      <c r="AQ50" s="318" t="s">
        <v>552</v>
      </c>
      <c r="AR50" s="319" t="s">
        <v>553</v>
      </c>
    </row>
    <row r="51" spans="1:44" ht="13.2" x14ac:dyDescent="0.2">
      <c r="A51" s="253"/>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311" t="s">
        <v>554</v>
      </c>
      <c r="AL51" s="312"/>
      <c r="AM51" s="320">
        <v>6505327</v>
      </c>
      <c r="AN51" s="321">
        <v>117091</v>
      </c>
      <c r="AO51" s="322">
        <v>-37.9</v>
      </c>
      <c r="AP51" s="323">
        <v>62698</v>
      </c>
      <c r="AQ51" s="324">
        <v>-27.6</v>
      </c>
      <c r="AR51" s="325">
        <v>-10.3</v>
      </c>
    </row>
    <row r="52" spans="1:44" ht="13.2" x14ac:dyDescent="0.2">
      <c r="A52" s="253"/>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326"/>
      <c r="AL52" s="327" t="s">
        <v>555</v>
      </c>
      <c r="AM52" s="328">
        <v>2401295</v>
      </c>
      <c r="AN52" s="329">
        <v>43221</v>
      </c>
      <c r="AO52" s="330">
        <v>-4.4000000000000004</v>
      </c>
      <c r="AP52" s="331">
        <v>31973</v>
      </c>
      <c r="AQ52" s="332">
        <v>-28.7</v>
      </c>
      <c r="AR52" s="333">
        <v>24.3</v>
      </c>
    </row>
    <row r="53" spans="1:44" ht="13.2" x14ac:dyDescent="0.2">
      <c r="A53" s="253"/>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311" t="s">
        <v>556</v>
      </c>
      <c r="AL53" s="312"/>
      <c r="AM53" s="320">
        <v>5723114</v>
      </c>
      <c r="AN53" s="321">
        <v>103958</v>
      </c>
      <c r="AO53" s="322">
        <v>-11.2</v>
      </c>
      <c r="AP53" s="323">
        <v>79245</v>
      </c>
      <c r="AQ53" s="324">
        <v>26.4</v>
      </c>
      <c r="AR53" s="325">
        <v>-37.6</v>
      </c>
    </row>
    <row r="54" spans="1:44" ht="13.2" x14ac:dyDescent="0.2">
      <c r="A54" s="253"/>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326"/>
      <c r="AL54" s="327" t="s">
        <v>555</v>
      </c>
      <c r="AM54" s="328">
        <v>2489637</v>
      </c>
      <c r="AN54" s="329">
        <v>45223</v>
      </c>
      <c r="AO54" s="330">
        <v>4.5999999999999996</v>
      </c>
      <c r="AP54" s="331">
        <v>40378</v>
      </c>
      <c r="AQ54" s="332">
        <v>26.3</v>
      </c>
      <c r="AR54" s="333">
        <v>-21.7</v>
      </c>
    </row>
    <row r="55" spans="1:44" ht="13.2" x14ac:dyDescent="0.2">
      <c r="A55" s="253"/>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311" t="s">
        <v>557</v>
      </c>
      <c r="AL55" s="312"/>
      <c r="AM55" s="320">
        <v>4335906</v>
      </c>
      <c r="AN55" s="321">
        <v>79922</v>
      </c>
      <c r="AO55" s="322">
        <v>-23.1</v>
      </c>
      <c r="AP55" s="323">
        <v>71604</v>
      </c>
      <c r="AQ55" s="324">
        <v>-9.6</v>
      </c>
      <c r="AR55" s="325">
        <v>-13.5</v>
      </c>
    </row>
    <row r="56" spans="1:44" ht="13.2" x14ac:dyDescent="0.2">
      <c r="A56" s="253"/>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326"/>
      <c r="AL56" s="327" t="s">
        <v>555</v>
      </c>
      <c r="AM56" s="328">
        <v>1939620</v>
      </c>
      <c r="AN56" s="329">
        <v>35752</v>
      </c>
      <c r="AO56" s="330">
        <v>-20.9</v>
      </c>
      <c r="AP56" s="331">
        <v>45121</v>
      </c>
      <c r="AQ56" s="332">
        <v>11.7</v>
      </c>
      <c r="AR56" s="333">
        <v>-32.6</v>
      </c>
    </row>
    <row r="57" spans="1:44" ht="13.2" x14ac:dyDescent="0.2">
      <c r="A57" s="253"/>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311" t="s">
        <v>558</v>
      </c>
      <c r="AL57" s="312"/>
      <c r="AM57" s="320">
        <v>4162425</v>
      </c>
      <c r="AN57" s="321">
        <v>77579</v>
      </c>
      <c r="AO57" s="322">
        <v>-2.9</v>
      </c>
      <c r="AP57" s="323">
        <v>67009</v>
      </c>
      <c r="AQ57" s="324">
        <v>-6.4</v>
      </c>
      <c r="AR57" s="325">
        <v>3.5</v>
      </c>
    </row>
    <row r="58" spans="1:44" ht="13.2" x14ac:dyDescent="0.2">
      <c r="A58" s="253"/>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326"/>
      <c r="AL58" s="327" t="s">
        <v>555</v>
      </c>
      <c r="AM58" s="328">
        <v>1919267</v>
      </c>
      <c r="AN58" s="329">
        <v>35771</v>
      </c>
      <c r="AO58" s="330">
        <v>0.1</v>
      </c>
      <c r="AP58" s="331">
        <v>43028</v>
      </c>
      <c r="AQ58" s="332">
        <v>-4.5999999999999996</v>
      </c>
      <c r="AR58" s="333">
        <v>4.7</v>
      </c>
    </row>
    <row r="59" spans="1:44" ht="13.2" x14ac:dyDescent="0.2">
      <c r="A59" s="253"/>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311" t="s">
        <v>559</v>
      </c>
      <c r="AL59" s="312"/>
      <c r="AM59" s="320">
        <v>5145428</v>
      </c>
      <c r="AN59" s="321">
        <v>97282</v>
      </c>
      <c r="AO59" s="322">
        <v>25.4</v>
      </c>
      <c r="AP59" s="323">
        <v>71871</v>
      </c>
      <c r="AQ59" s="324">
        <v>7.3</v>
      </c>
      <c r="AR59" s="325">
        <v>18.100000000000001</v>
      </c>
    </row>
    <row r="60" spans="1:44" ht="13.2" x14ac:dyDescent="0.2">
      <c r="A60" s="253"/>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326"/>
      <c r="AL60" s="327" t="s">
        <v>555</v>
      </c>
      <c r="AM60" s="328">
        <v>1769642</v>
      </c>
      <c r="AN60" s="329">
        <v>33458</v>
      </c>
      <c r="AO60" s="330">
        <v>-6.5</v>
      </c>
      <c r="AP60" s="331">
        <v>38232</v>
      </c>
      <c r="AQ60" s="332">
        <v>-11.1</v>
      </c>
      <c r="AR60" s="333">
        <v>4.5999999999999996</v>
      </c>
    </row>
    <row r="61" spans="1:44" ht="13.2" x14ac:dyDescent="0.2">
      <c r="A61" s="253"/>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311" t="s">
        <v>560</v>
      </c>
      <c r="AL61" s="334"/>
      <c r="AM61" s="335">
        <v>5174440</v>
      </c>
      <c r="AN61" s="336">
        <v>95166</v>
      </c>
      <c r="AO61" s="337">
        <v>-9.9</v>
      </c>
      <c r="AP61" s="338">
        <v>70485</v>
      </c>
      <c r="AQ61" s="339">
        <v>-2</v>
      </c>
      <c r="AR61" s="325">
        <v>-7.9</v>
      </c>
    </row>
    <row r="62" spans="1:44" ht="13.2" x14ac:dyDescent="0.2">
      <c r="A62" s="253"/>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326"/>
      <c r="AL62" s="327" t="s">
        <v>555</v>
      </c>
      <c r="AM62" s="328">
        <v>2103892</v>
      </c>
      <c r="AN62" s="329">
        <v>38685</v>
      </c>
      <c r="AO62" s="330">
        <v>-5.4</v>
      </c>
      <c r="AP62" s="331">
        <v>39746</v>
      </c>
      <c r="AQ62" s="332">
        <v>-1.3</v>
      </c>
      <c r="AR62" s="333">
        <v>-4.0999999999999996</v>
      </c>
    </row>
    <row r="63" spans="1:44" ht="13.2" x14ac:dyDescent="0.2">
      <c r="A63" s="253"/>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row>
    <row r="64" spans="1:44" ht="13.2" x14ac:dyDescent="0.2">
      <c r="A64" s="253"/>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row>
    <row r="65" spans="1:46" ht="13.2" x14ac:dyDescent="0.2">
      <c r="A65" s="253"/>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row>
    <row r="66" spans="1:46" ht="13.2" x14ac:dyDescent="0.2">
      <c r="A66" s="340"/>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41"/>
    </row>
    <row r="67" spans="1:46" ht="13.5" hidden="1" customHeight="1" x14ac:dyDescent="0.2">
      <c r="AK67" s="249"/>
      <c r="AL67" s="249"/>
      <c r="AM67" s="249"/>
      <c r="AN67" s="249"/>
      <c r="AO67" s="249"/>
      <c r="AP67" s="249"/>
      <c r="AQ67" s="249"/>
      <c r="AR67" s="249"/>
      <c r="AS67" s="249"/>
      <c r="AT67" s="249"/>
    </row>
    <row r="68" spans="1:46" ht="13.5" hidden="1" customHeight="1" x14ac:dyDescent="0.2">
      <c r="AK68" s="249"/>
      <c r="AL68" s="249"/>
      <c r="AM68" s="249"/>
      <c r="AN68" s="249"/>
      <c r="AO68" s="249"/>
      <c r="AP68" s="249"/>
      <c r="AQ68" s="249"/>
      <c r="AR68" s="249"/>
    </row>
    <row r="69" spans="1:46" ht="13.5" hidden="1" customHeight="1" x14ac:dyDescent="0.2">
      <c r="AK69" s="249"/>
      <c r="AL69" s="249"/>
      <c r="AM69" s="249"/>
      <c r="AN69" s="249"/>
      <c r="AO69" s="249"/>
      <c r="AP69" s="249"/>
      <c r="AQ69" s="249"/>
      <c r="AR69" s="249"/>
    </row>
    <row r="70" spans="1:46" ht="13.2" hidden="1" x14ac:dyDescent="0.2">
      <c r="AK70" s="249"/>
      <c r="AL70" s="249"/>
      <c r="AM70" s="249"/>
      <c r="AN70" s="249"/>
      <c r="AO70" s="249"/>
      <c r="AP70" s="249"/>
      <c r="AQ70" s="249"/>
      <c r="AR70" s="249"/>
    </row>
    <row r="71" spans="1:46" ht="13.2" hidden="1" x14ac:dyDescent="0.2">
      <c r="AK71" s="249"/>
      <c r="AL71" s="249"/>
      <c r="AM71" s="249"/>
      <c r="AN71" s="249"/>
      <c r="AO71" s="249"/>
      <c r="AP71" s="249"/>
      <c r="AQ71" s="249"/>
      <c r="AR71" s="249"/>
    </row>
    <row r="72" spans="1:46" ht="13.2" hidden="1" x14ac:dyDescent="0.2">
      <c r="AK72" s="249"/>
      <c r="AL72" s="249"/>
      <c r="AM72" s="249"/>
      <c r="AN72" s="249"/>
      <c r="AO72" s="249"/>
      <c r="AP72" s="249"/>
      <c r="AQ72" s="249"/>
      <c r="AR72" s="249"/>
    </row>
    <row r="73" spans="1:46" ht="13.2" hidden="1" x14ac:dyDescent="0.2">
      <c r="AK73" s="249"/>
      <c r="AL73" s="249"/>
      <c r="AM73" s="249"/>
      <c r="AN73" s="249"/>
      <c r="AO73" s="249"/>
      <c r="AP73" s="249"/>
      <c r="AQ73" s="249"/>
      <c r="AR73" s="249"/>
    </row>
  </sheetData>
  <sheetProtection algorithmName="SHA-512" hashValue="U84Ls7pFDfM0wwdhveEJ2pSPsvYL2t4BJ+LhB4lg6v3d7Flbe5Srmobmp7aWl1VaQoU0XpXGRFpUsjQEeBizag==" saltValue="IGD2OHzgjRIsn2HwoTHHh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4140625" style="247" customWidth="1"/>
    <col min="126" max="16384" width="9" style="246" hidden="1"/>
  </cols>
  <sheetData>
    <row r="1" spans="2:125" ht="13.5" customHeight="1" x14ac:dyDescent="0.2">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row>
    <row r="2" spans="2:125" ht="13.2" x14ac:dyDescent="0.2">
      <c r="B2" s="246"/>
      <c r="DG2" s="246"/>
    </row>
    <row r="3" spans="2:125" ht="13.2" x14ac:dyDescent="0.2">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H3" s="246"/>
      <c r="DI3" s="246"/>
      <c r="DJ3" s="246"/>
      <c r="DK3" s="246"/>
      <c r="DL3" s="246"/>
      <c r="DM3" s="246"/>
      <c r="DN3" s="246"/>
      <c r="DO3" s="246"/>
      <c r="DP3" s="246"/>
      <c r="DQ3" s="246"/>
      <c r="DR3" s="246"/>
      <c r="DS3" s="246"/>
      <c r="DT3" s="246"/>
      <c r="DU3" s="246"/>
    </row>
    <row r="4" spans="2:125" ht="13.2" x14ac:dyDescent="0.2"/>
    <row r="5" spans="2:125" ht="13.2" x14ac:dyDescent="0.2"/>
    <row r="6" spans="2:125" ht="13.2" x14ac:dyDescent="0.2"/>
    <row r="7" spans="2:125" ht="13.2" x14ac:dyDescent="0.2"/>
    <row r="8" spans="2:125" ht="13.2" x14ac:dyDescent="0.2"/>
    <row r="9" spans="2:125" ht="13.2" x14ac:dyDescent="0.2">
      <c r="DU9" s="24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6"/>
    </row>
    <row r="18" spans="125:125" ht="13.2" x14ac:dyDescent="0.2"/>
    <row r="19" spans="125:125" ht="13.2" x14ac:dyDescent="0.2"/>
    <row r="20" spans="125:125" ht="13.2" x14ac:dyDescent="0.2">
      <c r="DU20" s="246"/>
    </row>
    <row r="21" spans="125:125" ht="13.2" x14ac:dyDescent="0.2">
      <c r="DU21" s="24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6"/>
    </row>
    <row r="29" spans="125:125" ht="13.2" x14ac:dyDescent="0.2"/>
    <row r="30" spans="125:125" ht="13.2" x14ac:dyDescent="0.2"/>
    <row r="31" spans="125:125" ht="13.2" x14ac:dyDescent="0.2"/>
    <row r="32" spans="125:125" ht="13.2" x14ac:dyDescent="0.2"/>
    <row r="33" spans="2:125" ht="13.2" x14ac:dyDescent="0.2">
      <c r="B33" s="246"/>
      <c r="G33" s="246"/>
      <c r="I33" s="246"/>
    </row>
    <row r="34" spans="2:125" ht="13.2" x14ac:dyDescent="0.2">
      <c r="C34" s="246"/>
      <c r="P34" s="246"/>
      <c r="DE34" s="246"/>
      <c r="DH34" s="246"/>
    </row>
    <row r="35" spans="2:125" ht="13.2" x14ac:dyDescent="0.2">
      <c r="D35" s="246"/>
      <c r="E35" s="246"/>
      <c r="DG35" s="246"/>
      <c r="DJ35" s="246"/>
      <c r="DP35" s="246"/>
      <c r="DQ35" s="246"/>
      <c r="DR35" s="246"/>
      <c r="DS35" s="246"/>
      <c r="DT35" s="246"/>
      <c r="DU35" s="246"/>
    </row>
    <row r="36" spans="2:125" ht="13.2" x14ac:dyDescent="0.2">
      <c r="F36" s="246"/>
      <c r="H36" s="246"/>
      <c r="J36" s="246"/>
      <c r="K36" s="246"/>
      <c r="L36" s="246"/>
      <c r="M36" s="246"/>
      <c r="N36" s="246"/>
      <c r="O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6"/>
      <c r="BR36" s="246"/>
      <c r="BS36" s="246"/>
      <c r="BT36" s="246"/>
      <c r="BU36" s="246"/>
      <c r="BV36" s="246"/>
      <c r="BW36" s="246"/>
      <c r="BX36" s="246"/>
      <c r="BY36" s="246"/>
      <c r="BZ36" s="246"/>
      <c r="CA36" s="246"/>
      <c r="CB36" s="246"/>
      <c r="CC36" s="246"/>
      <c r="CD36" s="246"/>
      <c r="CE36" s="246"/>
      <c r="CF36" s="246"/>
      <c r="CG36" s="246"/>
      <c r="CH36" s="246"/>
      <c r="CI36" s="246"/>
      <c r="CJ36" s="246"/>
      <c r="CK36" s="246"/>
      <c r="CL36" s="246"/>
      <c r="CM36" s="246"/>
      <c r="CN36" s="246"/>
      <c r="CO36" s="246"/>
      <c r="CP36" s="246"/>
      <c r="CQ36" s="246"/>
      <c r="CR36" s="246"/>
      <c r="CS36" s="246"/>
      <c r="CT36" s="246"/>
      <c r="CU36" s="246"/>
      <c r="CV36" s="246"/>
      <c r="CW36" s="246"/>
      <c r="CX36" s="246"/>
      <c r="CY36" s="246"/>
      <c r="CZ36" s="246"/>
      <c r="DA36" s="246"/>
      <c r="DB36" s="246"/>
      <c r="DC36" s="246"/>
      <c r="DD36" s="246"/>
      <c r="DF36" s="246"/>
      <c r="DI36" s="246"/>
      <c r="DK36" s="246"/>
      <c r="DL36" s="246"/>
      <c r="DM36" s="246"/>
      <c r="DN36" s="246"/>
      <c r="DO36" s="246"/>
      <c r="DP36" s="246"/>
      <c r="DQ36" s="246"/>
      <c r="DR36" s="246"/>
      <c r="DS36" s="246"/>
      <c r="DT36" s="246"/>
      <c r="DU36" s="246"/>
    </row>
    <row r="37" spans="2:125" ht="13.2" x14ac:dyDescent="0.2">
      <c r="DU37" s="246"/>
    </row>
    <row r="38" spans="2:125" ht="13.2" x14ac:dyDescent="0.2">
      <c r="DT38" s="246"/>
      <c r="DU38" s="246"/>
    </row>
    <row r="39" spans="2:125" ht="13.2" x14ac:dyDescent="0.2"/>
    <row r="40" spans="2:125" ht="13.2" x14ac:dyDescent="0.2">
      <c r="DH40" s="246"/>
    </row>
    <row r="41" spans="2:125" ht="13.2" x14ac:dyDescent="0.2">
      <c r="DE41" s="246"/>
    </row>
    <row r="42" spans="2:125" ht="13.2" x14ac:dyDescent="0.2">
      <c r="DG42" s="246"/>
      <c r="DJ42" s="246"/>
    </row>
    <row r="43" spans="2:125" ht="13.2" x14ac:dyDescent="0.2">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F43" s="246"/>
      <c r="DI43" s="246"/>
      <c r="DK43" s="246"/>
      <c r="DL43" s="246"/>
      <c r="DM43" s="246"/>
      <c r="DN43" s="246"/>
      <c r="DO43" s="246"/>
      <c r="DP43" s="246"/>
      <c r="DQ43" s="246"/>
      <c r="DR43" s="246"/>
      <c r="DS43" s="246"/>
      <c r="DT43" s="246"/>
      <c r="DU43" s="246"/>
    </row>
    <row r="44" spans="2:125" ht="13.2" x14ac:dyDescent="0.2">
      <c r="DU44" s="246"/>
    </row>
    <row r="45" spans="2:125" ht="13.2" x14ac:dyDescent="0.2"/>
    <row r="46" spans="2:125" ht="13.2" x14ac:dyDescent="0.2"/>
    <row r="47" spans="2:125" ht="13.2" x14ac:dyDescent="0.2"/>
    <row r="48" spans="2:125" ht="13.2" x14ac:dyDescent="0.2">
      <c r="DT48" s="246"/>
      <c r="DU48" s="246"/>
    </row>
    <row r="49" spans="120:125" ht="13.2" x14ac:dyDescent="0.2">
      <c r="DU49" s="246"/>
    </row>
    <row r="50" spans="120:125" ht="13.2" x14ac:dyDescent="0.2">
      <c r="DU50" s="246"/>
    </row>
    <row r="51" spans="120:125" ht="13.2" x14ac:dyDescent="0.2">
      <c r="DP51" s="246"/>
      <c r="DQ51" s="246"/>
      <c r="DR51" s="246"/>
      <c r="DS51" s="246"/>
      <c r="DT51" s="246"/>
      <c r="DU51" s="246"/>
    </row>
    <row r="52" spans="120:125" ht="13.2" x14ac:dyDescent="0.2"/>
    <row r="53" spans="120:125" ht="13.2" x14ac:dyDescent="0.2"/>
    <row r="54" spans="120:125" ht="13.2" x14ac:dyDescent="0.2">
      <c r="DU54" s="246"/>
    </row>
    <row r="55" spans="120:125" ht="13.2" x14ac:dyDescent="0.2"/>
    <row r="56" spans="120:125" ht="13.2" x14ac:dyDescent="0.2"/>
    <row r="57" spans="120:125" ht="13.2" x14ac:dyDescent="0.2"/>
    <row r="58" spans="120:125" ht="13.2" x14ac:dyDescent="0.2">
      <c r="DU58" s="246"/>
    </row>
    <row r="59" spans="120:125" ht="13.2" x14ac:dyDescent="0.2"/>
    <row r="60" spans="120:125" ht="13.2" x14ac:dyDescent="0.2"/>
    <row r="61" spans="120:125" ht="13.2" x14ac:dyDescent="0.2"/>
    <row r="62" spans="120:125" ht="13.2" x14ac:dyDescent="0.2"/>
    <row r="63" spans="120:125" ht="13.2" x14ac:dyDescent="0.2">
      <c r="DU63" s="246"/>
    </row>
    <row r="64" spans="120:125" ht="13.2" x14ac:dyDescent="0.2">
      <c r="DT64" s="246"/>
      <c r="DU64" s="246"/>
    </row>
    <row r="65" spans="123:125" ht="13.2" x14ac:dyDescent="0.2"/>
    <row r="66" spans="123:125" ht="13.2" x14ac:dyDescent="0.2"/>
    <row r="67" spans="123:125" ht="13.2" x14ac:dyDescent="0.2"/>
    <row r="68" spans="123:125" ht="13.2" x14ac:dyDescent="0.2"/>
    <row r="69" spans="123:125" ht="13.2" x14ac:dyDescent="0.2">
      <c r="DS69" s="246"/>
      <c r="DT69" s="246"/>
      <c r="DU69" s="24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6"/>
    </row>
    <row r="83" spans="116:125" ht="13.2" x14ac:dyDescent="0.2">
      <c r="DM83" s="246"/>
      <c r="DN83" s="246"/>
      <c r="DO83" s="246"/>
      <c r="DP83" s="246"/>
      <c r="DQ83" s="246"/>
      <c r="DR83" s="246"/>
      <c r="DS83" s="246"/>
      <c r="DT83" s="246"/>
      <c r="DU83" s="246"/>
    </row>
    <row r="84" spans="116:125" ht="13.2" x14ac:dyDescent="0.2"/>
    <row r="85" spans="116:125" ht="13.2" x14ac:dyDescent="0.2"/>
    <row r="86" spans="116:125" ht="13.2" x14ac:dyDescent="0.2"/>
    <row r="87" spans="116:125" ht="13.2" x14ac:dyDescent="0.2"/>
    <row r="88" spans="116:125" ht="13.2" x14ac:dyDescent="0.2">
      <c r="DU88" s="24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6"/>
      <c r="DT94" s="246"/>
      <c r="DU94" s="246"/>
    </row>
    <row r="95" spans="116:125" ht="13.5" customHeight="1" x14ac:dyDescent="0.2">
      <c r="DU95" s="24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6"/>
    </row>
    <row r="102" spans="124:125" ht="13.5" customHeight="1" x14ac:dyDescent="0.2"/>
    <row r="103" spans="124:125" ht="13.5" customHeight="1" x14ac:dyDescent="0.2"/>
    <row r="104" spans="124:125" ht="13.5" customHeight="1" x14ac:dyDescent="0.2">
      <c r="DT104" s="246"/>
      <c r="DU104" s="24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562</v>
      </c>
    </row>
    <row r="121" spans="125:125" ht="13.5" hidden="1" customHeight="1" x14ac:dyDescent="0.2">
      <c r="DU121" s="246"/>
    </row>
  </sheetData>
  <sheetProtection algorithmName="SHA-512" hashValue="1o1FstzM4B73QPLhA+oJ+WjDi7w2s6AwFbkSYXC5LYxMkv2DIL+AHOm8fCPs4aR4sbwe6G+uK4tHvdqdAQO1Iw==" saltValue="jtoIsPe28nTA0/xL+Xk7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247" customWidth="1"/>
    <col min="126" max="142" width="0" style="246" hidden="1" customWidth="1"/>
    <col min="143" max="16384" width="9" style="246" hidden="1"/>
  </cols>
  <sheetData>
    <row r="1" spans="1:125" ht="13.5" customHeight="1" x14ac:dyDescent="0.2">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row>
    <row r="2" spans="1:125" ht="13.2" x14ac:dyDescent="0.2">
      <c r="B2" s="246"/>
      <c r="T2" s="246"/>
    </row>
    <row r="3" spans="1:125" ht="13.2" x14ac:dyDescent="0.2">
      <c r="C3" s="246"/>
      <c r="D3" s="246"/>
      <c r="E3" s="246"/>
      <c r="F3" s="246"/>
      <c r="G3" s="246"/>
      <c r="H3" s="246"/>
      <c r="I3" s="246"/>
      <c r="J3" s="246"/>
      <c r="K3" s="246"/>
      <c r="L3" s="246"/>
      <c r="M3" s="246"/>
      <c r="N3" s="246"/>
      <c r="O3" s="246"/>
      <c r="P3" s="246"/>
      <c r="Q3" s="246"/>
      <c r="R3" s="246"/>
      <c r="S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6"/>
      <c r="G33" s="246"/>
      <c r="I33" s="246"/>
    </row>
    <row r="34" spans="2:125" ht="13.2" x14ac:dyDescent="0.2">
      <c r="C34" s="246"/>
      <c r="P34" s="246"/>
      <c r="R34" s="246"/>
      <c r="U34" s="246"/>
    </row>
    <row r="35" spans="2:125" ht="13.2" x14ac:dyDescent="0.2">
      <c r="D35" s="246"/>
      <c r="E35" s="246"/>
      <c r="T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6"/>
      <c r="BV35" s="246"/>
      <c r="BW35" s="246"/>
      <c r="BX35" s="246"/>
      <c r="BY35" s="246"/>
      <c r="BZ35" s="246"/>
      <c r="CA35" s="246"/>
      <c r="CB35" s="246"/>
      <c r="CC35" s="246"/>
      <c r="CD35" s="246"/>
      <c r="CE35" s="246"/>
      <c r="CF35" s="246"/>
      <c r="CG35" s="246"/>
      <c r="CH35" s="246"/>
      <c r="CI35" s="246"/>
      <c r="CJ35" s="246"/>
      <c r="CK35" s="246"/>
      <c r="CL35" s="246"/>
      <c r="CM35" s="246"/>
      <c r="CN35" s="246"/>
      <c r="CO35" s="246"/>
      <c r="CP35" s="246"/>
      <c r="CQ35" s="246"/>
      <c r="CR35" s="246"/>
      <c r="CS35" s="246"/>
      <c r="CT35" s="246"/>
      <c r="CU35" s="246"/>
      <c r="CV35" s="246"/>
      <c r="CW35" s="246"/>
      <c r="CX35" s="246"/>
      <c r="CY35" s="246"/>
      <c r="CZ35" s="246"/>
      <c r="DA35" s="246"/>
      <c r="DB35" s="246"/>
      <c r="DC35" s="246"/>
      <c r="DD35" s="246"/>
      <c r="DE35" s="246"/>
      <c r="DF35" s="246"/>
      <c r="DG35" s="246"/>
      <c r="DH35" s="246"/>
      <c r="DI35" s="246"/>
      <c r="DJ35" s="246"/>
      <c r="DK35" s="246"/>
      <c r="DL35" s="246"/>
      <c r="DM35" s="246"/>
      <c r="DN35" s="246"/>
      <c r="DO35" s="246"/>
      <c r="DP35" s="246"/>
      <c r="DQ35" s="246"/>
      <c r="DR35" s="246"/>
      <c r="DS35" s="246"/>
      <c r="DT35" s="246"/>
      <c r="DU35" s="246"/>
    </row>
    <row r="36" spans="2:125" ht="13.2" x14ac:dyDescent="0.2">
      <c r="F36" s="246"/>
      <c r="H36" s="246"/>
      <c r="J36" s="246"/>
      <c r="K36" s="246"/>
      <c r="L36" s="246"/>
      <c r="M36" s="246"/>
      <c r="N36" s="246"/>
      <c r="O36" s="246"/>
      <c r="Q36" s="246"/>
      <c r="S36" s="246"/>
      <c r="V36" s="246"/>
    </row>
    <row r="37" spans="2:125" ht="13.2" x14ac:dyDescent="0.2"/>
    <row r="38" spans="2:125" ht="13.2" x14ac:dyDescent="0.2"/>
    <row r="39" spans="2:125" ht="13.2" x14ac:dyDescent="0.2"/>
    <row r="40" spans="2:125" ht="13.2" x14ac:dyDescent="0.2">
      <c r="U40" s="246"/>
    </row>
    <row r="41" spans="2:125" ht="13.2" x14ac:dyDescent="0.2">
      <c r="R41" s="246"/>
    </row>
    <row r="42" spans="2:125" ht="13.2" x14ac:dyDescent="0.2">
      <c r="T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c r="BR42" s="246"/>
      <c r="BS42" s="246"/>
      <c r="BT42" s="246"/>
      <c r="BU42" s="246"/>
      <c r="BV42" s="246"/>
      <c r="BW42" s="246"/>
      <c r="BX42" s="246"/>
      <c r="BY42" s="246"/>
      <c r="BZ42" s="246"/>
      <c r="CA42" s="246"/>
      <c r="CB42" s="246"/>
      <c r="CC42" s="246"/>
      <c r="CD42" s="246"/>
      <c r="CE42" s="246"/>
      <c r="CF42" s="246"/>
      <c r="CG42" s="246"/>
      <c r="CH42" s="246"/>
      <c r="CI42" s="246"/>
      <c r="CJ42" s="246"/>
      <c r="CK42" s="246"/>
      <c r="CL42" s="246"/>
      <c r="CM42" s="246"/>
      <c r="CN42" s="246"/>
      <c r="CO42" s="246"/>
      <c r="CP42" s="246"/>
      <c r="CQ42" s="246"/>
      <c r="CR42" s="246"/>
      <c r="CS42" s="246"/>
      <c r="CT42" s="246"/>
      <c r="CU42" s="246"/>
      <c r="CV42" s="246"/>
      <c r="CW42" s="246"/>
      <c r="CX42" s="246"/>
      <c r="CY42" s="246"/>
      <c r="CZ42" s="246"/>
      <c r="DA42" s="246"/>
      <c r="DB42" s="246"/>
      <c r="DC42" s="246"/>
      <c r="DD42" s="246"/>
      <c r="DE42" s="246"/>
      <c r="DF42" s="246"/>
      <c r="DG42" s="246"/>
      <c r="DH42" s="246"/>
      <c r="DI42" s="246"/>
      <c r="DJ42" s="246"/>
      <c r="DK42" s="246"/>
      <c r="DL42" s="246"/>
      <c r="DM42" s="246"/>
      <c r="DN42" s="246"/>
      <c r="DO42" s="246"/>
      <c r="DP42" s="246"/>
      <c r="DQ42" s="246"/>
      <c r="DR42" s="246"/>
      <c r="DS42" s="246"/>
      <c r="DT42" s="246"/>
      <c r="DU42" s="246"/>
    </row>
    <row r="43" spans="2:125" ht="13.2" x14ac:dyDescent="0.2">
      <c r="Q43" s="246"/>
      <c r="S43" s="246"/>
      <c r="V43" s="24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7" t="s">
        <v>563</v>
      </c>
    </row>
  </sheetData>
  <sheetProtection algorithmName="SHA-512" hashValue="2275thEoHR5Ac1coWHOAWU0vnyp1YDB4wsBYGEGWXnHU5d7n/YQhqeFfUxShlXZXGibieuI+U/G6796Hk0bm6Q==" saltValue="77FABfRqqK1g04DIb8g3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171" t="s">
        <v>3</v>
      </c>
      <c r="D47" s="1171"/>
      <c r="E47" s="1172"/>
      <c r="F47" s="11">
        <v>22.63</v>
      </c>
      <c r="G47" s="12">
        <v>22.38</v>
      </c>
      <c r="H47" s="12">
        <v>17.850000000000001</v>
      </c>
      <c r="I47" s="12">
        <v>13.94</v>
      </c>
      <c r="J47" s="13">
        <v>18.37</v>
      </c>
    </row>
    <row r="48" spans="2:10" ht="57.75" customHeight="1" x14ac:dyDescent="0.2">
      <c r="B48" s="14"/>
      <c r="C48" s="1173" t="s">
        <v>4</v>
      </c>
      <c r="D48" s="1173"/>
      <c r="E48" s="1174"/>
      <c r="F48" s="15">
        <v>6.05</v>
      </c>
      <c r="G48" s="16">
        <v>8.19</v>
      </c>
      <c r="H48" s="16">
        <v>8.8800000000000008</v>
      </c>
      <c r="I48" s="16">
        <v>9.76</v>
      </c>
      <c r="J48" s="17">
        <v>12.19</v>
      </c>
    </row>
    <row r="49" spans="2:10" ht="57.75" customHeight="1" thickBot="1" x14ac:dyDescent="0.25">
      <c r="B49" s="18"/>
      <c r="C49" s="1175" t="s">
        <v>5</v>
      </c>
      <c r="D49" s="1175"/>
      <c r="E49" s="1176"/>
      <c r="F49" s="19" t="s">
        <v>569</v>
      </c>
      <c r="G49" s="20">
        <v>1.57</v>
      </c>
      <c r="H49" s="20" t="s">
        <v>570</v>
      </c>
      <c r="I49" s="20" t="s">
        <v>571</v>
      </c>
      <c r="J49" s="21">
        <v>7.59</v>
      </c>
    </row>
    <row r="50" spans="2:10" ht="13.2" x14ac:dyDescent="0.2"/>
  </sheetData>
  <sheetProtection algorithmName="SHA-512" hashValue="fgpFVW/wMvaiWmvJmgR8NxU9efvpq8SHy+ig45xqyh9dyPOaM4Tu637htlRxwXtKFZUq5BS4YzcJGgLzL2xWKA==" saltValue="2oofh13ByhbHdpjpy6CM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2023-09-29T04:07:30Z</cp:lastPrinted>
  <dcterms:created xsi:type="dcterms:W3CDTF">2023-02-20T04:03:11Z</dcterms:created>
  <dcterms:modified xsi:type="dcterms:W3CDTF">2023-10-30T23:51:57Z</dcterms:modified>
  <cp:category/>
</cp:coreProperties>
</file>